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Bid Opportunities 2020\415-2020 Waverley Pathway\Materials Managemant\Addendum 1\"/>
    </mc:Choice>
  </mc:AlternateContent>
  <xr:revisionPtr revIDLastSave="0" documentId="8_{BC540AF8-26A0-4B7D-9EE2-3810B381F4A7}" xr6:coauthVersionLast="36" xr6:coauthVersionMax="36" xr10:uidLastSave="{00000000-0000-0000-0000-000000000000}"/>
  <bookViews>
    <workbookView xWindow="-15" yWindow="5715" windowWidth="19170" windowHeight="5625" xr2:uid="{00000000-000D-0000-FFFF-FFFF00000000}"/>
  </bookViews>
  <sheets>
    <sheet name="FORM B - PRICES" sheetId="1" r:id="rId1"/>
  </sheets>
  <externalReferences>
    <externalReference r:id="rId2"/>
  </externalReferences>
  <definedNames>
    <definedName name="_10PAGE_1_OF_13">'[1]FORM B; PRICES'!#REF!</definedName>
    <definedName name="_12TENDER_SUBMISSI">'FORM B - PRICES'!#REF!</definedName>
    <definedName name="_20TENDER_NO._181">'[1]FORM B; PRICES'!#REF!</definedName>
    <definedName name="_30TENDER_SUBMISSI">'[1]FORM B;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PRICES'!$B$6:$H$70</definedName>
    <definedName name="_xlnm.Print_Titles" localSheetId="0">'FORM B - PRICES'!$1:$5</definedName>
    <definedName name="_xlnm.Print_Titles">'FORM B - PRICES'!$B$4:$IV$4</definedName>
    <definedName name="TEMP">'FORM B - PRICES'!#REF!</definedName>
    <definedName name="TESTHEAD">'FORM B - PRICES'!#REF!</definedName>
    <definedName name="XEVERYTHING">'FORM B - PRICES'!$B$1:$IV$62</definedName>
    <definedName name="XITEMS">'FORM B - PRICES'!$B$6:$IV$62</definedName>
  </definedNames>
  <calcPr calcId="191029" fullPrecision="0"/>
</workbook>
</file>

<file path=xl/calcChain.xml><?xml version="1.0" encoding="utf-8"?>
<calcChain xmlns="http://schemas.openxmlformats.org/spreadsheetml/2006/main">
  <c r="H51" i="1" l="1"/>
  <c r="H61" i="1" l="1"/>
  <c r="H60" i="1"/>
  <c r="H57" i="1"/>
  <c r="H56" i="1"/>
  <c r="H55" i="1"/>
  <c r="H53" i="1"/>
  <c r="H50" i="1"/>
  <c r="H49" i="1"/>
  <c r="H46" i="1"/>
  <c r="H44" i="1"/>
  <c r="H42" i="1"/>
  <c r="H39" i="1"/>
  <c r="H36" i="1"/>
  <c r="H35" i="1"/>
  <c r="H34" i="1"/>
  <c r="H32" i="1"/>
  <c r="H30" i="1"/>
  <c r="H28" i="1"/>
  <c r="H27" i="1"/>
  <c r="H26" i="1"/>
  <c r="H23" i="1"/>
  <c r="H19" i="1"/>
  <c r="H20" i="1" l="1"/>
  <c r="H18" i="1"/>
  <c r="H17" i="1"/>
  <c r="H16" i="1"/>
  <c r="H14" i="1"/>
  <c r="H13" i="1"/>
  <c r="H11" i="1"/>
  <c r="H9" i="1"/>
  <c r="H8" i="1"/>
  <c r="C68" i="1" l="1"/>
  <c r="C65" i="1"/>
  <c r="B65" i="1"/>
  <c r="H64" i="1"/>
  <c r="H65" i="1" s="1"/>
  <c r="H68" i="1" s="1"/>
  <c r="H62" i="1" l="1"/>
  <c r="B67" i="1"/>
  <c r="B62" i="1"/>
  <c r="C67" i="1"/>
  <c r="C62" i="1"/>
  <c r="H67" i="1" l="1"/>
  <c r="G69" i="1" s="1"/>
</calcChain>
</file>

<file path=xl/sharedStrings.xml><?xml version="1.0" encoding="utf-8"?>
<sst xmlns="http://schemas.openxmlformats.org/spreadsheetml/2006/main" count="249" uniqueCount="181">
  <si>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</si>
  <si>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</si>
  <si>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</si>
  <si>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</si>
  <si>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</si>
  <si>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</si>
  <si>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</si>
  <si>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</si>
  <si>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</si>
  <si>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</si>
  <si>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</si>
  <si>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</si>
  <si>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</si>
  <si>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</si>
  <si>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</si>
  <si>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</si>
  <si>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</si>
  <si>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</si>
  <si>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</si>
  <si>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</si>
  <si>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</si>
  <si>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CODE</t>
  </si>
  <si>
    <t xml:space="preserve">TOTAL BID PRICE (GST extra)                                                                              (in figures)                                             </t>
  </si>
  <si>
    <t>ROADWORKS - REMOVALS/RENEWALS</t>
  </si>
  <si>
    <t>MOBILIZATION /DEMOLIBIZATION</t>
  </si>
  <si>
    <t>L. sum</t>
  </si>
  <si>
    <t>I001</t>
  </si>
  <si>
    <t>Mobilization/Demobilization</t>
  </si>
  <si>
    <t>B.1</t>
  </si>
  <si>
    <t>(SEE B9)</t>
  </si>
  <si>
    <t xml:space="preserve"> New Multi-Use Pathway – Waverley Street from Scurfield Blvd to Chevrier Blvd </t>
  </si>
  <si>
    <t>A.1</t>
  </si>
  <si>
    <t>A.2</t>
  </si>
  <si>
    <t>CW 3110-R21</t>
  </si>
  <si>
    <t>m³</t>
  </si>
  <si>
    <t>A003</t>
  </si>
  <si>
    <t>A.3</t>
  </si>
  <si>
    <t>Excavation</t>
  </si>
  <si>
    <t>A004</t>
  </si>
  <si>
    <t>A.4</t>
  </si>
  <si>
    <t>Sub-Grade Compaction</t>
  </si>
  <si>
    <t>m²</t>
  </si>
  <si>
    <t>A.5</t>
  </si>
  <si>
    <t>A.17</t>
  </si>
  <si>
    <t>A007</t>
  </si>
  <si>
    <t>A.7</t>
  </si>
  <si>
    <t>Supplying and Placing Sub-base Material</t>
  </si>
  <si>
    <t>i)</t>
  </si>
  <si>
    <t>tonne</t>
  </si>
  <si>
    <t>A007B1</t>
  </si>
  <si>
    <t>ii)</t>
  </si>
  <si>
    <t>A010</t>
  </si>
  <si>
    <t>A.9</t>
  </si>
  <si>
    <t>Supplying and Placing Base Course Material</t>
  </si>
  <si>
    <t>A010B1</t>
  </si>
  <si>
    <t>A.11</t>
  </si>
  <si>
    <t>A012</t>
  </si>
  <si>
    <t>A.12</t>
  </si>
  <si>
    <t>Grading of Boulevards</t>
  </si>
  <si>
    <t>A.13</t>
  </si>
  <si>
    <t>A.14</t>
  </si>
  <si>
    <t>A.15</t>
  </si>
  <si>
    <t>A016</t>
  </si>
  <si>
    <t>A.16</t>
  </si>
  <si>
    <t>Removal of Existing Concrete Bases</t>
  </si>
  <si>
    <t>A017</t>
  </si>
  <si>
    <t>600 mm Diameter or Less</t>
  </si>
  <si>
    <t>each</t>
  </si>
  <si>
    <t>A.18</t>
  </si>
  <si>
    <t>A.19</t>
  </si>
  <si>
    <t>A022</t>
  </si>
  <si>
    <t>A.20</t>
  </si>
  <si>
    <t>Geotextile Fabric</t>
  </si>
  <si>
    <t>CW 3130-R5</t>
  </si>
  <si>
    <t>A022A2</t>
  </si>
  <si>
    <t>Separation/Filtration Fabric</t>
  </si>
  <si>
    <t>iii)</t>
  </si>
  <si>
    <t>A022A4</t>
  </si>
  <si>
    <t>A.22</t>
  </si>
  <si>
    <t>Supply and Install Geogrid</t>
  </si>
  <si>
    <t>CW 3135-R2</t>
  </si>
  <si>
    <t>A022A6</t>
  </si>
  <si>
    <t>Class B Geogrid</t>
  </si>
  <si>
    <t>A.23</t>
  </si>
  <si>
    <t xml:space="preserve">CW 3230-R8
</t>
  </si>
  <si>
    <t>B097</t>
  </si>
  <si>
    <t>Drilled Tie Bars</t>
  </si>
  <si>
    <t>B097A</t>
  </si>
  <si>
    <t>15 M Deformed Tie Bar</t>
  </si>
  <si>
    <t xml:space="preserve">CW 3235-R9  </t>
  </si>
  <si>
    <t>100 mm Sidewalk</t>
  </si>
  <si>
    <t>SD-228A</t>
  </si>
  <si>
    <t>B114rl</t>
  </si>
  <si>
    <t xml:space="preserve">Miscellaneous Concrete Slab Renewal </t>
  </si>
  <si>
    <t>B118rl</t>
  </si>
  <si>
    <t>B119rl</t>
  </si>
  <si>
    <t>a)</t>
  </si>
  <si>
    <t>Less than 5 sq.m.</t>
  </si>
  <si>
    <t>B120rl</t>
  </si>
  <si>
    <t>b)</t>
  </si>
  <si>
    <t>5 sq.m. to 20 sq.m.</t>
  </si>
  <si>
    <t>B121rl</t>
  </si>
  <si>
    <t>c)</t>
  </si>
  <si>
    <t>Greater than 20 sq.m.</t>
  </si>
  <si>
    <t>B126r</t>
  </si>
  <si>
    <t>Concrete Curb Removal</t>
  </si>
  <si>
    <t xml:space="preserve">CW 3240-R10 </t>
  </si>
  <si>
    <t>m</t>
  </si>
  <si>
    <t>B134rA</t>
  </si>
  <si>
    <t>Splash Strip Monolithic</t>
  </si>
  <si>
    <t>B135i</t>
  </si>
  <si>
    <t>Concrete Curb Installation</t>
  </si>
  <si>
    <t>Curb Ramp (8-12 mm reveal ht, Integral)</t>
  </si>
  <si>
    <t>B151i</t>
  </si>
  <si>
    <t>Safety Curb (330 mm reveal ht)</t>
  </si>
  <si>
    <t>SD-206B</t>
  </si>
  <si>
    <t>SD-223A</t>
  </si>
  <si>
    <t>Splash Strip (150 mm reveal ht, Monolithic Barrier Curb,  750 mm width)</t>
  </si>
  <si>
    <t>SD-223B</t>
  </si>
  <si>
    <t>B154rl</t>
  </si>
  <si>
    <t>Concrete Curb Renewal</t>
  </si>
  <si>
    <t>B184rl</t>
  </si>
  <si>
    <t>SD-229C,D</t>
  </si>
  <si>
    <t>B185rlB</t>
  </si>
  <si>
    <t>B185rlD</t>
  </si>
  <si>
    <t>Splash Strip, ( Separate, 600 mm width)</t>
  </si>
  <si>
    <t>CW 3310-R17</t>
  </si>
  <si>
    <t>CW 3410-R12</t>
  </si>
  <si>
    <t>Main Line Paving</t>
  </si>
  <si>
    <t>Type IA</t>
  </si>
  <si>
    <t>Tie-ins and Approaches</t>
  </si>
  <si>
    <t>C001</t>
  </si>
  <si>
    <t>Concrete Pavements, Median Slabs, Bull-noses, and Safety Medians</t>
  </si>
  <si>
    <t>C008</t>
  </si>
  <si>
    <t>Construction of 200 mm Concrete Pavement (Reinforced)</t>
  </si>
  <si>
    <t>C055</t>
  </si>
  <si>
    <t xml:space="preserve">Construction of Asphaltic Concrete Pavements </t>
  </si>
  <si>
    <t>C056</t>
  </si>
  <si>
    <t>C058</t>
  </si>
  <si>
    <t>C059</t>
  </si>
  <si>
    <t>C060</t>
  </si>
  <si>
    <t>CW 3250-R7</t>
  </si>
  <si>
    <t>D006</t>
  </si>
  <si>
    <t xml:space="preserve">Reflective Crack Maintenance </t>
  </si>
  <si>
    <t>CW 2130-R12</t>
  </si>
  <si>
    <t>vert. m</t>
  </si>
  <si>
    <t>E023</t>
  </si>
  <si>
    <t>Frames &amp; Covers</t>
  </si>
  <si>
    <t>CW 3210-R8</t>
  </si>
  <si>
    <t>E024</t>
  </si>
  <si>
    <t>AP-006 - Standard Frame for Manhole and Catch Basin</t>
  </si>
  <si>
    <t>E025</t>
  </si>
  <si>
    <t>AP-007 - Standard Solid Cover for Standard Frame</t>
  </si>
  <si>
    <t>F001</t>
  </si>
  <si>
    <t>Adjustment of Manholes/Catch Basins Frames</t>
  </si>
  <si>
    <t>F002</t>
  </si>
  <si>
    <t>Replacing Existing Risers</t>
  </si>
  <si>
    <t>F002A</t>
  </si>
  <si>
    <t>Pre-cast Concrete Risers</t>
  </si>
  <si>
    <t>F009</t>
  </si>
  <si>
    <t>Adjustment of Valve Boxes</t>
  </si>
  <si>
    <t>F010</t>
  </si>
  <si>
    <t>Valve Box Extensions</t>
  </si>
  <si>
    <t>G001</t>
  </si>
  <si>
    <t>Sodding</t>
  </si>
  <si>
    <t>CW 3510-R9</t>
  </si>
  <si>
    <t>G003</t>
  </si>
  <si>
    <t xml:space="preserve"> width &gt; or = 600 mm</t>
  </si>
  <si>
    <t>G005</t>
  </si>
  <si>
    <t>Salt Tolerant Grass Seeding</t>
  </si>
  <si>
    <t>TF39 - 152mm Frame for Manhole and Catch Basin</t>
  </si>
  <si>
    <t>A.6</t>
  </si>
  <si>
    <t>A.8</t>
  </si>
  <si>
    <t xml:space="preserve"> i)</t>
  </si>
  <si>
    <t>A.10</t>
  </si>
  <si>
    <t>A.21</t>
  </si>
  <si>
    <t>E2</t>
  </si>
  <si>
    <t>E8</t>
  </si>
  <si>
    <t>Base Course Material - Granular B</t>
  </si>
  <si>
    <t>50 mm Granular B</t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</si>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</sst>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Subtotal: &quot;#\ ###\ ##0.00;;&quot;Subtotal: Nil&quot;;@"/>
    <numFmt numFmtId="177" formatCode="#,##0.0"/>
    <numFmt numFmtId="178" formatCode="0.0"/>
  </numFmts>
  <fonts count="55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name val="Arial"/>
      <family val="2"/>
    </font>
    <font>
      <sz val="10"/>
      <name val="MS Sans Serif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</borders>
  <cellStyleXfs count="110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8" fontId="11" fillId="0" borderId="2" applyFill="0">
      <alignment horizontal="right" vertical="top"/>
    </xf>
    <xf numFmtId="168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3" fontId="11" fillId="0" borderId="1" applyFill="0"/>
    <xf numFmtId="173" fontId="39" fillId="0" borderId="1" applyFill="0"/>
    <xf numFmtId="173" fontId="39" fillId="0" borderId="1" applyFill="0"/>
    <xf numFmtId="169" fontId="11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7" fontId="11" fillId="0" borderId="1" applyFill="0">
      <alignment horizontal="right"/>
      <protection locked="0"/>
    </xf>
    <xf numFmtId="167" fontId="39" fillId="0" borderId="1" applyFill="0">
      <alignment horizontal="right"/>
      <protection locked="0"/>
    </xf>
    <xf numFmtId="167" fontId="39" fillId="0" borderId="1" applyFill="0">
      <alignment horizontal="right"/>
      <protection locked="0"/>
    </xf>
    <xf numFmtId="167" fontId="11" fillId="0" borderId="1" applyFill="0"/>
    <xf numFmtId="167" fontId="39" fillId="0" borderId="1" applyFill="0"/>
    <xf numFmtId="167" fontId="39" fillId="0" borderId="1" applyFill="0"/>
    <xf numFmtId="167" fontId="11" fillId="0" borderId="3" applyFill="0">
      <alignment horizontal="right"/>
    </xf>
    <xf numFmtId="167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5" fontId="12" fillId="0" borderId="3" applyNumberFormat="0" applyFont="0" applyFill="0" applyBorder="0" applyAlignment="0" applyProtection="0">
      <alignment horizontal="center" vertical="top" wrapText="1"/>
    </xf>
    <xf numFmtId="175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2" fontId="18" fillId="0" borderId="0" applyFill="0">
      <alignment horizontal="centerContinuous" vertical="center"/>
    </xf>
    <xf numFmtId="172" fontId="46" fillId="0" borderId="0" applyFill="0">
      <alignment horizontal="centerContinuous" vertical="center"/>
    </xf>
    <xf numFmtId="174" fontId="18" fillId="0" borderId="0" applyFill="0">
      <alignment horizontal="centerContinuous" vertical="center"/>
    </xf>
    <xf numFmtId="174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0" fontId="19" fillId="0" borderId="0" applyFill="0">
      <alignment horizontal="left"/>
    </xf>
    <xf numFmtId="170" fontId="47" fillId="0" borderId="0" applyFill="0">
      <alignment horizontal="left"/>
    </xf>
    <xf numFmtId="171" fontId="20" fillId="0" borderId="0" applyFill="0">
      <alignment horizontal="right"/>
    </xf>
    <xf numFmtId="171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52" fillId="0" borderId="0"/>
  </cellStyleXfs>
  <cellXfs count="126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0" fontId="4" fillId="2" borderId="15" xfId="0" applyNumberFormat="1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9" xfId="0" applyNumberFormat="1" applyFont="1" applyFill="1" applyBorder="1" applyAlignment="1" applyProtection="1">
      <alignment horizontal="left" vertical="center"/>
    </xf>
    <xf numFmtId="164" fontId="6" fillId="25" borderId="19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0" fontId="0" fillId="2" borderId="24" xfId="0" applyNumberFormat="1" applyBorder="1" applyAlignment="1">
      <alignment vertical="top"/>
    </xf>
    <xf numFmtId="0" fontId="0" fillId="2" borderId="26" xfId="0" applyNumberFormat="1" applyBorder="1"/>
    <xf numFmtId="0" fontId="0" fillId="2" borderId="24" xfId="0" applyNumberFormat="1" applyBorder="1" applyAlignment="1">
      <alignment horizontal="center"/>
    </xf>
    <xf numFmtId="0" fontId="0" fillId="2" borderId="27" xfId="0" applyNumberFormat="1" applyBorder="1"/>
    <xf numFmtId="0" fontId="0" fillId="2" borderId="27" xfId="0" applyNumberFormat="1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0" fillId="2" borderId="27" xfId="0" applyNumberFormat="1" applyBorder="1" applyAlignment="1">
      <alignment horizontal="right"/>
    </xf>
    <xf numFmtId="0" fontId="0" fillId="2" borderId="29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0" xfId="0" applyNumberFormat="1" applyBorder="1" applyAlignment="1">
      <alignment horizontal="right"/>
    </xf>
    <xf numFmtId="0" fontId="0" fillId="2" borderId="0" xfId="0" applyNumberFormat="1" applyBorder="1" applyAlignment="1">
      <alignment horizontal="right"/>
    </xf>
    <xf numFmtId="7" fontId="0" fillId="2" borderId="31" xfId="0" applyNumberFormat="1" applyBorder="1" applyAlignment="1">
      <alignment horizontal="right" vertical="center"/>
    </xf>
    <xf numFmtId="7" fontId="0" fillId="2" borderId="28" xfId="0" applyNumberFormat="1" applyBorder="1" applyAlignment="1">
      <alignment horizontal="right" vertical="center"/>
    </xf>
    <xf numFmtId="0" fontId="0" fillId="2" borderId="32" xfId="0" applyNumberFormat="1" applyBorder="1" applyAlignment="1">
      <alignment horizontal="right"/>
    </xf>
    <xf numFmtId="0" fontId="0" fillId="2" borderId="33" xfId="0" applyNumberFormat="1" applyBorder="1" applyAlignment="1">
      <alignment horizontal="right"/>
    </xf>
    <xf numFmtId="165" fontId="8" fillId="0" borderId="1" xfId="81" applyNumberFormat="1" applyFont="1" applyFill="1" applyBorder="1" applyAlignment="1" applyProtection="1">
      <alignment horizontal="left" vertical="top" wrapText="1"/>
    </xf>
    <xf numFmtId="164" fontId="8" fillId="0" borderId="1" xfId="81" applyNumberFormat="1" applyFont="1" applyFill="1" applyBorder="1" applyAlignment="1" applyProtection="1">
      <alignment horizontal="left" vertical="top" wrapText="1"/>
    </xf>
    <xf numFmtId="0" fontId="8" fillId="0" borderId="1" xfId="81" applyNumberFormat="1" applyFont="1" applyFill="1" applyBorder="1" applyAlignment="1" applyProtection="1">
      <alignment horizontal="center" vertical="top" wrapText="1"/>
    </xf>
    <xf numFmtId="166" fontId="50" fillId="26" borderId="1" xfId="81" applyNumberFormat="1" applyFont="1" applyFill="1" applyBorder="1" applyAlignment="1" applyProtection="1">
      <alignment vertical="top"/>
      <protection locked="0"/>
    </xf>
    <xf numFmtId="166" fontId="50" fillId="0" borderId="1" xfId="81" applyNumberFormat="1" applyFont="1" applyFill="1" applyBorder="1" applyAlignment="1" applyProtection="1">
      <alignment vertical="top"/>
    </xf>
    <xf numFmtId="1" fontId="50" fillId="0" borderId="1" xfId="81" applyNumberFormat="1" applyFont="1" applyFill="1" applyBorder="1" applyAlignment="1" applyProtection="1">
      <alignment horizontal="right" vertical="top" wrapText="1"/>
    </xf>
    <xf numFmtId="164" fontId="8" fillId="0" borderId="1" xfId="80" applyNumberFormat="1" applyFont="1" applyFill="1" applyBorder="1" applyAlignment="1" applyProtection="1">
      <alignment horizontal="center" vertical="top" wrapText="1"/>
    </xf>
    <xf numFmtId="0" fontId="8" fillId="2" borderId="0" xfId="81" applyNumberFormat="1"/>
    <xf numFmtId="7" fontId="8" fillId="2" borderId="20" xfId="81" applyNumberFormat="1" applyBorder="1" applyAlignment="1">
      <alignment horizontal="right" vertical="center"/>
    </xf>
    <xf numFmtId="0" fontId="2" fillId="2" borderId="48" xfId="81" applyNumberFormat="1" applyFont="1" applyBorder="1" applyAlignment="1">
      <alignment horizontal="center" vertical="center"/>
    </xf>
    <xf numFmtId="7" fontId="8" fillId="2" borderId="49" xfId="81" applyNumberFormat="1" applyBorder="1" applyAlignment="1">
      <alignment horizontal="right" vertical="center"/>
    </xf>
    <xf numFmtId="0" fontId="8" fillId="2" borderId="0" xfId="81" applyNumberFormat="1" applyAlignment="1">
      <alignment vertical="center"/>
    </xf>
    <xf numFmtId="4" fontId="8" fillId="26" borderId="34" xfId="81" applyNumberFormat="1" applyFont="1" applyFill="1" applyBorder="1" applyAlignment="1" applyProtection="1">
      <alignment horizontal="center" vertical="top" wrapText="1"/>
    </xf>
    <xf numFmtId="7" fontId="8" fillId="2" borderId="39" xfId="81" applyNumberFormat="1" applyBorder="1" applyAlignment="1">
      <alignment horizontal="right" vertical="center"/>
    </xf>
    <xf numFmtId="0" fontId="2" fillId="2" borderId="50" xfId="81" applyNumberFormat="1" applyFont="1" applyBorder="1" applyAlignment="1">
      <alignment horizontal="center" vertical="center"/>
    </xf>
    <xf numFmtId="7" fontId="8" fillId="2" borderId="22" xfId="81" applyNumberFormat="1" applyBorder="1" applyAlignment="1">
      <alignment horizontal="right" vertical="center"/>
    </xf>
    <xf numFmtId="7" fontId="8" fillId="2" borderId="51" xfId="81" applyNumberFormat="1" applyBorder="1" applyAlignment="1">
      <alignment horizontal="right" vertical="center"/>
    </xf>
    <xf numFmtId="0" fontId="53" fillId="26" borderId="0" xfId="109" applyFont="1" applyFill="1"/>
    <xf numFmtId="176" fontId="50" fillId="26" borderId="1" xfId="109" applyNumberFormat="1" applyFont="1" applyFill="1" applyBorder="1" applyAlignment="1" applyProtection="1">
      <alignment horizontal="center" vertical="top"/>
    </xf>
    <xf numFmtId="165" fontId="50" fillId="0" borderId="1" xfId="109" applyNumberFormat="1" applyFont="1" applyFill="1" applyBorder="1" applyAlignment="1" applyProtection="1">
      <alignment horizontal="left" vertical="top" wrapText="1"/>
    </xf>
    <xf numFmtId="164" fontId="50" fillId="0" borderId="1" xfId="109" applyNumberFormat="1" applyFont="1" applyFill="1" applyBorder="1" applyAlignment="1" applyProtection="1">
      <alignment horizontal="center" vertical="top" wrapText="1"/>
    </xf>
    <xf numFmtId="166" fontId="50" fillId="26" borderId="1" xfId="109" applyNumberFormat="1" applyFont="1" applyFill="1" applyBorder="1" applyAlignment="1" applyProtection="1">
      <alignment vertical="top"/>
      <protection locked="0"/>
    </xf>
    <xf numFmtId="166" fontId="50" fillId="0" borderId="1" xfId="109" applyNumberFormat="1" applyFont="1" applyFill="1" applyBorder="1" applyAlignment="1" applyProtection="1">
      <alignment vertical="top"/>
    </xf>
    <xf numFmtId="4" fontId="50" fillId="26" borderId="1" xfId="109" applyNumberFormat="1" applyFont="1" applyFill="1" applyBorder="1" applyAlignment="1" applyProtection="1">
      <alignment horizontal="center" vertical="top" wrapText="1"/>
    </xf>
    <xf numFmtId="164" fontId="50" fillId="0" borderId="1" xfId="109" applyNumberFormat="1" applyFont="1" applyFill="1" applyBorder="1" applyAlignment="1" applyProtection="1">
      <alignment horizontal="left" vertical="top" wrapText="1"/>
    </xf>
    <xf numFmtId="164" fontId="50" fillId="26" borderId="1" xfId="109" applyNumberFormat="1" applyFont="1" applyFill="1" applyBorder="1" applyAlignment="1" applyProtection="1">
      <alignment horizontal="center" vertical="top" wrapText="1"/>
    </xf>
    <xf numFmtId="0" fontId="50" fillId="0" borderId="1" xfId="109" applyNumberFormat="1" applyFont="1" applyFill="1" applyBorder="1" applyAlignment="1" applyProtection="1">
      <alignment horizontal="center" vertical="top" wrapText="1"/>
    </xf>
    <xf numFmtId="1" fontId="50" fillId="0" borderId="1" xfId="109" applyNumberFormat="1" applyFont="1" applyFill="1" applyBorder="1" applyAlignment="1" applyProtection="1">
      <alignment horizontal="right" vertical="top"/>
    </xf>
    <xf numFmtId="0" fontId="53" fillId="26" borderId="0" xfId="109" applyFont="1" applyFill="1" applyAlignment="1"/>
    <xf numFmtId="0" fontId="50" fillId="26" borderId="1" xfId="109" applyNumberFormat="1" applyFont="1" applyFill="1" applyBorder="1" applyAlignment="1" applyProtection="1">
      <alignment vertical="center"/>
    </xf>
    <xf numFmtId="165" fontId="50" fillId="0" borderId="1" xfId="109" applyNumberFormat="1" applyFont="1" applyFill="1" applyBorder="1" applyAlignment="1" applyProtection="1">
      <alignment horizontal="center" vertical="top" wrapText="1"/>
    </xf>
    <xf numFmtId="166" fontId="50" fillId="26" borderId="1" xfId="109" applyNumberFormat="1" applyFont="1" applyFill="1" applyBorder="1" applyAlignment="1" applyProtection="1">
      <alignment vertical="top"/>
    </xf>
    <xf numFmtId="4" fontId="50" fillId="26" borderId="1" xfId="109" applyNumberFormat="1" applyFont="1" applyFill="1" applyBorder="1" applyAlignment="1" applyProtection="1">
      <alignment horizontal="center" vertical="top"/>
    </xf>
    <xf numFmtId="165" fontId="50" fillId="0" borderId="1" xfId="109" applyNumberFormat="1" applyFont="1" applyFill="1" applyBorder="1" applyAlignment="1" applyProtection="1">
      <alignment horizontal="right" vertical="top" wrapText="1"/>
    </xf>
    <xf numFmtId="177" fontId="50" fillId="26" borderId="1" xfId="109" applyNumberFormat="1" applyFont="1" applyFill="1" applyBorder="1" applyAlignment="1" applyProtection="1">
      <alignment horizontal="center" vertical="top"/>
    </xf>
    <xf numFmtId="177" fontId="50" fillId="26" borderId="1" xfId="109" applyNumberFormat="1" applyFont="1" applyFill="1" applyBorder="1" applyAlignment="1" applyProtection="1">
      <alignment horizontal="center" vertical="top" wrapText="1"/>
    </xf>
    <xf numFmtId="177" fontId="50" fillId="26" borderId="1" xfId="109" applyNumberFormat="1" applyFont="1" applyFill="1" applyBorder="1" applyAlignment="1" applyProtection="1">
      <alignment horizontal="left" vertical="top" wrapText="1"/>
    </xf>
    <xf numFmtId="1" fontId="50" fillId="0" borderId="1" xfId="109" applyNumberFormat="1" applyFont="1" applyFill="1" applyBorder="1" applyAlignment="1" applyProtection="1">
      <alignment horizontal="right" vertical="top" wrapText="1"/>
    </xf>
    <xf numFmtId="0" fontId="54" fillId="26" borderId="0" xfId="109" applyFont="1" applyFill="1" applyAlignment="1"/>
    <xf numFmtId="0" fontId="53" fillId="0" borderId="0" xfId="109" applyFont="1" applyFill="1" applyAlignment="1" applyProtection="1"/>
    <xf numFmtId="166" fontId="50" fillId="0" borderId="1" xfId="109" applyNumberFormat="1" applyFont="1" applyFill="1" applyBorder="1" applyAlignment="1" applyProtection="1">
      <alignment vertical="top" wrapText="1"/>
    </xf>
    <xf numFmtId="178" fontId="50" fillId="0" borderId="1" xfId="109" applyNumberFormat="1" applyFont="1" applyFill="1" applyBorder="1" applyAlignment="1" applyProtection="1">
      <alignment horizontal="right" vertical="top" wrapText="1"/>
    </xf>
    <xf numFmtId="164" fontId="50" fillId="0" borderId="1" xfId="80" applyNumberFormat="1" applyFont="1" applyFill="1" applyBorder="1" applyAlignment="1" applyProtection="1">
      <alignment horizontal="left" vertical="top" wrapText="1"/>
    </xf>
    <xf numFmtId="164" fontId="50" fillId="0" borderId="1" xfId="80" applyNumberFormat="1" applyFont="1" applyFill="1" applyBorder="1" applyAlignment="1" applyProtection="1">
      <alignment vertical="top" wrapText="1"/>
    </xf>
    <xf numFmtId="164" fontId="50" fillId="0" borderId="1" xfId="80" applyNumberFormat="1" applyFont="1" applyFill="1" applyBorder="1" applyAlignment="1" applyProtection="1">
      <alignment horizontal="center" vertical="top" wrapText="1"/>
    </xf>
    <xf numFmtId="0" fontId="53" fillId="26" borderId="0" xfId="109" applyFont="1" applyFill="1" applyAlignment="1">
      <alignment vertical="top"/>
    </xf>
    <xf numFmtId="7" fontId="0" fillId="2" borderId="35" xfId="0" applyNumberFormat="1" applyBorder="1" applyAlignment="1">
      <alignment horizontal="center"/>
    </xf>
    <xf numFmtId="0" fontId="0" fillId="2" borderId="36" xfId="0" applyNumberFormat="1" applyBorder="1" applyAlignment="1"/>
    <xf numFmtId="1" fontId="7" fillId="2" borderId="31" xfId="0" applyNumberFormat="1" applyFont="1" applyBorder="1" applyAlignment="1">
      <alignment horizontal="left" vertical="center" wrapText="1"/>
    </xf>
    <xf numFmtId="0" fontId="0" fillId="2" borderId="37" xfId="0" applyNumberFormat="1" applyBorder="1" applyAlignment="1">
      <alignment vertical="center" wrapText="1"/>
    </xf>
    <xf numFmtId="0" fontId="0" fillId="2" borderId="38" xfId="0" applyNumberFormat="1" applyBorder="1" applyAlignment="1">
      <alignment vertical="center" wrapText="1"/>
    </xf>
    <xf numFmtId="0" fontId="0" fillId="2" borderId="42" xfId="0" applyNumberFormat="1" applyBorder="1" applyAlignment="1"/>
    <xf numFmtId="0" fontId="0" fillId="2" borderId="43" xfId="0" applyNumberFormat="1" applyBorder="1" applyAlignment="1"/>
    <xf numFmtId="1" fontId="7" fillId="2" borderId="39" xfId="0" applyNumberFormat="1" applyFont="1" applyBorder="1" applyAlignment="1">
      <alignment horizontal="left" vertical="center" wrapText="1"/>
    </xf>
    <xf numFmtId="0" fontId="0" fillId="2" borderId="40" xfId="0" applyNumberFormat="1" applyBorder="1" applyAlignment="1">
      <alignment vertical="center" wrapText="1"/>
    </xf>
    <xf numFmtId="0" fontId="0" fillId="2" borderId="41" xfId="0" applyNumberFormat="1" applyBorder="1" applyAlignment="1">
      <alignment vertical="center" wrapText="1"/>
    </xf>
    <xf numFmtId="1" fontId="3" fillId="2" borderId="39" xfId="0" applyNumberFormat="1" applyFont="1" applyBorder="1" applyAlignment="1">
      <alignment horizontal="left" vertical="center" wrapText="1"/>
    </xf>
    <xf numFmtId="1" fontId="7" fillId="2" borderId="20" xfId="81" applyNumberFormat="1" applyFont="1" applyBorder="1" applyAlignment="1">
      <alignment horizontal="left" vertical="center" wrapText="1"/>
    </xf>
    <xf numFmtId="0" fontId="8" fillId="2" borderId="0" xfId="81" applyNumberFormat="1" applyBorder="1" applyAlignment="1">
      <alignment vertical="center" wrapText="1"/>
    </xf>
    <xf numFmtId="0" fontId="8" fillId="2" borderId="44" xfId="81" applyNumberFormat="1" applyBorder="1" applyAlignment="1">
      <alignment vertical="center" wrapText="1"/>
    </xf>
    <xf numFmtId="1" fontId="7" fillId="2" borderId="39" xfId="81" applyNumberFormat="1" applyFont="1" applyBorder="1" applyAlignment="1">
      <alignment horizontal="left" vertical="center" wrapText="1"/>
    </xf>
    <xf numFmtId="0" fontId="8" fillId="2" borderId="40" xfId="81" applyNumberFormat="1" applyBorder="1" applyAlignment="1">
      <alignment vertical="center" wrapText="1"/>
    </xf>
    <xf numFmtId="0" fontId="8" fillId="2" borderId="41" xfId="81" applyNumberFormat="1" applyBorder="1" applyAlignment="1">
      <alignment vertical="center" wrapText="1"/>
    </xf>
    <xf numFmtId="1" fontId="51" fillId="2" borderId="45" xfId="0" applyNumberFormat="1" applyFont="1" applyBorder="1" applyAlignment="1">
      <alignment horizontal="left" vertical="center" wrapText="1"/>
    </xf>
    <xf numFmtId="0" fontId="8" fillId="2" borderId="46" xfId="0" applyNumberFormat="1" applyFont="1" applyBorder="1" applyAlignment="1">
      <alignment vertical="center" wrapText="1"/>
    </xf>
    <xf numFmtId="0" fontId="8" fillId="2" borderId="47" xfId="0" applyNumberFormat="1" applyFont="1" applyBorder="1" applyAlignment="1">
      <alignment vertical="center" wrapText="1"/>
    </xf>
  </cellXfs>
  <cellStyles count="11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 6" xfId="109" xr:uid="{00000000-0005-0000-0000-000054000000}"/>
    <cellStyle name="Note 2" xfId="84" xr:uid="{00000000-0005-0000-0000-000055000000}"/>
    <cellStyle name="Null" xfId="85" xr:uid="{00000000-0005-0000-0000-000056000000}"/>
    <cellStyle name="Null 2" xfId="86" xr:uid="{00000000-0005-0000-0000-000057000000}"/>
    <cellStyle name="Output 2" xfId="87" xr:uid="{00000000-0005-0000-0000-000058000000}"/>
    <cellStyle name="Regular" xfId="88" xr:uid="{00000000-0005-0000-0000-000059000000}"/>
    <cellStyle name="Regular 2" xfId="89" xr:uid="{00000000-0005-0000-0000-00005A000000}"/>
    <cellStyle name="Title 2" xfId="90" xr:uid="{00000000-0005-0000-0000-00005B000000}"/>
    <cellStyle name="TitleA" xfId="91" xr:uid="{00000000-0005-0000-0000-00005C000000}"/>
    <cellStyle name="TitleA 2" xfId="92" xr:uid="{00000000-0005-0000-0000-00005D000000}"/>
    <cellStyle name="TitleC" xfId="93" xr:uid="{00000000-0005-0000-0000-00005E000000}"/>
    <cellStyle name="TitleC 2" xfId="94" xr:uid="{00000000-0005-0000-0000-00005F000000}"/>
    <cellStyle name="TitleE8" xfId="95" xr:uid="{00000000-0005-0000-0000-000060000000}"/>
    <cellStyle name="TitleE8 2" xfId="96" xr:uid="{00000000-0005-0000-0000-000061000000}"/>
    <cellStyle name="TitleE8x" xfId="97" xr:uid="{00000000-0005-0000-0000-000062000000}"/>
    <cellStyle name="TitleE8x 2" xfId="98" xr:uid="{00000000-0005-0000-0000-000063000000}"/>
    <cellStyle name="TitleF" xfId="99" xr:uid="{00000000-0005-0000-0000-000064000000}"/>
    <cellStyle name="TitleF 2" xfId="100" xr:uid="{00000000-0005-0000-0000-000065000000}"/>
    <cellStyle name="TitleT" xfId="101" xr:uid="{00000000-0005-0000-0000-000066000000}"/>
    <cellStyle name="TitleT 2" xfId="102" xr:uid="{00000000-0005-0000-0000-000067000000}"/>
    <cellStyle name="TitleYC89" xfId="103" xr:uid="{00000000-0005-0000-0000-000068000000}"/>
    <cellStyle name="TitleYC89 2" xfId="104" xr:uid="{00000000-0005-0000-0000-000069000000}"/>
    <cellStyle name="TitleZ" xfId="105" xr:uid="{00000000-0005-0000-0000-00006A000000}"/>
    <cellStyle name="TitleZ 2" xfId="106" xr:uid="{00000000-0005-0000-0000-00006B000000}"/>
    <cellStyle name="Total 2" xfId="107" xr:uid="{00000000-0005-0000-0000-00006C000000}"/>
    <cellStyle name="Warning Text 2" xfId="108" xr:uid="{00000000-0005-0000-0000-00006D000000}"/>
  </cellStyles>
  <dxfs count="7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P71"/>
  <sheetViews>
    <sheetView showZeros="0" tabSelected="1" showOutlineSymbols="0" view="pageBreakPreview" topLeftCell="B1" zoomScale="75" zoomScaleNormal="75" zoomScaleSheetLayoutView="75" workbookViewId="0">
      <selection activeCell="G8" sqref="G8"/>
    </sheetView>
  </sheetViews>
  <sheetFormatPr defaultColWidth="10.5546875" defaultRowHeight="15" x14ac:dyDescent="0.2"/>
  <cols>
    <col min="1" max="1" width="7.88671875" style="22" hidden="1" customWidth="1"/>
    <col min="2" max="2" width="8.77734375" style="13" customWidth="1"/>
    <col min="3" max="3" width="36.77734375" customWidth="1"/>
    <col min="4" max="4" width="12.77734375" style="25" customWidth="1"/>
    <col min="5" max="5" width="6.77734375" customWidth="1"/>
    <col min="6" max="6" width="11.77734375" customWidth="1"/>
    <col min="7" max="7" width="11.77734375" style="22" customWidth="1"/>
    <col min="8" max="8" width="16.77734375" style="22" customWidth="1"/>
    <col min="9" max="9" width="12.88671875" customWidth="1"/>
    <col min="10" max="10" width="37.5546875" customWidth="1"/>
  </cols>
  <sheetData>
    <row r="1" spans="1:16" ht="15.75" x14ac:dyDescent="0.2">
      <c r="A1" s="32"/>
      <c r="B1" s="30" t="s">
        <v>180</v>
      </c>
      <c r="C1" s="31"/>
      <c r="D1" s="31"/>
      <c r="E1" s="31"/>
      <c r="F1" s="31"/>
      <c r="G1" s="32"/>
      <c r="H1" s="31"/>
    </row>
    <row r="2" spans="1:16" x14ac:dyDescent="0.2">
      <c r="A2" s="29"/>
      <c r="B2" s="14" t="s">
        <v>29</v>
      </c>
      <c r="C2" s="2"/>
      <c r="D2" s="2"/>
      <c r="E2" s="2"/>
      <c r="F2" s="2"/>
      <c r="G2" s="29"/>
      <c r="H2" s="2"/>
    </row>
    <row r="3" spans="1:16" x14ac:dyDescent="0.2">
      <c r="A3" s="18"/>
      <c r="B3" s="13" t="s">
        <v>0</v>
      </c>
      <c r="C3" s="37"/>
      <c r="D3" s="37"/>
      <c r="E3" s="37"/>
      <c r="F3" s="37"/>
      <c r="G3" s="36"/>
      <c r="H3" s="35"/>
    </row>
    <row r="4" spans="1:16" x14ac:dyDescent="0.2">
      <c r="A4" s="52" t="s">
        <v>21</v>
      </c>
      <c r="B4" s="15" t="s">
        <v>2</v>
      </c>
      <c r="C4" s="4" t="s">
        <v>3</v>
      </c>
      <c r="D4" s="3" t="s">
        <v>4</v>
      </c>
      <c r="E4" s="5" t="s">
        <v>5</v>
      </c>
      <c r="F4" s="5" t="s">
        <v>6</v>
      </c>
      <c r="G4" s="19" t="s">
        <v>7</v>
      </c>
      <c r="H4" s="5" t="s">
        <v>8</v>
      </c>
    </row>
    <row r="5" spans="1:16" ht="15.75" thickBot="1" x14ac:dyDescent="0.25">
      <c r="A5" s="24"/>
      <c r="B5" s="42"/>
      <c r="C5" s="43"/>
      <c r="D5" s="44" t="s">
        <v>9</v>
      </c>
      <c r="E5" s="45"/>
      <c r="F5" s="46" t="s">
        <v>10</v>
      </c>
      <c r="G5" s="47"/>
      <c r="H5" s="48"/>
    </row>
    <row r="6" spans="1:16" s="41" customFormat="1" ht="30" customHeight="1" thickTop="1" x14ac:dyDescent="0.2">
      <c r="A6" s="40"/>
      <c r="B6" s="39" t="s">
        <v>11</v>
      </c>
      <c r="C6" s="108" t="s">
        <v>30</v>
      </c>
      <c r="D6" s="109"/>
      <c r="E6" s="109"/>
      <c r="F6" s="110"/>
      <c r="G6" s="56"/>
      <c r="H6" s="57" t="s">
        <v>1</v>
      </c>
    </row>
    <row r="7" spans="1:16" ht="36" customHeight="1" x14ac:dyDescent="0.2">
      <c r="A7" s="20"/>
      <c r="B7" s="16"/>
      <c r="C7" s="33" t="s">
        <v>15</v>
      </c>
      <c r="D7" s="10"/>
      <c r="E7" s="8" t="s">
        <v>1</v>
      </c>
      <c r="F7" s="8" t="s">
        <v>1</v>
      </c>
      <c r="G7" s="20" t="s">
        <v>1</v>
      </c>
      <c r="H7" s="23"/>
      <c r="I7" s="41"/>
      <c r="J7" s="41"/>
      <c r="K7" s="41"/>
      <c r="L7" s="41"/>
      <c r="M7" s="41"/>
      <c r="N7" s="41"/>
      <c r="O7" s="41"/>
      <c r="P7" s="41"/>
    </row>
    <row r="8" spans="1:16" s="77" customFormat="1" ht="30" customHeight="1" x14ac:dyDescent="0.2">
      <c r="A8" s="83" t="s">
        <v>35</v>
      </c>
      <c r="B8" s="79" t="s">
        <v>31</v>
      </c>
      <c r="C8" s="84" t="s">
        <v>37</v>
      </c>
      <c r="D8" s="85" t="s">
        <v>33</v>
      </c>
      <c r="E8" s="86" t="s">
        <v>34</v>
      </c>
      <c r="F8" s="87">
        <v>560</v>
      </c>
      <c r="G8" s="81"/>
      <c r="H8" s="82">
        <f t="shared" ref="H8:H9" si="0">ROUND(G8*F8,2)</f>
        <v>0</v>
      </c>
      <c r="I8" s="41"/>
      <c r="J8" s="41"/>
      <c r="K8" s="41"/>
      <c r="L8" s="41"/>
      <c r="M8" s="41"/>
      <c r="N8" s="41"/>
      <c r="O8" s="41"/>
      <c r="P8" s="41"/>
    </row>
    <row r="9" spans="1:16" s="88" customFormat="1" ht="30" customHeight="1" x14ac:dyDescent="0.2">
      <c r="A9" s="78" t="s">
        <v>38</v>
      </c>
      <c r="B9" s="79" t="s">
        <v>32</v>
      </c>
      <c r="C9" s="84" t="s">
        <v>40</v>
      </c>
      <c r="D9" s="85" t="s">
        <v>33</v>
      </c>
      <c r="E9" s="86" t="s">
        <v>41</v>
      </c>
      <c r="F9" s="87">
        <v>1790</v>
      </c>
      <c r="G9" s="81"/>
      <c r="H9" s="82">
        <f t="shared" si="0"/>
        <v>0</v>
      </c>
      <c r="I9" s="41"/>
      <c r="J9" s="41"/>
      <c r="K9" s="41"/>
      <c r="L9" s="41"/>
      <c r="M9" s="41"/>
      <c r="N9" s="41"/>
      <c r="O9" s="41"/>
      <c r="P9" s="41"/>
    </row>
    <row r="10" spans="1:16" s="77" customFormat="1" ht="32.450000000000003" customHeight="1" x14ac:dyDescent="0.2">
      <c r="A10" s="78" t="s">
        <v>44</v>
      </c>
      <c r="B10" s="79" t="s">
        <v>36</v>
      </c>
      <c r="C10" s="84" t="s">
        <v>46</v>
      </c>
      <c r="D10" s="85" t="s">
        <v>33</v>
      </c>
      <c r="E10" s="86"/>
      <c r="F10" s="87"/>
      <c r="G10" s="89"/>
      <c r="H10" s="82"/>
      <c r="I10" s="41"/>
      <c r="J10" s="41"/>
      <c r="K10" s="41"/>
      <c r="L10" s="41"/>
      <c r="M10" s="41"/>
      <c r="N10" s="41"/>
      <c r="O10" s="41"/>
      <c r="P10" s="41"/>
    </row>
    <row r="11" spans="1:16" s="77" customFormat="1" ht="30" customHeight="1" x14ac:dyDescent="0.2">
      <c r="A11" s="78" t="s">
        <v>49</v>
      </c>
      <c r="B11" s="90" t="s">
        <v>47</v>
      </c>
      <c r="C11" s="84" t="s">
        <v>179</v>
      </c>
      <c r="D11" s="80" t="s">
        <v>1</v>
      </c>
      <c r="E11" s="86" t="s">
        <v>48</v>
      </c>
      <c r="F11" s="87">
        <v>750</v>
      </c>
      <c r="G11" s="81"/>
      <c r="H11" s="82">
        <f t="shared" ref="H11:H14" si="1">ROUND(G11*F11,2)</f>
        <v>0</v>
      </c>
      <c r="I11" s="41"/>
      <c r="J11" s="41"/>
      <c r="K11" s="41"/>
      <c r="L11" s="41"/>
      <c r="M11" s="41"/>
      <c r="N11" s="41"/>
      <c r="O11" s="41"/>
      <c r="P11" s="41"/>
    </row>
    <row r="12" spans="1:16" s="77" customFormat="1" ht="38.450000000000003" customHeight="1" x14ac:dyDescent="0.2">
      <c r="A12" s="78" t="s">
        <v>51</v>
      </c>
      <c r="B12" s="79" t="s">
        <v>39</v>
      </c>
      <c r="C12" s="84" t="s">
        <v>53</v>
      </c>
      <c r="D12" s="85" t="s">
        <v>33</v>
      </c>
      <c r="E12" s="86"/>
      <c r="F12" s="87"/>
      <c r="G12" s="89"/>
      <c r="H12" s="82"/>
      <c r="I12" s="41"/>
      <c r="J12" s="41"/>
      <c r="K12" s="41"/>
      <c r="L12" s="41"/>
      <c r="M12" s="41"/>
      <c r="N12" s="41"/>
      <c r="O12" s="41"/>
      <c r="P12" s="41"/>
    </row>
    <row r="13" spans="1:16" s="77" customFormat="1" ht="30" customHeight="1" x14ac:dyDescent="0.2">
      <c r="A13" s="78" t="s">
        <v>54</v>
      </c>
      <c r="B13" s="90" t="s">
        <v>47</v>
      </c>
      <c r="C13" s="84" t="s">
        <v>178</v>
      </c>
      <c r="D13" s="80" t="s">
        <v>1</v>
      </c>
      <c r="E13" s="86" t="s">
        <v>34</v>
      </c>
      <c r="F13" s="87">
        <v>290</v>
      </c>
      <c r="G13" s="81"/>
      <c r="H13" s="82">
        <f t="shared" si="1"/>
        <v>0</v>
      </c>
      <c r="I13" s="41"/>
      <c r="J13" s="41"/>
      <c r="K13" s="41"/>
      <c r="L13" s="41"/>
      <c r="M13" s="41"/>
      <c r="N13" s="41"/>
      <c r="O13" s="41"/>
      <c r="P13" s="41"/>
    </row>
    <row r="14" spans="1:16" s="88" customFormat="1" ht="30" customHeight="1" x14ac:dyDescent="0.2">
      <c r="A14" s="83" t="s">
        <v>56</v>
      </c>
      <c r="B14" s="79" t="s">
        <v>42</v>
      </c>
      <c r="C14" s="84" t="s">
        <v>58</v>
      </c>
      <c r="D14" s="85" t="s">
        <v>33</v>
      </c>
      <c r="E14" s="86" t="s">
        <v>41</v>
      </c>
      <c r="F14" s="87">
        <v>2400</v>
      </c>
      <c r="G14" s="81"/>
      <c r="H14" s="82">
        <f t="shared" si="1"/>
        <v>0</v>
      </c>
      <c r="I14" s="41"/>
      <c r="J14" s="41"/>
      <c r="K14" s="41"/>
      <c r="L14" s="41"/>
      <c r="M14" s="41"/>
      <c r="N14" s="41"/>
      <c r="O14" s="41"/>
      <c r="P14" s="41"/>
    </row>
    <row r="15" spans="1:16" s="77" customFormat="1" ht="30" customHeight="1" x14ac:dyDescent="0.2">
      <c r="A15" s="78" t="s">
        <v>62</v>
      </c>
      <c r="B15" s="79" t="s">
        <v>171</v>
      </c>
      <c r="C15" s="84" t="s">
        <v>64</v>
      </c>
      <c r="D15" s="85" t="s">
        <v>33</v>
      </c>
      <c r="E15" s="86"/>
      <c r="F15" s="87"/>
      <c r="G15" s="89"/>
      <c r="H15" s="82"/>
      <c r="I15" s="41"/>
      <c r="J15" s="41"/>
      <c r="K15" s="41"/>
      <c r="L15" s="41"/>
      <c r="M15" s="41"/>
      <c r="N15" s="41"/>
      <c r="O15" s="41"/>
      <c r="P15" s="41"/>
    </row>
    <row r="16" spans="1:16" s="77" customFormat="1" ht="30" customHeight="1" x14ac:dyDescent="0.2">
      <c r="A16" s="83" t="s">
        <v>65</v>
      </c>
      <c r="B16" s="90" t="s">
        <v>47</v>
      </c>
      <c r="C16" s="84" t="s">
        <v>66</v>
      </c>
      <c r="D16" s="80" t="s">
        <v>1</v>
      </c>
      <c r="E16" s="86" t="s">
        <v>67</v>
      </c>
      <c r="F16" s="87">
        <v>2</v>
      </c>
      <c r="G16" s="81"/>
      <c r="H16" s="82">
        <f t="shared" ref="H16:H19" si="2">ROUND(G16*F16,2)</f>
        <v>0</v>
      </c>
      <c r="I16" s="41"/>
      <c r="J16" s="41"/>
      <c r="K16" s="41"/>
      <c r="L16" s="41"/>
      <c r="M16" s="41"/>
      <c r="N16" s="41"/>
      <c r="O16" s="41"/>
      <c r="P16" s="41"/>
    </row>
    <row r="17" spans="1:16" s="77" customFormat="1" ht="38.450000000000003" customHeight="1" x14ac:dyDescent="0.2">
      <c r="A17" s="78" t="s">
        <v>70</v>
      </c>
      <c r="B17" s="79" t="s">
        <v>45</v>
      </c>
      <c r="C17" s="84" t="s">
        <v>72</v>
      </c>
      <c r="D17" s="85" t="s">
        <v>73</v>
      </c>
      <c r="E17" s="86"/>
      <c r="F17" s="87"/>
      <c r="G17" s="91"/>
      <c r="H17" s="82">
        <f t="shared" si="2"/>
        <v>0</v>
      </c>
      <c r="I17" s="41"/>
      <c r="J17" s="41"/>
      <c r="K17" s="41"/>
      <c r="L17" s="41"/>
      <c r="M17" s="41"/>
      <c r="N17" s="41"/>
      <c r="O17" s="41"/>
      <c r="P17" s="41"/>
    </row>
    <row r="18" spans="1:16" s="77" customFormat="1" ht="30" customHeight="1" x14ac:dyDescent="0.2">
      <c r="A18" s="78" t="s">
        <v>74</v>
      </c>
      <c r="B18" s="90" t="s">
        <v>47</v>
      </c>
      <c r="C18" s="84" t="s">
        <v>75</v>
      </c>
      <c r="D18" s="80" t="s">
        <v>1</v>
      </c>
      <c r="E18" s="86" t="s">
        <v>41</v>
      </c>
      <c r="F18" s="87">
        <v>1790</v>
      </c>
      <c r="G18" s="81"/>
      <c r="H18" s="82">
        <f t="shared" si="2"/>
        <v>0</v>
      </c>
      <c r="I18" s="41"/>
      <c r="J18" s="41"/>
      <c r="K18" s="41"/>
      <c r="L18" s="41"/>
      <c r="M18" s="41"/>
      <c r="N18" s="41"/>
      <c r="O18" s="41"/>
      <c r="P18" s="41"/>
    </row>
    <row r="19" spans="1:16" s="88" customFormat="1" ht="36.6" customHeight="1" x14ac:dyDescent="0.2">
      <c r="A19" s="78" t="s">
        <v>77</v>
      </c>
      <c r="B19" s="79" t="s">
        <v>172</v>
      </c>
      <c r="C19" s="84" t="s">
        <v>79</v>
      </c>
      <c r="D19" s="80" t="s">
        <v>80</v>
      </c>
      <c r="E19" s="86"/>
      <c r="F19" s="87"/>
      <c r="G19" s="89"/>
      <c r="H19" s="82">
        <f t="shared" si="2"/>
        <v>0</v>
      </c>
      <c r="I19" s="41"/>
      <c r="J19" s="41"/>
      <c r="K19" s="41"/>
      <c r="L19" s="41"/>
      <c r="M19" s="41"/>
      <c r="N19" s="41"/>
      <c r="O19" s="41"/>
      <c r="P19" s="41"/>
    </row>
    <row r="20" spans="1:16" s="77" customFormat="1" ht="30" customHeight="1" x14ac:dyDescent="0.2">
      <c r="A20" s="78" t="s">
        <v>81</v>
      </c>
      <c r="B20" s="90" t="s">
        <v>47</v>
      </c>
      <c r="C20" s="84" t="s">
        <v>82</v>
      </c>
      <c r="D20" s="80" t="s">
        <v>1</v>
      </c>
      <c r="E20" s="86" t="s">
        <v>41</v>
      </c>
      <c r="F20" s="87">
        <v>1790</v>
      </c>
      <c r="G20" s="81"/>
      <c r="H20" s="82">
        <f t="shared" ref="H20" si="3">ROUND(G20*F20,2)</f>
        <v>0</v>
      </c>
      <c r="I20" s="41"/>
      <c r="J20" s="41"/>
      <c r="K20" s="41"/>
      <c r="L20" s="41"/>
      <c r="M20" s="41"/>
      <c r="N20" s="41"/>
      <c r="O20" s="41"/>
      <c r="P20" s="41"/>
    </row>
    <row r="21" spans="1:16" ht="36" customHeight="1" x14ac:dyDescent="0.2">
      <c r="A21" s="20"/>
      <c r="B21" s="16"/>
      <c r="C21" s="34" t="s">
        <v>23</v>
      </c>
      <c r="D21" s="10"/>
      <c r="E21" s="7"/>
      <c r="F21" s="10"/>
      <c r="G21" s="20"/>
      <c r="H21" s="23"/>
      <c r="I21" s="41"/>
      <c r="J21" s="41"/>
      <c r="K21" s="41"/>
      <c r="L21" s="41"/>
      <c r="M21" s="41"/>
      <c r="N21" s="41"/>
      <c r="O21" s="41"/>
      <c r="P21" s="41"/>
    </row>
    <row r="22" spans="1:16" s="88" customFormat="1" ht="30" customHeight="1" x14ac:dyDescent="0.2">
      <c r="A22" s="92" t="s">
        <v>85</v>
      </c>
      <c r="B22" s="79" t="s">
        <v>52</v>
      </c>
      <c r="C22" s="84" t="s">
        <v>86</v>
      </c>
      <c r="D22" s="80" t="s">
        <v>84</v>
      </c>
      <c r="E22" s="86"/>
      <c r="F22" s="87"/>
      <c r="G22" s="89"/>
      <c r="H22" s="82"/>
      <c r="I22" s="41"/>
      <c r="J22" s="41"/>
      <c r="K22" s="41"/>
      <c r="L22" s="41"/>
      <c r="M22" s="41"/>
      <c r="N22" s="41"/>
      <c r="O22" s="41"/>
      <c r="P22" s="41"/>
    </row>
    <row r="23" spans="1:16" s="88" customFormat="1" ht="30" customHeight="1" x14ac:dyDescent="0.2">
      <c r="A23" s="94" t="s">
        <v>87</v>
      </c>
      <c r="B23" s="95" t="s">
        <v>47</v>
      </c>
      <c r="C23" s="96" t="s">
        <v>88</v>
      </c>
      <c r="D23" s="95" t="s">
        <v>1</v>
      </c>
      <c r="E23" s="95" t="s">
        <v>67</v>
      </c>
      <c r="F23" s="87">
        <v>10</v>
      </c>
      <c r="G23" s="81"/>
      <c r="H23" s="82">
        <f>ROUND(G23*F23,2)</f>
        <v>0</v>
      </c>
      <c r="I23" s="41"/>
      <c r="J23" s="41"/>
      <c r="K23" s="41"/>
      <c r="L23" s="41"/>
      <c r="M23" s="41"/>
      <c r="N23" s="41"/>
      <c r="O23" s="41"/>
      <c r="P23" s="41"/>
    </row>
    <row r="24" spans="1:16" s="77" customFormat="1" ht="43.9" customHeight="1" x14ac:dyDescent="0.2">
      <c r="A24" s="92" t="s">
        <v>92</v>
      </c>
      <c r="B24" s="79" t="s">
        <v>174</v>
      </c>
      <c r="C24" s="84" t="s">
        <v>93</v>
      </c>
      <c r="D24" s="80" t="s">
        <v>89</v>
      </c>
      <c r="E24" s="86"/>
      <c r="F24" s="87"/>
      <c r="G24" s="89"/>
      <c r="H24" s="82"/>
      <c r="I24" s="41"/>
      <c r="J24" s="41"/>
      <c r="K24" s="41"/>
      <c r="L24" s="41"/>
      <c r="M24" s="41"/>
      <c r="N24" s="41"/>
      <c r="O24" s="41"/>
      <c r="P24" s="41"/>
    </row>
    <row r="25" spans="1:16" s="88" customFormat="1" ht="30" customHeight="1" x14ac:dyDescent="0.2">
      <c r="A25" s="92" t="s">
        <v>94</v>
      </c>
      <c r="B25" s="90" t="s">
        <v>173</v>
      </c>
      <c r="C25" s="84" t="s">
        <v>90</v>
      </c>
      <c r="D25" s="80" t="s">
        <v>91</v>
      </c>
      <c r="E25" s="86"/>
      <c r="F25" s="87"/>
      <c r="G25" s="89"/>
      <c r="H25" s="82"/>
      <c r="I25" s="41"/>
      <c r="J25" s="41"/>
      <c r="K25" s="41"/>
      <c r="L25" s="41"/>
      <c r="M25" s="41"/>
      <c r="N25" s="41"/>
      <c r="O25" s="41"/>
      <c r="P25" s="41"/>
    </row>
    <row r="26" spans="1:16" s="88" customFormat="1" ht="30" customHeight="1" x14ac:dyDescent="0.2">
      <c r="A26" s="92" t="s">
        <v>95</v>
      </c>
      <c r="B26" s="93" t="s">
        <v>96</v>
      </c>
      <c r="C26" s="84" t="s">
        <v>97</v>
      </c>
      <c r="D26" s="80"/>
      <c r="E26" s="86" t="s">
        <v>41</v>
      </c>
      <c r="F26" s="87">
        <v>15</v>
      </c>
      <c r="G26" s="81"/>
      <c r="H26" s="82">
        <f t="shared" ref="H26:H28" si="4">ROUND(G26*F26,2)</f>
        <v>0</v>
      </c>
      <c r="I26" s="41"/>
      <c r="J26" s="41"/>
      <c r="K26" s="41"/>
      <c r="L26" s="41"/>
      <c r="M26" s="41"/>
      <c r="N26" s="41"/>
      <c r="O26" s="41"/>
      <c r="P26" s="41"/>
    </row>
    <row r="27" spans="1:16" s="88" customFormat="1" ht="30" customHeight="1" x14ac:dyDescent="0.2">
      <c r="A27" s="92" t="s">
        <v>98</v>
      </c>
      <c r="B27" s="93" t="s">
        <v>99</v>
      </c>
      <c r="C27" s="84" t="s">
        <v>100</v>
      </c>
      <c r="D27" s="80"/>
      <c r="E27" s="86" t="s">
        <v>41</v>
      </c>
      <c r="F27" s="87">
        <v>10</v>
      </c>
      <c r="G27" s="81"/>
      <c r="H27" s="82">
        <f t="shared" si="4"/>
        <v>0</v>
      </c>
      <c r="I27" s="41"/>
      <c r="J27" s="41"/>
      <c r="K27" s="41"/>
      <c r="L27" s="41"/>
      <c r="M27" s="41"/>
      <c r="N27" s="41"/>
      <c r="O27" s="41"/>
      <c r="P27" s="41"/>
    </row>
    <row r="28" spans="1:16" s="88" customFormat="1" ht="30" customHeight="1" x14ac:dyDescent="0.2">
      <c r="A28" s="92" t="s">
        <v>101</v>
      </c>
      <c r="B28" s="93" t="s">
        <v>102</v>
      </c>
      <c r="C28" s="84" t="s">
        <v>103</v>
      </c>
      <c r="D28" s="80" t="s">
        <v>1</v>
      </c>
      <c r="E28" s="86" t="s">
        <v>41</v>
      </c>
      <c r="F28" s="87">
        <v>182</v>
      </c>
      <c r="G28" s="81"/>
      <c r="H28" s="82">
        <f t="shared" si="4"/>
        <v>0</v>
      </c>
      <c r="I28" s="41"/>
      <c r="J28" s="41"/>
      <c r="K28" s="41"/>
      <c r="L28" s="41"/>
      <c r="M28" s="41"/>
      <c r="N28" s="41"/>
      <c r="O28" s="41"/>
      <c r="P28" s="41"/>
    </row>
    <row r="29" spans="1:16" s="77" customFormat="1" ht="30" customHeight="1" x14ac:dyDescent="0.2">
      <c r="A29" s="92" t="s">
        <v>104</v>
      </c>
      <c r="B29" s="79" t="s">
        <v>55</v>
      </c>
      <c r="C29" s="84" t="s">
        <v>105</v>
      </c>
      <c r="D29" s="80" t="s">
        <v>106</v>
      </c>
      <c r="E29" s="86"/>
      <c r="F29" s="87"/>
      <c r="G29" s="89"/>
      <c r="H29" s="82"/>
      <c r="I29" s="41"/>
      <c r="J29" s="41"/>
      <c r="K29" s="41"/>
      <c r="L29" s="41"/>
      <c r="M29" s="41"/>
      <c r="N29" s="41"/>
      <c r="O29" s="41"/>
      <c r="P29" s="41"/>
    </row>
    <row r="30" spans="1:16" s="98" customFormat="1" ht="30" customHeight="1" x14ac:dyDescent="0.2">
      <c r="A30" s="92" t="s">
        <v>108</v>
      </c>
      <c r="B30" s="90" t="s">
        <v>47</v>
      </c>
      <c r="C30" s="84" t="s">
        <v>109</v>
      </c>
      <c r="D30" s="80"/>
      <c r="E30" s="86" t="s">
        <v>107</v>
      </c>
      <c r="F30" s="87">
        <v>10</v>
      </c>
      <c r="G30" s="81"/>
      <c r="H30" s="82">
        <f>ROUND(G30*F30,2)</f>
        <v>0</v>
      </c>
      <c r="I30" s="41"/>
      <c r="J30" s="41"/>
      <c r="K30" s="41"/>
      <c r="L30" s="41"/>
      <c r="M30" s="41"/>
      <c r="N30" s="41"/>
      <c r="O30" s="41"/>
      <c r="P30" s="41"/>
    </row>
    <row r="31" spans="1:16" s="88" customFormat="1" ht="30" customHeight="1" x14ac:dyDescent="0.2">
      <c r="A31" s="92" t="s">
        <v>110</v>
      </c>
      <c r="B31" s="79" t="s">
        <v>57</v>
      </c>
      <c r="C31" s="84" t="s">
        <v>111</v>
      </c>
      <c r="D31" s="80" t="s">
        <v>106</v>
      </c>
      <c r="E31" s="86"/>
      <c r="F31" s="87"/>
      <c r="G31" s="89"/>
      <c r="H31" s="82"/>
      <c r="I31" s="41"/>
      <c r="J31" s="41"/>
      <c r="K31" s="41"/>
      <c r="L31" s="41"/>
      <c r="M31" s="41"/>
      <c r="N31" s="41"/>
      <c r="O31" s="41"/>
      <c r="P31" s="41"/>
    </row>
    <row r="32" spans="1:16" s="88" customFormat="1" ht="30" customHeight="1" x14ac:dyDescent="0.2">
      <c r="A32" s="92" t="s">
        <v>113</v>
      </c>
      <c r="B32" s="90" t="s">
        <v>47</v>
      </c>
      <c r="C32" s="84" t="s">
        <v>114</v>
      </c>
      <c r="D32" s="80" t="s">
        <v>115</v>
      </c>
      <c r="E32" s="86" t="s">
        <v>107</v>
      </c>
      <c r="F32" s="87">
        <v>10</v>
      </c>
      <c r="G32" s="81"/>
      <c r="H32" s="82">
        <f t="shared" ref="H32" si="5">ROUND(G32*F32,2)</f>
        <v>0</v>
      </c>
      <c r="I32" s="41"/>
      <c r="J32" s="41"/>
      <c r="K32" s="41"/>
      <c r="L32" s="41"/>
      <c r="M32" s="41"/>
      <c r="N32" s="41"/>
      <c r="O32" s="41"/>
      <c r="P32" s="41"/>
    </row>
    <row r="33" spans="1:16" s="88" customFormat="1" ht="30" customHeight="1" x14ac:dyDescent="0.2">
      <c r="A33" s="92" t="s">
        <v>119</v>
      </c>
      <c r="B33" s="79" t="s">
        <v>59</v>
      </c>
      <c r="C33" s="84" t="s">
        <v>120</v>
      </c>
      <c r="D33" s="80" t="s">
        <v>106</v>
      </c>
      <c r="E33" s="86"/>
      <c r="F33" s="87"/>
      <c r="G33" s="89"/>
      <c r="H33" s="82"/>
      <c r="I33" s="41"/>
      <c r="J33" s="41"/>
      <c r="K33" s="41"/>
      <c r="L33" s="41"/>
      <c r="M33" s="41"/>
      <c r="N33" s="41"/>
      <c r="O33" s="41"/>
      <c r="P33" s="41"/>
    </row>
    <row r="34" spans="1:16" s="88" customFormat="1" ht="30" customHeight="1" x14ac:dyDescent="0.2">
      <c r="A34" s="92" t="s">
        <v>121</v>
      </c>
      <c r="B34" s="90" t="s">
        <v>47</v>
      </c>
      <c r="C34" s="84" t="s">
        <v>112</v>
      </c>
      <c r="D34" s="80" t="s">
        <v>122</v>
      </c>
      <c r="E34" s="86" t="s">
        <v>107</v>
      </c>
      <c r="F34" s="87">
        <v>8</v>
      </c>
      <c r="G34" s="81"/>
      <c r="H34" s="82">
        <f t="shared" ref="H34:H36" si="6">ROUND(G34*F34,2)</f>
        <v>0</v>
      </c>
      <c r="I34" s="41"/>
      <c r="J34" s="41"/>
      <c r="K34" s="41"/>
      <c r="L34" s="41"/>
      <c r="M34" s="41"/>
      <c r="N34" s="41"/>
      <c r="O34" s="41"/>
      <c r="P34" s="41"/>
    </row>
    <row r="35" spans="1:16" s="88" customFormat="1" ht="43.9" customHeight="1" x14ac:dyDescent="0.2">
      <c r="A35" s="92" t="s">
        <v>123</v>
      </c>
      <c r="B35" s="90" t="s">
        <v>50</v>
      </c>
      <c r="C35" s="84" t="s">
        <v>117</v>
      </c>
      <c r="D35" s="80" t="s">
        <v>116</v>
      </c>
      <c r="E35" s="86" t="s">
        <v>107</v>
      </c>
      <c r="F35" s="87">
        <v>40</v>
      </c>
      <c r="G35" s="81"/>
      <c r="H35" s="82">
        <f t="shared" si="6"/>
        <v>0</v>
      </c>
      <c r="I35" s="41"/>
      <c r="J35" s="41"/>
      <c r="K35" s="41"/>
      <c r="L35" s="41"/>
      <c r="M35" s="41"/>
      <c r="N35" s="41"/>
      <c r="O35" s="41"/>
      <c r="P35" s="41"/>
    </row>
    <row r="36" spans="1:16" s="88" customFormat="1" ht="38.25" customHeight="1" x14ac:dyDescent="0.2">
      <c r="A36" s="92" t="s">
        <v>124</v>
      </c>
      <c r="B36" s="90" t="s">
        <v>76</v>
      </c>
      <c r="C36" s="84" t="s">
        <v>125</v>
      </c>
      <c r="D36" s="80" t="s">
        <v>118</v>
      </c>
      <c r="E36" s="86" t="s">
        <v>107</v>
      </c>
      <c r="F36" s="87">
        <v>15</v>
      </c>
      <c r="G36" s="81"/>
      <c r="H36" s="82">
        <f t="shared" si="6"/>
        <v>0</v>
      </c>
      <c r="I36" s="41"/>
      <c r="J36" s="41"/>
      <c r="K36" s="41"/>
      <c r="L36" s="41"/>
      <c r="M36" s="41"/>
      <c r="N36" s="41"/>
      <c r="O36" s="41"/>
      <c r="P36" s="41"/>
    </row>
    <row r="37" spans="1:16" ht="36" customHeight="1" x14ac:dyDescent="0.2">
      <c r="A37" s="20"/>
      <c r="B37" s="6"/>
      <c r="C37" s="34" t="s">
        <v>16</v>
      </c>
      <c r="D37" s="10"/>
      <c r="E37" s="8"/>
      <c r="F37" s="8"/>
      <c r="G37" s="20"/>
      <c r="H37" s="23"/>
      <c r="I37" s="41"/>
      <c r="J37" s="41"/>
      <c r="K37" s="41"/>
      <c r="L37" s="41"/>
      <c r="M37" s="41"/>
      <c r="N37" s="41"/>
      <c r="O37" s="41"/>
      <c r="P37" s="41"/>
    </row>
    <row r="38" spans="1:16" s="77" customFormat="1" ht="43.9" customHeight="1" x14ac:dyDescent="0.2">
      <c r="A38" s="83" t="s">
        <v>131</v>
      </c>
      <c r="B38" s="79" t="s">
        <v>60</v>
      </c>
      <c r="C38" s="84" t="s">
        <v>132</v>
      </c>
      <c r="D38" s="80" t="s">
        <v>126</v>
      </c>
      <c r="E38" s="86"/>
      <c r="F38" s="97"/>
      <c r="G38" s="89"/>
      <c r="H38" s="100"/>
      <c r="I38" s="41"/>
      <c r="J38" s="41"/>
      <c r="K38" s="41"/>
      <c r="L38" s="41"/>
      <c r="M38" s="41"/>
      <c r="N38" s="41"/>
      <c r="O38" s="41"/>
      <c r="P38" s="41"/>
    </row>
    <row r="39" spans="1:16" s="77" customFormat="1" ht="43.9" customHeight="1" x14ac:dyDescent="0.2">
      <c r="A39" s="83" t="s">
        <v>133</v>
      </c>
      <c r="B39" s="90" t="s">
        <v>47</v>
      </c>
      <c r="C39" s="84" t="s">
        <v>134</v>
      </c>
      <c r="D39" s="80" t="s">
        <v>1</v>
      </c>
      <c r="E39" s="86" t="s">
        <v>41</v>
      </c>
      <c r="F39" s="97">
        <v>10</v>
      </c>
      <c r="G39" s="81"/>
      <c r="H39" s="82">
        <f t="shared" ref="H39" si="7">ROUND(G39*F39,2)</f>
        <v>0</v>
      </c>
      <c r="I39" s="41"/>
      <c r="J39" s="41"/>
      <c r="K39" s="41"/>
      <c r="L39" s="41"/>
      <c r="M39" s="41"/>
      <c r="N39" s="41"/>
      <c r="O39" s="41"/>
      <c r="P39" s="41"/>
    </row>
    <row r="40" spans="1:16" s="88" customFormat="1" ht="43.9" customHeight="1" x14ac:dyDescent="0.2">
      <c r="A40" s="83" t="s">
        <v>135</v>
      </c>
      <c r="B40" s="79" t="s">
        <v>61</v>
      </c>
      <c r="C40" s="84" t="s">
        <v>136</v>
      </c>
      <c r="D40" s="80" t="s">
        <v>127</v>
      </c>
      <c r="E40" s="99"/>
      <c r="F40" s="87"/>
      <c r="G40" s="89"/>
      <c r="H40" s="100"/>
      <c r="I40" s="41"/>
      <c r="J40" s="41"/>
      <c r="K40" s="41"/>
      <c r="L40" s="41"/>
      <c r="M40" s="41"/>
      <c r="N40" s="41"/>
      <c r="O40" s="41"/>
      <c r="P40" s="41"/>
    </row>
    <row r="41" spans="1:16" s="88" customFormat="1" ht="30" customHeight="1" x14ac:dyDescent="0.2">
      <c r="A41" s="83" t="s">
        <v>137</v>
      </c>
      <c r="B41" s="90" t="s">
        <v>47</v>
      </c>
      <c r="C41" s="84" t="s">
        <v>128</v>
      </c>
      <c r="D41" s="80"/>
      <c r="E41" s="86"/>
      <c r="F41" s="87"/>
      <c r="G41" s="89"/>
      <c r="H41" s="100"/>
      <c r="I41" s="41"/>
      <c r="J41" s="41"/>
      <c r="K41" s="41"/>
      <c r="L41" s="41"/>
      <c r="M41" s="41"/>
      <c r="N41" s="41"/>
      <c r="O41" s="41"/>
      <c r="P41" s="41"/>
    </row>
    <row r="42" spans="1:16" s="88" customFormat="1" ht="30" customHeight="1" x14ac:dyDescent="0.2">
      <c r="A42" s="83" t="s">
        <v>138</v>
      </c>
      <c r="B42" s="93" t="s">
        <v>96</v>
      </c>
      <c r="C42" s="84" t="s">
        <v>129</v>
      </c>
      <c r="D42" s="80"/>
      <c r="E42" s="86" t="s">
        <v>48</v>
      </c>
      <c r="F42" s="87">
        <v>310</v>
      </c>
      <c r="G42" s="81"/>
      <c r="H42" s="82">
        <f>ROUND(G42*F42,2)</f>
        <v>0</v>
      </c>
      <c r="I42" s="41"/>
      <c r="J42" s="41"/>
      <c r="K42" s="41"/>
      <c r="L42" s="41"/>
      <c r="M42" s="41"/>
      <c r="N42" s="41"/>
      <c r="O42" s="41"/>
      <c r="P42" s="41"/>
    </row>
    <row r="43" spans="1:16" s="88" customFormat="1" ht="30" customHeight="1" x14ac:dyDescent="0.2">
      <c r="A43" s="83" t="s">
        <v>139</v>
      </c>
      <c r="B43" s="90" t="s">
        <v>50</v>
      </c>
      <c r="C43" s="84" t="s">
        <v>130</v>
      </c>
      <c r="D43" s="80"/>
      <c r="E43" s="86"/>
      <c r="F43" s="87"/>
      <c r="G43" s="89"/>
      <c r="H43" s="100"/>
      <c r="I43" s="41"/>
      <c r="J43" s="41"/>
      <c r="K43" s="41"/>
      <c r="L43" s="41"/>
      <c r="M43" s="41"/>
      <c r="N43" s="41"/>
      <c r="O43" s="41"/>
      <c r="P43" s="41"/>
    </row>
    <row r="44" spans="1:16" s="88" customFormat="1" ht="30" customHeight="1" x14ac:dyDescent="0.2">
      <c r="A44" s="83" t="s">
        <v>140</v>
      </c>
      <c r="B44" s="93" t="s">
        <v>96</v>
      </c>
      <c r="C44" s="84" t="s">
        <v>129</v>
      </c>
      <c r="D44" s="80"/>
      <c r="E44" s="86" t="s">
        <v>48</v>
      </c>
      <c r="F44" s="87">
        <v>10</v>
      </c>
      <c r="G44" s="81"/>
      <c r="H44" s="82">
        <f>ROUND(G44*F44,2)</f>
        <v>0</v>
      </c>
      <c r="I44" s="41"/>
      <c r="J44" s="41"/>
      <c r="K44" s="41"/>
      <c r="L44" s="41"/>
      <c r="M44" s="41"/>
      <c r="N44" s="41"/>
      <c r="O44" s="41"/>
      <c r="P44" s="41"/>
    </row>
    <row r="45" spans="1:16" ht="36" customHeight="1" x14ac:dyDescent="0.2">
      <c r="A45" s="20"/>
      <c r="B45" s="6"/>
      <c r="C45" s="34" t="s">
        <v>17</v>
      </c>
      <c r="D45" s="10"/>
      <c r="E45" s="9"/>
      <c r="F45" s="8"/>
      <c r="G45" s="20"/>
      <c r="H45" s="23"/>
      <c r="I45" s="41"/>
      <c r="J45" s="41"/>
      <c r="K45" s="41"/>
      <c r="L45" s="41"/>
      <c r="M45" s="41"/>
      <c r="N45" s="41"/>
      <c r="O45" s="41"/>
      <c r="P45" s="41"/>
    </row>
    <row r="46" spans="1:16" s="77" customFormat="1" ht="30" customHeight="1" x14ac:dyDescent="0.2">
      <c r="A46" s="83" t="s">
        <v>142</v>
      </c>
      <c r="B46" s="79" t="s">
        <v>63</v>
      </c>
      <c r="C46" s="84" t="s">
        <v>143</v>
      </c>
      <c r="D46" s="80" t="s">
        <v>141</v>
      </c>
      <c r="E46" s="86" t="s">
        <v>107</v>
      </c>
      <c r="F46" s="97">
        <v>100</v>
      </c>
      <c r="G46" s="81"/>
      <c r="H46" s="82">
        <f>ROUND(G46*F46,2)</f>
        <v>0</v>
      </c>
      <c r="I46" s="41"/>
      <c r="J46" s="41"/>
      <c r="K46" s="41"/>
      <c r="L46" s="41"/>
      <c r="M46" s="41"/>
      <c r="N46" s="41"/>
      <c r="O46" s="41"/>
      <c r="P46" s="41"/>
    </row>
    <row r="47" spans="1:16" ht="48" customHeight="1" x14ac:dyDescent="0.2">
      <c r="A47" s="20"/>
      <c r="B47" s="6"/>
      <c r="C47" s="34" t="s">
        <v>18</v>
      </c>
      <c r="D47" s="10"/>
      <c r="E47" s="9"/>
      <c r="F47" s="8"/>
      <c r="G47" s="20"/>
      <c r="H47" s="23"/>
      <c r="I47" s="41"/>
      <c r="J47" s="41"/>
      <c r="K47" s="41"/>
      <c r="L47" s="41"/>
      <c r="M47" s="41"/>
      <c r="N47" s="41"/>
      <c r="O47" s="41"/>
      <c r="P47" s="41"/>
    </row>
    <row r="48" spans="1:16" s="105" customFormat="1" ht="43.9" customHeight="1" x14ac:dyDescent="0.2">
      <c r="A48" s="83" t="s">
        <v>146</v>
      </c>
      <c r="B48" s="79" t="s">
        <v>43</v>
      </c>
      <c r="C48" s="103" t="s">
        <v>147</v>
      </c>
      <c r="D48" s="104" t="s">
        <v>148</v>
      </c>
      <c r="E48" s="86"/>
      <c r="F48" s="97"/>
      <c r="G48" s="89"/>
      <c r="H48" s="100"/>
      <c r="I48" s="41"/>
      <c r="J48" s="41"/>
      <c r="K48" s="41"/>
      <c r="L48" s="41"/>
      <c r="M48" s="41"/>
      <c r="N48" s="41"/>
      <c r="O48" s="41"/>
      <c r="P48" s="41"/>
    </row>
    <row r="49" spans="1:16" s="88" customFormat="1" ht="43.9" customHeight="1" x14ac:dyDescent="0.2">
      <c r="A49" s="83" t="s">
        <v>149</v>
      </c>
      <c r="B49" s="90" t="s">
        <v>47</v>
      </c>
      <c r="C49" s="102" t="s">
        <v>150</v>
      </c>
      <c r="D49" s="80"/>
      <c r="E49" s="86" t="s">
        <v>67</v>
      </c>
      <c r="F49" s="97">
        <v>3</v>
      </c>
      <c r="G49" s="81"/>
      <c r="H49" s="82">
        <f t="shared" ref="H49:H50" si="8">ROUND(G49*F49,2)</f>
        <v>0</v>
      </c>
      <c r="I49" s="41"/>
      <c r="J49" s="41"/>
      <c r="K49" s="41"/>
      <c r="L49" s="41"/>
      <c r="M49" s="41"/>
      <c r="N49" s="41"/>
      <c r="O49" s="41"/>
      <c r="P49" s="41"/>
    </row>
    <row r="50" spans="1:16" s="88" customFormat="1" ht="43.9" customHeight="1" x14ac:dyDescent="0.2">
      <c r="A50" s="83" t="s">
        <v>151</v>
      </c>
      <c r="B50" s="90" t="s">
        <v>50</v>
      </c>
      <c r="C50" s="102" t="s">
        <v>152</v>
      </c>
      <c r="D50" s="80"/>
      <c r="E50" s="86" t="s">
        <v>67</v>
      </c>
      <c r="F50" s="97">
        <v>4</v>
      </c>
      <c r="G50" s="81"/>
      <c r="H50" s="82">
        <f t="shared" si="8"/>
        <v>0</v>
      </c>
      <c r="I50" s="41"/>
      <c r="J50" s="41"/>
      <c r="K50" s="41"/>
      <c r="L50" s="41"/>
      <c r="M50" s="41"/>
      <c r="N50" s="41"/>
      <c r="O50" s="41"/>
      <c r="P50" s="41"/>
    </row>
    <row r="51" spans="1:16" s="88" customFormat="1" ht="43.9" customHeight="1" x14ac:dyDescent="0.2">
      <c r="A51" s="83"/>
      <c r="B51" s="90" t="s">
        <v>76</v>
      </c>
      <c r="C51" s="102" t="s">
        <v>170</v>
      </c>
      <c r="D51" s="80"/>
      <c r="E51" s="86" t="s">
        <v>67</v>
      </c>
      <c r="F51" s="97">
        <v>1</v>
      </c>
      <c r="G51" s="81"/>
      <c r="H51" s="82">
        <f t="shared" ref="H51" si="9">ROUND(G51*F51,2)</f>
        <v>0</v>
      </c>
      <c r="I51" s="41"/>
      <c r="J51" s="41"/>
      <c r="K51" s="41"/>
      <c r="L51" s="41"/>
      <c r="M51" s="41"/>
      <c r="N51" s="41"/>
      <c r="O51" s="41"/>
      <c r="P51" s="41"/>
    </row>
    <row r="52" spans="1:16" ht="36" customHeight="1" x14ac:dyDescent="0.2">
      <c r="A52" s="20"/>
      <c r="B52" s="12"/>
      <c r="C52" s="34" t="s">
        <v>19</v>
      </c>
      <c r="D52" s="10"/>
      <c r="E52" s="9"/>
      <c r="F52" s="8"/>
      <c r="G52" s="20"/>
      <c r="H52" s="23"/>
      <c r="I52" s="41"/>
      <c r="J52" s="41"/>
      <c r="K52" s="41"/>
      <c r="L52" s="41"/>
      <c r="M52" s="41"/>
      <c r="N52" s="41"/>
      <c r="O52" s="41"/>
      <c r="P52" s="41"/>
    </row>
    <row r="53" spans="1:16" s="88" customFormat="1" ht="43.9" customHeight="1" x14ac:dyDescent="0.2">
      <c r="A53" s="83" t="s">
        <v>153</v>
      </c>
      <c r="B53" s="79" t="s">
        <v>68</v>
      </c>
      <c r="C53" s="102" t="s">
        <v>154</v>
      </c>
      <c r="D53" s="104" t="s">
        <v>148</v>
      </c>
      <c r="E53" s="86" t="s">
        <v>67</v>
      </c>
      <c r="F53" s="97">
        <v>7</v>
      </c>
      <c r="G53" s="81"/>
      <c r="H53" s="82">
        <f>ROUND(G53*F53,2)</f>
        <v>0</v>
      </c>
      <c r="I53" s="41"/>
      <c r="J53" s="41"/>
      <c r="K53" s="41"/>
      <c r="L53" s="41"/>
      <c r="M53" s="41"/>
      <c r="N53" s="41"/>
      <c r="O53" s="41"/>
      <c r="P53" s="41"/>
    </row>
    <row r="54" spans="1:16" s="88" customFormat="1" ht="30" customHeight="1" x14ac:dyDescent="0.2">
      <c r="A54" s="83" t="s">
        <v>155</v>
      </c>
      <c r="B54" s="79" t="s">
        <v>69</v>
      </c>
      <c r="C54" s="84" t="s">
        <v>156</v>
      </c>
      <c r="D54" s="80" t="s">
        <v>144</v>
      </c>
      <c r="E54" s="86"/>
      <c r="F54" s="97"/>
      <c r="G54" s="91"/>
      <c r="H54" s="100"/>
      <c r="I54" s="41"/>
      <c r="J54" s="41"/>
      <c r="K54" s="41"/>
      <c r="L54" s="41"/>
      <c r="M54" s="41"/>
      <c r="N54" s="41"/>
      <c r="O54" s="41"/>
      <c r="P54" s="41"/>
    </row>
    <row r="55" spans="1:16" s="88" customFormat="1" ht="30" customHeight="1" x14ac:dyDescent="0.2">
      <c r="A55" s="83" t="s">
        <v>157</v>
      </c>
      <c r="B55" s="90" t="s">
        <v>47</v>
      </c>
      <c r="C55" s="84" t="s">
        <v>158</v>
      </c>
      <c r="D55" s="80"/>
      <c r="E55" s="86" t="s">
        <v>145</v>
      </c>
      <c r="F55" s="101">
        <v>1</v>
      </c>
      <c r="G55" s="81"/>
      <c r="H55" s="82">
        <f>ROUND(G55*F55,2)</f>
        <v>0</v>
      </c>
      <c r="I55" s="41"/>
      <c r="J55" s="41"/>
      <c r="K55" s="41"/>
      <c r="L55" s="41"/>
      <c r="M55" s="41"/>
      <c r="N55" s="41"/>
      <c r="O55" s="41"/>
      <c r="P55" s="41"/>
    </row>
    <row r="56" spans="1:16" s="77" customFormat="1" ht="30" customHeight="1" x14ac:dyDescent="0.2">
      <c r="A56" s="83" t="s">
        <v>159</v>
      </c>
      <c r="B56" s="79" t="s">
        <v>71</v>
      </c>
      <c r="C56" s="84" t="s">
        <v>160</v>
      </c>
      <c r="D56" s="104" t="s">
        <v>148</v>
      </c>
      <c r="E56" s="86" t="s">
        <v>67</v>
      </c>
      <c r="F56" s="97">
        <v>14</v>
      </c>
      <c r="G56" s="81"/>
      <c r="H56" s="82">
        <f t="shared" ref="H56:H57" si="10">ROUND(G56*F56,2)</f>
        <v>0</v>
      </c>
      <c r="I56" s="41"/>
      <c r="J56" s="41"/>
      <c r="K56" s="41"/>
      <c r="L56" s="41"/>
      <c r="M56" s="41"/>
      <c r="N56" s="41"/>
      <c r="O56" s="41"/>
      <c r="P56" s="41"/>
    </row>
    <row r="57" spans="1:16" s="77" customFormat="1" ht="30" customHeight="1" x14ac:dyDescent="0.2">
      <c r="A57" s="83" t="s">
        <v>161</v>
      </c>
      <c r="B57" s="79" t="s">
        <v>175</v>
      </c>
      <c r="C57" s="84" t="s">
        <v>162</v>
      </c>
      <c r="D57" s="104" t="s">
        <v>148</v>
      </c>
      <c r="E57" s="86" t="s">
        <v>67</v>
      </c>
      <c r="F57" s="97">
        <v>6</v>
      </c>
      <c r="G57" s="81"/>
      <c r="H57" s="82">
        <f t="shared" si="10"/>
        <v>0</v>
      </c>
      <c r="I57" s="41"/>
      <c r="J57" s="41"/>
      <c r="K57" s="41"/>
      <c r="L57" s="41"/>
      <c r="M57" s="41"/>
      <c r="N57" s="41"/>
      <c r="O57" s="41"/>
      <c r="P57" s="41"/>
    </row>
    <row r="58" spans="1:16" ht="36" customHeight="1" x14ac:dyDescent="0.2">
      <c r="A58" s="20"/>
      <c r="B58" s="16"/>
      <c r="C58" s="34" t="s">
        <v>20</v>
      </c>
      <c r="D58" s="10"/>
      <c r="E58" s="7"/>
      <c r="F58" s="10"/>
      <c r="G58" s="20"/>
      <c r="H58" s="23"/>
      <c r="I58" s="41"/>
      <c r="J58" s="41"/>
      <c r="K58" s="41"/>
      <c r="L58" s="41"/>
      <c r="M58" s="41"/>
      <c r="N58" s="41"/>
      <c r="O58" s="41"/>
      <c r="P58" s="41"/>
    </row>
    <row r="59" spans="1:16" s="77" customFormat="1" ht="30" customHeight="1" x14ac:dyDescent="0.2">
      <c r="A59" s="92" t="s">
        <v>163</v>
      </c>
      <c r="B59" s="79" t="s">
        <v>78</v>
      </c>
      <c r="C59" s="84" t="s">
        <v>164</v>
      </c>
      <c r="D59" s="80" t="s">
        <v>165</v>
      </c>
      <c r="E59" s="86"/>
      <c r="F59" s="87"/>
      <c r="G59" s="89"/>
      <c r="H59" s="82"/>
      <c r="I59" s="41"/>
      <c r="J59" s="41"/>
      <c r="K59" s="41"/>
      <c r="L59" s="41"/>
      <c r="M59" s="41"/>
      <c r="N59" s="41"/>
      <c r="O59" s="41"/>
      <c r="P59" s="41"/>
    </row>
    <row r="60" spans="1:16" s="88" customFormat="1" ht="30" customHeight="1" x14ac:dyDescent="0.2">
      <c r="A60" s="92" t="s">
        <v>166</v>
      </c>
      <c r="B60" s="90" t="s">
        <v>47</v>
      </c>
      <c r="C60" s="84" t="s">
        <v>167</v>
      </c>
      <c r="D60" s="80"/>
      <c r="E60" s="86" t="s">
        <v>41</v>
      </c>
      <c r="F60" s="87">
        <v>680</v>
      </c>
      <c r="G60" s="81"/>
      <c r="H60" s="82">
        <f>ROUND(G60*F60,2)</f>
        <v>0</v>
      </c>
      <c r="I60" s="41"/>
      <c r="J60" s="41"/>
      <c r="K60" s="41"/>
      <c r="L60" s="41"/>
      <c r="M60" s="41"/>
      <c r="N60" s="41"/>
      <c r="O60" s="41"/>
      <c r="P60" s="41"/>
    </row>
    <row r="61" spans="1:16" s="88" customFormat="1" ht="30" customHeight="1" x14ac:dyDescent="0.2">
      <c r="A61" s="92" t="s">
        <v>168</v>
      </c>
      <c r="B61" s="79" t="s">
        <v>83</v>
      </c>
      <c r="C61" s="84" t="s">
        <v>169</v>
      </c>
      <c r="D61" s="80" t="s">
        <v>177</v>
      </c>
      <c r="E61" s="86" t="s">
        <v>41</v>
      </c>
      <c r="F61" s="87">
        <v>1800</v>
      </c>
      <c r="G61" s="81"/>
      <c r="H61" s="82">
        <f>ROUND(G61*F61,2)</f>
        <v>0</v>
      </c>
      <c r="I61" s="41"/>
      <c r="J61" s="41"/>
      <c r="K61" s="41"/>
      <c r="L61" s="41"/>
      <c r="M61" s="41"/>
      <c r="N61" s="41"/>
      <c r="O61" s="41"/>
      <c r="P61" s="41"/>
    </row>
    <row r="62" spans="1:16" ht="30" customHeight="1" thickBot="1" x14ac:dyDescent="0.25">
      <c r="A62" s="21"/>
      <c r="B62" s="38" t="str">
        <f>B6</f>
        <v>A</v>
      </c>
      <c r="C62" s="113" t="str">
        <f>C6</f>
        <v xml:space="preserve"> New Multi-Use Pathway – Waverley Street from Scurfield Blvd to Chevrier Blvd </v>
      </c>
      <c r="D62" s="114"/>
      <c r="E62" s="114"/>
      <c r="F62" s="115"/>
      <c r="G62" s="21" t="s">
        <v>13</v>
      </c>
      <c r="H62" s="21">
        <f>SUM(H6:H61)</f>
        <v>0</v>
      </c>
      <c r="I62" s="41"/>
      <c r="J62" s="41"/>
      <c r="K62" s="41"/>
      <c r="L62" s="41"/>
      <c r="M62" s="41"/>
      <c r="N62" s="41"/>
      <c r="O62" s="41"/>
      <c r="P62" s="41"/>
    </row>
    <row r="63" spans="1:16" s="71" customFormat="1" ht="30" customHeight="1" thickTop="1" x14ac:dyDescent="0.2">
      <c r="A63" s="68"/>
      <c r="B63" s="69" t="s">
        <v>12</v>
      </c>
      <c r="C63" s="117" t="s">
        <v>24</v>
      </c>
      <c r="D63" s="118"/>
      <c r="E63" s="118"/>
      <c r="F63" s="119"/>
      <c r="G63" s="68"/>
      <c r="H63" s="70"/>
      <c r="I63" s="41"/>
      <c r="J63" s="41"/>
      <c r="K63" s="41"/>
      <c r="L63" s="41"/>
      <c r="M63" s="41"/>
      <c r="N63" s="41"/>
      <c r="O63" s="41"/>
      <c r="P63" s="41"/>
    </row>
    <row r="64" spans="1:16" s="67" customFormat="1" ht="30" customHeight="1" x14ac:dyDescent="0.2">
      <c r="A64" s="72" t="s">
        <v>26</v>
      </c>
      <c r="B64" s="60" t="s">
        <v>28</v>
      </c>
      <c r="C64" s="61" t="s">
        <v>27</v>
      </c>
      <c r="D64" s="66" t="s">
        <v>176</v>
      </c>
      <c r="E64" s="62" t="s">
        <v>25</v>
      </c>
      <c r="F64" s="65">
        <v>1</v>
      </c>
      <c r="G64" s="63"/>
      <c r="H64" s="64">
        <f t="shared" ref="H64" si="11">ROUND(G64*F64,2)</f>
        <v>0</v>
      </c>
      <c r="I64" s="41"/>
      <c r="J64" s="41"/>
      <c r="K64" s="41"/>
      <c r="L64" s="41"/>
      <c r="M64" s="41"/>
      <c r="N64" s="41"/>
      <c r="O64" s="41"/>
      <c r="P64" s="41"/>
    </row>
    <row r="65" spans="1:16" s="71" customFormat="1" ht="30" customHeight="1" thickBot="1" x14ac:dyDescent="0.25">
      <c r="A65" s="73"/>
      <c r="B65" s="74" t="str">
        <f>B63</f>
        <v>B</v>
      </c>
      <c r="C65" s="120" t="str">
        <f>C63</f>
        <v>MOBILIZATION /DEMOLIBIZATION</v>
      </c>
      <c r="D65" s="121"/>
      <c r="E65" s="121"/>
      <c r="F65" s="122"/>
      <c r="G65" s="75" t="s">
        <v>13</v>
      </c>
      <c r="H65" s="76">
        <f>H64</f>
        <v>0</v>
      </c>
      <c r="I65" s="41"/>
      <c r="J65" s="41"/>
      <c r="K65" s="41"/>
      <c r="L65" s="41"/>
      <c r="M65" s="41"/>
      <c r="N65" s="41"/>
      <c r="O65" s="41"/>
      <c r="P65" s="41"/>
    </row>
    <row r="66" spans="1:16" ht="36" customHeight="1" thickTop="1" x14ac:dyDescent="0.25">
      <c r="A66" s="53"/>
      <c r="B66" s="11"/>
      <c r="C66" s="17" t="s">
        <v>14</v>
      </c>
      <c r="D66" s="26"/>
      <c r="E66" s="1"/>
      <c r="F66" s="1"/>
      <c r="G66" s="55"/>
      <c r="H66" s="58"/>
      <c r="I66" s="41"/>
      <c r="J66" s="41"/>
      <c r="K66" s="41"/>
      <c r="L66" s="41"/>
      <c r="M66" s="41"/>
      <c r="N66" s="41"/>
      <c r="O66" s="41"/>
      <c r="P66" s="41"/>
    </row>
    <row r="67" spans="1:16" ht="30" customHeight="1" thickBot="1" x14ac:dyDescent="0.25">
      <c r="A67" s="21"/>
      <c r="B67" s="38" t="str">
        <f>B6</f>
        <v>A</v>
      </c>
      <c r="C67" s="116" t="str">
        <f>C6</f>
        <v xml:space="preserve"> New Multi-Use Pathway – Waverley Street from Scurfield Blvd to Chevrier Blvd </v>
      </c>
      <c r="D67" s="114"/>
      <c r="E67" s="114"/>
      <c r="F67" s="115"/>
      <c r="G67" s="21" t="s">
        <v>13</v>
      </c>
      <c r="H67" s="21">
        <f>H62</f>
        <v>0</v>
      </c>
      <c r="I67" s="41"/>
      <c r="J67" s="41"/>
      <c r="K67" s="41"/>
      <c r="L67" s="41"/>
      <c r="M67" s="41"/>
      <c r="N67" s="41"/>
      <c r="O67" s="41"/>
      <c r="P67" s="41"/>
    </row>
    <row r="68" spans="1:16" ht="30" customHeight="1" thickTop="1" thickBot="1" x14ac:dyDescent="0.25">
      <c r="A68" s="28"/>
      <c r="B68" s="38" t="s">
        <v>12</v>
      </c>
      <c r="C68" s="123" t="str">
        <f>C63</f>
        <v>MOBILIZATION /DEMOLIBIZATION</v>
      </c>
      <c r="D68" s="124"/>
      <c r="E68" s="124"/>
      <c r="F68" s="125"/>
      <c r="G68" s="28" t="s">
        <v>13</v>
      </c>
      <c r="H68" s="28">
        <f>H65</f>
        <v>0</v>
      </c>
      <c r="I68" s="41"/>
      <c r="J68" s="41"/>
      <c r="K68" s="41"/>
      <c r="L68" s="41"/>
      <c r="M68" s="41"/>
      <c r="N68" s="41"/>
      <c r="O68" s="41"/>
      <c r="P68" s="41"/>
    </row>
    <row r="69" spans="1:16" s="37" customFormat="1" ht="37.9" customHeight="1" thickTop="1" x14ac:dyDescent="0.2">
      <c r="A69" s="20"/>
      <c r="B69" s="111" t="s">
        <v>22</v>
      </c>
      <c r="C69" s="112"/>
      <c r="D69" s="112"/>
      <c r="E69" s="112"/>
      <c r="F69" s="112"/>
      <c r="G69" s="106">
        <f>SUM(H67:H68)</f>
        <v>0</v>
      </c>
      <c r="H69" s="107"/>
      <c r="I69" s="41"/>
      <c r="J69" s="41"/>
      <c r="K69" s="41"/>
      <c r="L69" s="41"/>
      <c r="M69" s="41"/>
      <c r="N69" s="41"/>
      <c r="O69" s="41"/>
      <c r="P69" s="41"/>
    </row>
    <row r="70" spans="1:16" ht="15.95" customHeight="1" x14ac:dyDescent="0.2">
      <c r="A70" s="54"/>
      <c r="B70" s="49"/>
      <c r="C70" s="50"/>
      <c r="D70" s="51"/>
      <c r="E70" s="50"/>
      <c r="F70" s="50"/>
      <c r="G70" s="27"/>
      <c r="H70" s="59"/>
      <c r="I70" s="41"/>
      <c r="J70" s="41"/>
      <c r="K70" s="41"/>
      <c r="L70" s="41"/>
      <c r="M70" s="41"/>
      <c r="N70" s="41"/>
      <c r="O70" s="41"/>
      <c r="P70" s="41"/>
    </row>
    <row r="71" spans="1:16" x14ac:dyDescent="0.2">
      <c r="I71" s="41"/>
      <c r="J71" s="41"/>
      <c r="K71" s="41"/>
      <c r="L71" s="41"/>
      <c r="M71" s="41"/>
      <c r="N71" s="41"/>
      <c r="O71" s="41"/>
      <c r="P71" s="41"/>
    </row>
  </sheetData>
  <sheetProtection algorithmName="SHA-512" hashValue="nujwKBxJjKZFN+MvMf7CpxMnWq6y0JPG9+5oltrZnnHD3Okzp2hcoRU8WD3hNMJNLfWL6V/JqHrZ/UeBx+E/oQ==" saltValue="7lp0TznysWU/L87qYBwBdg==" spinCount="100000" sheet="1" objects="1" scenarios="1" selectLockedCells="1"/>
  <mergeCells count="8">
    <mergeCell ref="G69:H69"/>
    <mergeCell ref="C6:F6"/>
    <mergeCell ref="B69:F69"/>
    <mergeCell ref="C62:F62"/>
    <mergeCell ref="C67:F67"/>
    <mergeCell ref="C63:F63"/>
    <mergeCell ref="C65:F65"/>
    <mergeCell ref="C68:F68"/>
  </mergeCells>
  <phoneticPr fontId="0" type="noConversion"/>
  <conditionalFormatting sqref="D64 D8:D10 D14:D16 D24:D28 D34:D35 D38:D44 D59:D61">
    <cfRule type="cellIs" dxfId="70" priority="180" stopIfTrue="1" operator="equal">
      <formula>"CW 2130-R11"</formula>
    </cfRule>
    <cfRule type="cellIs" dxfId="69" priority="181" stopIfTrue="1" operator="equal">
      <formula>"CW 3120-R2"</formula>
    </cfRule>
    <cfRule type="cellIs" dxfId="68" priority="182" stopIfTrue="1" operator="equal">
      <formula>"CW 3240-R7"</formula>
    </cfRule>
  </conditionalFormatting>
  <conditionalFormatting sqref="G64">
    <cfRule type="expression" dxfId="67" priority="176">
      <formula>G64&gt;G69*0.05</formula>
    </cfRule>
  </conditionalFormatting>
  <conditionalFormatting sqref="D12">
    <cfRule type="cellIs" dxfId="66" priority="173" stopIfTrue="1" operator="equal">
      <formula>"CW 2130-R11"</formula>
    </cfRule>
    <cfRule type="cellIs" dxfId="65" priority="174" stopIfTrue="1" operator="equal">
      <formula>"CW 3120-R2"</formula>
    </cfRule>
    <cfRule type="cellIs" dxfId="64" priority="175" stopIfTrue="1" operator="equal">
      <formula>"CW 3240-R7"</formula>
    </cfRule>
  </conditionalFormatting>
  <conditionalFormatting sqref="D11">
    <cfRule type="cellIs" dxfId="63" priority="167" stopIfTrue="1" operator="equal">
      <formula>"CW 2130-R11"</formula>
    </cfRule>
    <cfRule type="cellIs" dxfId="62" priority="168" stopIfTrue="1" operator="equal">
      <formula>"CW 3120-R2"</formula>
    </cfRule>
    <cfRule type="cellIs" dxfId="61" priority="169" stopIfTrue="1" operator="equal">
      <formula>"CW 3240-R7"</formula>
    </cfRule>
  </conditionalFormatting>
  <conditionalFormatting sqref="D13">
    <cfRule type="cellIs" dxfId="60" priority="122" stopIfTrue="1" operator="equal">
      <formula>"CW 2130-R11"</formula>
    </cfRule>
    <cfRule type="cellIs" dxfId="59" priority="123" stopIfTrue="1" operator="equal">
      <formula>"CW 3120-R2"</formula>
    </cfRule>
    <cfRule type="cellIs" dxfId="58" priority="124" stopIfTrue="1" operator="equal">
      <formula>"CW 3240-R7"</formula>
    </cfRule>
  </conditionalFormatting>
  <conditionalFormatting sqref="D17">
    <cfRule type="cellIs" dxfId="57" priority="98" stopIfTrue="1" operator="equal">
      <formula>"CW 2130-R11"</formula>
    </cfRule>
    <cfRule type="cellIs" dxfId="56" priority="99" stopIfTrue="1" operator="equal">
      <formula>"CW 3120-R2"</formula>
    </cfRule>
    <cfRule type="cellIs" dxfId="55" priority="100" stopIfTrue="1" operator="equal">
      <formula>"CW 3240-R7"</formula>
    </cfRule>
  </conditionalFormatting>
  <conditionalFormatting sqref="D19">
    <cfRule type="cellIs" dxfId="54" priority="86" stopIfTrue="1" operator="equal">
      <formula>"CW 2130-R11"</formula>
    </cfRule>
    <cfRule type="cellIs" dxfId="53" priority="87" stopIfTrue="1" operator="equal">
      <formula>"CW 3120-R2"</formula>
    </cfRule>
    <cfRule type="cellIs" dxfId="52" priority="88" stopIfTrue="1" operator="equal">
      <formula>"CW 3240-R7"</formula>
    </cfRule>
  </conditionalFormatting>
  <conditionalFormatting sqref="D18">
    <cfRule type="cellIs" dxfId="51" priority="92" stopIfTrue="1" operator="equal">
      <formula>"CW 2130-R11"</formula>
    </cfRule>
    <cfRule type="cellIs" dxfId="50" priority="93" stopIfTrue="1" operator="equal">
      <formula>"CW 3120-R2"</formula>
    </cfRule>
    <cfRule type="cellIs" dxfId="49" priority="94" stopIfTrue="1" operator="equal">
      <formula>"CW 3240-R7"</formula>
    </cfRule>
  </conditionalFormatting>
  <conditionalFormatting sqref="D20">
    <cfRule type="cellIs" dxfId="48" priority="80" stopIfTrue="1" operator="equal">
      <formula>"CW 2130-R11"</formula>
    </cfRule>
    <cfRule type="cellIs" dxfId="47" priority="81" stopIfTrue="1" operator="equal">
      <formula>"CW 3120-R2"</formula>
    </cfRule>
    <cfRule type="cellIs" dxfId="46" priority="82" stopIfTrue="1" operator="equal">
      <formula>"CW 3240-R7"</formula>
    </cfRule>
  </conditionalFormatting>
  <conditionalFormatting sqref="D22">
    <cfRule type="cellIs" dxfId="45" priority="71" stopIfTrue="1" operator="equal">
      <formula>"CW 2130-R11"</formula>
    </cfRule>
    <cfRule type="cellIs" dxfId="44" priority="72" stopIfTrue="1" operator="equal">
      <formula>"CW 3120-R2"</formula>
    </cfRule>
    <cfRule type="cellIs" dxfId="43" priority="73" stopIfTrue="1" operator="equal">
      <formula>"CW 3240-R7"</formula>
    </cfRule>
  </conditionalFormatting>
  <conditionalFormatting sqref="D23">
    <cfRule type="cellIs" dxfId="42" priority="68" stopIfTrue="1" operator="equal">
      <formula>"CW 2130-R11"</formula>
    </cfRule>
    <cfRule type="cellIs" dxfId="41" priority="69" stopIfTrue="1" operator="equal">
      <formula>"CW 3120-R2"</formula>
    </cfRule>
    <cfRule type="cellIs" dxfId="40" priority="70" stopIfTrue="1" operator="equal">
      <formula>"CW 3240-R7"</formula>
    </cfRule>
  </conditionalFormatting>
  <conditionalFormatting sqref="D29">
    <cfRule type="cellIs" dxfId="39" priority="62" stopIfTrue="1" operator="equal">
      <formula>"CW 2130-R11"</formula>
    </cfRule>
    <cfRule type="cellIs" dxfId="38" priority="63" stopIfTrue="1" operator="equal">
      <formula>"CW 3120-R2"</formula>
    </cfRule>
    <cfRule type="cellIs" dxfId="37" priority="64" stopIfTrue="1" operator="equal">
      <formula>"CW 3240-R7"</formula>
    </cfRule>
  </conditionalFormatting>
  <conditionalFormatting sqref="D30">
    <cfRule type="cellIs" dxfId="36" priority="53" stopIfTrue="1" operator="equal">
      <formula>"CW 2130-R11"</formula>
    </cfRule>
    <cfRule type="cellIs" dxfId="35" priority="54" stopIfTrue="1" operator="equal">
      <formula>"CW 3120-R2"</formula>
    </cfRule>
    <cfRule type="cellIs" dxfId="34" priority="55" stopIfTrue="1" operator="equal">
      <formula>"CW 3240-R7"</formula>
    </cfRule>
  </conditionalFormatting>
  <conditionalFormatting sqref="D32">
    <cfRule type="cellIs" dxfId="33" priority="44" stopIfTrue="1" operator="equal">
      <formula>"CW 2130-R11"</formula>
    </cfRule>
    <cfRule type="cellIs" dxfId="32" priority="45" stopIfTrue="1" operator="equal">
      <formula>"CW 3120-R2"</formula>
    </cfRule>
    <cfRule type="cellIs" dxfId="31" priority="46" stopIfTrue="1" operator="equal">
      <formula>"CW 3240-R7"</formula>
    </cfRule>
  </conditionalFormatting>
  <conditionalFormatting sqref="D31">
    <cfRule type="cellIs" dxfId="30" priority="47" stopIfTrue="1" operator="equal">
      <formula>"CW 2130-R11"</formula>
    </cfRule>
    <cfRule type="cellIs" dxfId="29" priority="48" stopIfTrue="1" operator="equal">
      <formula>"CW 3120-R2"</formula>
    </cfRule>
    <cfRule type="cellIs" dxfId="28" priority="49" stopIfTrue="1" operator="equal">
      <formula>"CW 3240-R7"</formula>
    </cfRule>
  </conditionalFormatting>
  <conditionalFormatting sqref="D33">
    <cfRule type="cellIs" dxfId="27" priority="41" stopIfTrue="1" operator="equal">
      <formula>"CW 2130-R11"</formula>
    </cfRule>
    <cfRule type="cellIs" dxfId="26" priority="42" stopIfTrue="1" operator="equal">
      <formula>"CW 3120-R2"</formula>
    </cfRule>
    <cfRule type="cellIs" dxfId="25" priority="43" stopIfTrue="1" operator="equal">
      <formula>"CW 3240-R7"</formula>
    </cfRule>
  </conditionalFormatting>
  <conditionalFormatting sqref="D36">
    <cfRule type="cellIs" dxfId="24" priority="38" stopIfTrue="1" operator="equal">
      <formula>"CW 2130-R11"</formula>
    </cfRule>
    <cfRule type="cellIs" dxfId="23" priority="39" stopIfTrue="1" operator="equal">
      <formula>"CW 3120-R2"</formula>
    </cfRule>
    <cfRule type="cellIs" dxfId="22" priority="40" stopIfTrue="1" operator="equal">
      <formula>"CW 3240-R7"</formula>
    </cfRule>
  </conditionalFormatting>
  <conditionalFormatting sqref="D46">
    <cfRule type="cellIs" dxfId="21" priority="26" stopIfTrue="1" operator="equal">
      <formula>"CW 2130-R11"</formula>
    </cfRule>
    <cfRule type="cellIs" dxfId="20" priority="27" stopIfTrue="1" operator="equal">
      <formula>"CW 3120-R2"</formula>
    </cfRule>
    <cfRule type="cellIs" dxfId="19" priority="28" stopIfTrue="1" operator="equal">
      <formula>"CW 3240-R7"</formula>
    </cfRule>
  </conditionalFormatting>
  <conditionalFormatting sqref="D49:D50">
    <cfRule type="cellIs" dxfId="18" priority="23" stopIfTrue="1" operator="equal">
      <formula>"CW 2130-R11"</formula>
    </cfRule>
    <cfRule type="cellIs" dxfId="17" priority="24" stopIfTrue="1" operator="equal">
      <formula>"CW 3120-R2"</formula>
    </cfRule>
    <cfRule type="cellIs" dxfId="16" priority="25" stopIfTrue="1" operator="equal">
      <formula>"CW 3240-R7"</formula>
    </cfRule>
  </conditionalFormatting>
  <conditionalFormatting sqref="D48">
    <cfRule type="cellIs" dxfId="15" priority="21" stopIfTrue="1" operator="equal">
      <formula>"CW 3120-R2"</formula>
    </cfRule>
    <cfRule type="cellIs" dxfId="14" priority="22" stopIfTrue="1" operator="equal">
      <formula>"CW 3240-R7"</formula>
    </cfRule>
  </conditionalFormatting>
  <conditionalFormatting sqref="D55">
    <cfRule type="cellIs" dxfId="13" priority="16" stopIfTrue="1" operator="equal">
      <formula>"CW 2130-R11"</formula>
    </cfRule>
    <cfRule type="cellIs" dxfId="12" priority="17" stopIfTrue="1" operator="equal">
      <formula>"CW 3120-R2"</formula>
    </cfRule>
    <cfRule type="cellIs" dxfId="11" priority="18" stopIfTrue="1" operator="equal">
      <formula>"CW 3240-R7"</formula>
    </cfRule>
  </conditionalFormatting>
  <conditionalFormatting sqref="D54">
    <cfRule type="cellIs" dxfId="10" priority="19" stopIfTrue="1" operator="equal">
      <formula>"CW 3120-R2"</formula>
    </cfRule>
    <cfRule type="cellIs" dxfId="9" priority="20" stopIfTrue="1" operator="equal">
      <formula>"CW 3240-R7"</formula>
    </cfRule>
  </conditionalFormatting>
  <conditionalFormatting sqref="D53">
    <cfRule type="cellIs" dxfId="8" priority="13" stopIfTrue="1" operator="equal">
      <formula>"CW 2130-R11"</formula>
    </cfRule>
    <cfRule type="cellIs" dxfId="7" priority="14" stopIfTrue="1" operator="equal">
      <formula>"CW 3120-R2"</formula>
    </cfRule>
    <cfRule type="cellIs" dxfId="6" priority="15" stopIfTrue="1" operator="equal">
      <formula>"CW 3240-R7"</formula>
    </cfRule>
  </conditionalFormatting>
  <conditionalFormatting sqref="D56:D57">
    <cfRule type="cellIs" dxfId="5" priority="10" stopIfTrue="1" operator="equal">
      <formula>"CW 2130-R11"</formula>
    </cfRule>
    <cfRule type="cellIs" dxfId="4" priority="11" stopIfTrue="1" operator="equal">
      <formula>"CW 3120-R2"</formula>
    </cfRule>
    <cfRule type="cellIs" dxfId="3" priority="12" stopIfTrue="1" operator="equal">
      <formula>"CW 3240-R7"</formula>
    </cfRule>
  </conditionalFormatting>
  <conditionalFormatting sqref="D51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64" xr:uid="{00000000-0002-0000-0000-000000000000}">
      <formula1>IF(AND(G64&gt;=0.01,G64&lt;=G69*0.05),ROUND(G64,2),0.01)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:G9 G11 G13:G14 G16 G18 G20 G23 G26:G28 G30 G32 G34:G36 G39 G44 G42 G46 G60:G61 G53 G55:G57 G49:G51" xr:uid="{00000000-0002-0000-0000-000001000000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15 G10 G12 G19 G22 G24:G25 G29 G31 G33 G38 G43 G40:G41 G48 G59" xr:uid="{00000000-0002-0000-0000-000002000000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54" xr:uid="{00000000-0002-0000-0000-000003000000}">
      <formula1>0</formula1>
    </dataValidation>
  </dataValidations>
  <pageMargins left="0.5" right="0.5" top="0.75" bottom="0.75" header="0.25" footer="0.25"/>
  <pageSetup scale="58" orientation="portrait" r:id="rId1"/>
  <headerFooter alignWithMargins="0">
    <oddHeader>&amp;L&amp;10The City of Winnipeg
Tender No.415-2020_Addendum 1
&amp;R&amp;10Bid Submission
&amp;P of &amp;N</oddHeader>
    <oddFooter xml:space="preserve">&amp;R                    </oddFooter>
  </headerFooter>
  <rowBreaks count="3" manualBreakCount="3">
    <brk id="36" min="1" max="7" man="1"/>
    <brk id="62" min="1" max="7" man="1"/>
    <brk id="6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HP on June 29th_x000d_
_x000d_
_x000d_
_x000d_
File Size 26742</dc:description>
  <cp:lastModifiedBy>Richard Weibel</cp:lastModifiedBy>
  <cp:lastPrinted>2020-07-01T14:51:03Z</cp:lastPrinted>
  <dcterms:created xsi:type="dcterms:W3CDTF">1999-03-31T15:44:33Z</dcterms:created>
  <dcterms:modified xsi:type="dcterms:W3CDTF">2020-07-20T14:14:38Z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