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P:\2020\20M-00233-00 - St. Vital Underpass Maintenance\Bid Opportunity\200525 Submit Tender to Materials Management Rev 1\372-2020\"/>
    </mc:Choice>
  </mc:AlternateContent>
  <xr:revisionPtr revIDLastSave="0" documentId="13_ncr:1_{0008AAC9-3845-44DE-96F8-F8283AEE1954}" xr6:coauthVersionLast="36" xr6:coauthVersionMax="36" xr10:uidLastSave="{00000000-0000-0000-0000-000000000000}"/>
  <bookViews>
    <workbookView xWindow="0" yWindow="0" windowWidth="20160" windowHeight="8124" tabRatio="824" xr2:uid="{00000000-000D-0000-FFFF-FFFF00000000}"/>
  </bookViews>
  <sheets>
    <sheet name="FORM B" sheetId="19" r:id="rId1"/>
  </sheets>
  <definedNames>
    <definedName name="_3PAGE_1_OF_13">'FORM B'!#REF!</definedName>
    <definedName name="_6TENDER_NO._181">'FORM B'!#REF!</definedName>
    <definedName name="_9TENDER_SUBMISSI">'FORM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B'!#REF!</definedName>
    <definedName name="_xlnm.Print_Area" localSheetId="0">'FORM B'!$B$1:$H$35</definedName>
    <definedName name="_xlnm.Print_Titles" localSheetId="0">'FORM B'!$1:$5</definedName>
    <definedName name="_xlnm.Print_Titles">'FORM B'!$B$4:$IV$4</definedName>
    <definedName name="TEMP">'FORM B'!#REF!</definedName>
    <definedName name="TESTHEAD">'FORM B'!#REF!</definedName>
    <definedName name="XEVERYTHING">'FORM B'!$B$1:$IV$32</definedName>
    <definedName name="XITEMS">'FORM B'!$B$6:$IV$32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9" l="1"/>
  <c r="H30" i="19" l="1"/>
  <c r="H29" i="19"/>
  <c r="H9" i="19"/>
  <c r="H33" i="19" l="1"/>
  <c r="H27" i="19" l="1"/>
  <c r="H26" i="19"/>
  <c r="H15" i="19" l="1"/>
  <c r="C34" i="19"/>
  <c r="H32" i="19"/>
  <c r="H31" i="19"/>
  <c r="H25" i="19"/>
  <c r="H24" i="19"/>
  <c r="H23" i="19"/>
  <c r="H22" i="19"/>
  <c r="H21" i="19"/>
  <c r="H20" i="19"/>
  <c r="H19" i="19"/>
  <c r="H17" i="19"/>
  <c r="H14" i="19"/>
  <c r="H13" i="19"/>
  <c r="H12" i="19"/>
  <c r="H8" i="19"/>
  <c r="H7" i="19"/>
  <c r="H34" i="19" l="1"/>
  <c r="G35" i="19" s="1"/>
</calcChain>
</file>

<file path=xl/sharedStrings.xml><?xml version="1.0" encoding="utf-8"?>
<sst xmlns="http://schemas.openxmlformats.org/spreadsheetml/2006/main" count="107" uniqueCount="81">
  <si>
    <t>LS</t>
  </si>
  <si>
    <t>TOTAL</t>
  </si>
  <si>
    <t>m</t>
  </si>
  <si>
    <t>Each</t>
  </si>
  <si>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</si>
  <si>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</si>
  <si>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</si>
  <si>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</si>
  <si>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</si>
  <si>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</si>
  <si>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</si>
  <si>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</si>
  <si>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</si>
  <si>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</si>
  <si>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</si>
  <si>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</si>
  <si>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</si>
  <si>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</si>
  <si>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FERMOR AVENUE PEDESTRIAN UNDERPASS NEAR ST. MARY'S ROAD - MAINTENANCE WORKS</t>
  </si>
  <si>
    <t/>
  </si>
  <si>
    <t>A.1</t>
  </si>
  <si>
    <t>Mobilization and Demobilization</t>
  </si>
  <si>
    <t>E2</t>
  </si>
  <si>
    <t>A.2</t>
  </si>
  <si>
    <t>E7</t>
  </si>
  <si>
    <t>i)</t>
  </si>
  <si>
    <t>Type 1 Repair - Surface (0 to 50 mm)</t>
  </si>
  <si>
    <t>ii)</t>
  </si>
  <si>
    <t>iii)</t>
  </si>
  <si>
    <t>iv)</t>
  </si>
  <si>
    <t>v)</t>
  </si>
  <si>
    <t>Embedded Galvanic Anodes</t>
  </si>
  <si>
    <t>E8</t>
  </si>
  <si>
    <t>Corrosion Mitigation Anodes Supply and Installation</t>
  </si>
  <si>
    <t>A.5</t>
  </si>
  <si>
    <t>Surface Preparation, Tile Removal, Surface Painting, Construction Joint Seal Repair</t>
  </si>
  <si>
    <t>E9</t>
  </si>
  <si>
    <t>Pedestrian Underpass Wall Surfaces: Sandblast, Prime and Paint</t>
  </si>
  <si>
    <t>Pedestrian Underpass Ceiling Surfaces: Sandblast, Prime and Paint</t>
  </si>
  <si>
    <t>Pedestrian Underpass Construction Joint Seal Repairs</t>
  </si>
  <si>
    <t>A.6</t>
  </si>
  <si>
    <t>E10</t>
  </si>
  <si>
    <t>A.7</t>
  </si>
  <si>
    <t>E11</t>
  </si>
  <si>
    <t>A.8</t>
  </si>
  <si>
    <t>E12</t>
  </si>
  <si>
    <t>A.9</t>
  </si>
  <si>
    <t>E13</t>
  </si>
  <si>
    <t>A.10</t>
  </si>
  <si>
    <t>E14</t>
  </si>
  <si>
    <t xml:space="preserve">TOTAL BID PRICE (GST extra)                                                                              (in figures)                                             </t>
  </si>
  <si>
    <t>Stair Nosing and Tread Installation</t>
  </si>
  <si>
    <t>Supply and Install Aluminum Guardrail</t>
  </si>
  <si>
    <t>Supply and Install SS Stair Handrail</t>
  </si>
  <si>
    <t>A.11</t>
  </si>
  <si>
    <t>A.12</t>
  </si>
  <si>
    <t>Traffic &amp; Pedestrian Control</t>
  </si>
  <si>
    <t>E3 &amp; E5</t>
  </si>
  <si>
    <r>
      <t>m</t>
    </r>
    <r>
      <rPr>
        <vertAlign val="superscript"/>
        <sz val="12"/>
        <rFont val="Arial"/>
        <family val="2"/>
      </rPr>
      <t>2</t>
    </r>
  </si>
  <si>
    <t>Wall-Mounted Handrail</t>
  </si>
  <si>
    <t>Intermediate Handrail</t>
  </si>
  <si>
    <t>Pedestrian Underpass Exterior Surfaces: Sandblast, Prime and Paint</t>
  </si>
  <si>
    <t>Quarter-Dome Acrylic Safety Mirrors</t>
  </si>
  <si>
    <t>A.13</t>
  </si>
  <si>
    <t>CW 3325-R5</t>
  </si>
  <si>
    <t>Detectable Warning Tiles</t>
  </si>
  <si>
    <t>100 mm Concrete Sidewalk Renewal</t>
  </si>
  <si>
    <t>Reinforced Concrete Slab</t>
  </si>
  <si>
    <t>E6</t>
  </si>
  <si>
    <t>CW 3110-R21</t>
  </si>
  <si>
    <r>
      <t>m</t>
    </r>
    <r>
      <rPr>
        <vertAlign val="superscript"/>
        <sz val="12"/>
        <rFont val="Arial"/>
        <family val="2"/>
      </rPr>
      <t>3</t>
    </r>
  </si>
  <si>
    <t>A.3</t>
  </si>
  <si>
    <t>A.4</t>
  </si>
  <si>
    <t>Surface Mounted</t>
  </si>
  <si>
    <t>Cast-In-Place</t>
  </si>
  <si>
    <t>Concrete Repairs and Reinforced Concrete Slab</t>
  </si>
  <si>
    <t>Supplying and Placing Base Course Material</t>
  </si>
  <si>
    <t>Supply and Install Manitoba Hydro Decorative Acorn Light Standard Adaptor</t>
  </si>
  <si>
    <t>Type 2 Repair - Partial Depth (51 to 100 mm)</t>
  </si>
  <si>
    <t>Type 3 Repair - Partial Depth (101 to 200 mm)</t>
  </si>
  <si>
    <t>Pedestrian Underpass 51 mm x 51 mm Tile and Grout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</si>
</sst>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0.0"/>
    <numFmt numFmtId="167" formatCode="0;0;[Red]&quot;###&quot;;@"/>
    <numFmt numFmtId="168" formatCode="0;0;&quot;&quot;;@"/>
    <numFmt numFmtId="169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b/>
      <sz val="12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Cambria"/>
      <family val="1"/>
    </font>
    <font>
      <sz val="10"/>
      <name val="MS Sans Serif"/>
      <family val="2"/>
    </font>
    <font>
      <b/>
      <u/>
      <sz val="12"/>
      <color indexed="8"/>
      <name val="Arial"/>
      <family val="2"/>
    </font>
    <font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2" borderId="0"/>
  </cellStyleXfs>
  <cellXfs count="90">
    <xf numFmtId="0" fontId="0" fillId="0" borderId="0" xfId="0"/>
    <xf numFmtId="164" fontId="3" fillId="2" borderId="0" xfId="2" applyNumberFormat="1" applyFont="1" applyAlignment="1">
      <alignment horizontal="centerContinuous" vertical="center"/>
    </xf>
    <xf numFmtId="1" fontId="4" fillId="2" borderId="0" xfId="2" applyNumberFormat="1" applyFont="1" applyAlignment="1">
      <alignment horizontal="centerContinuous" vertical="top"/>
    </xf>
    <xf numFmtId="0" fontId="4" fillId="2" borderId="0" xfId="2" applyNumberFormat="1" applyFont="1" applyAlignment="1">
      <alignment horizontal="centerContinuous" vertical="center"/>
    </xf>
    <xf numFmtId="0" fontId="2" fillId="2" borderId="0" xfId="2" applyNumberFormat="1"/>
    <xf numFmtId="0" fontId="2" fillId="2" borderId="0" xfId="2" applyNumberFormat="1" applyAlignment="1">
      <alignment vertical="top"/>
    </xf>
    <xf numFmtId="164" fontId="5" fillId="2" borderId="0" xfId="2" applyNumberFormat="1" applyFont="1" applyAlignment="1">
      <alignment horizontal="centerContinuous" vertical="center"/>
    </xf>
    <xf numFmtId="1" fontId="2" fillId="2" borderId="0" xfId="2" applyNumberFormat="1" applyAlignment="1">
      <alignment horizontal="centerContinuous" vertical="top"/>
    </xf>
    <xf numFmtId="0" fontId="2" fillId="2" borderId="0" xfId="2" applyNumberFormat="1" applyAlignment="1">
      <alignment horizontal="centerContinuous" vertical="center"/>
    </xf>
    <xf numFmtId="164" fontId="2" fillId="2" borderId="0" xfId="2" applyNumberFormat="1" applyAlignment="1">
      <alignment horizontal="right"/>
    </xf>
    <xf numFmtId="0" fontId="2" fillId="2" borderId="0" xfId="2" applyNumberFormat="1" applyAlignment="1"/>
    <xf numFmtId="164" fontId="2" fillId="2" borderId="0" xfId="2" applyNumberFormat="1" applyAlignment="1">
      <alignment horizontal="centerContinuous" vertical="center"/>
    </xf>
    <xf numFmtId="2" fontId="2" fillId="2" borderId="0" xfId="2" applyNumberFormat="1" applyAlignment="1">
      <alignment horizontal="centerContinuous"/>
    </xf>
    <xf numFmtId="164" fontId="2" fillId="2" borderId="2" xfId="2" applyNumberFormat="1" applyBorder="1" applyAlignment="1">
      <alignment horizontal="center"/>
    </xf>
    <xf numFmtId="0" fontId="2" fillId="2" borderId="2" xfId="2" applyNumberFormat="1" applyBorder="1" applyAlignment="1">
      <alignment horizontal="center" vertical="top"/>
    </xf>
    <xf numFmtId="0" fontId="2" fillId="2" borderId="3" xfId="2" applyNumberFormat="1" applyBorder="1" applyAlignment="1">
      <alignment horizontal="center"/>
    </xf>
    <xf numFmtId="0" fontId="2" fillId="2" borderId="2" xfId="2" applyNumberFormat="1" applyBorder="1" applyAlignment="1">
      <alignment horizontal="center"/>
    </xf>
    <xf numFmtId="0" fontId="2" fillId="2" borderId="4" xfId="2" applyNumberFormat="1" applyBorder="1" applyAlignment="1">
      <alignment horizontal="center"/>
    </xf>
    <xf numFmtId="164" fontId="2" fillId="2" borderId="4" xfId="2" applyNumberFormat="1" applyBorder="1" applyAlignment="1">
      <alignment horizontal="right"/>
    </xf>
    <xf numFmtId="164" fontId="2" fillId="2" borderId="5" xfId="2" applyNumberFormat="1" applyBorder="1" applyAlignment="1">
      <alignment horizontal="right"/>
    </xf>
    <xf numFmtId="0" fontId="2" fillId="2" borderId="6" xfId="2" applyNumberFormat="1" applyBorder="1" applyAlignment="1">
      <alignment vertical="top"/>
    </xf>
    <xf numFmtId="0" fontId="2" fillId="2" borderId="7" xfId="2" applyNumberFormat="1" applyBorder="1"/>
    <xf numFmtId="0" fontId="2" fillId="2" borderId="6" xfId="2" applyNumberFormat="1" applyBorder="1" applyAlignment="1">
      <alignment horizontal="center"/>
    </xf>
    <xf numFmtId="0" fontId="2" fillId="2" borderId="8" xfId="2" applyNumberFormat="1" applyBorder="1"/>
    <xf numFmtId="0" fontId="2" fillId="2" borderId="8" xfId="2" applyNumberFormat="1" applyBorder="1" applyAlignment="1">
      <alignment horizontal="center"/>
    </xf>
    <xf numFmtId="164" fontId="2" fillId="2" borderId="8" xfId="2" applyNumberFormat="1" applyBorder="1" applyAlignment="1">
      <alignment horizontal="right"/>
    </xf>
    <xf numFmtId="0" fontId="2" fillId="2" borderId="8" xfId="2" applyNumberFormat="1" applyBorder="1" applyAlignment="1">
      <alignment horizontal="right"/>
    </xf>
    <xf numFmtId="164" fontId="2" fillId="2" borderId="9" xfId="2" applyNumberFormat="1" applyBorder="1" applyAlignment="1">
      <alignment horizontal="right" vertical="center"/>
    </xf>
    <xf numFmtId="0" fontId="6" fillId="2" borderId="10" xfId="2" applyNumberFormat="1" applyFont="1" applyBorder="1" applyAlignment="1">
      <alignment horizontal="center" vertical="center"/>
    </xf>
    <xf numFmtId="164" fontId="2" fillId="2" borderId="11" xfId="2" applyNumberFormat="1" applyBorder="1" applyAlignment="1">
      <alignment horizontal="right" vertical="center"/>
    </xf>
    <xf numFmtId="164" fontId="2" fillId="2" borderId="14" xfId="2" applyNumberFormat="1" applyBorder="1" applyAlignment="1">
      <alignment horizontal="right" vertical="center"/>
    </xf>
    <xf numFmtId="0" fontId="2" fillId="2" borderId="0" xfId="2" applyNumberFormat="1" applyAlignment="1">
      <alignment vertical="center"/>
    </xf>
    <xf numFmtId="164" fontId="2" fillId="0" borderId="15" xfId="2" applyNumberFormat="1" applyFill="1" applyBorder="1" applyAlignment="1">
      <alignment horizontal="right" vertical="center"/>
    </xf>
    <xf numFmtId="1" fontId="8" fillId="0" borderId="16" xfId="2" applyNumberFormat="1" applyFont="1" applyFill="1" applyBorder="1" applyAlignment="1" applyProtection="1">
      <alignment horizontal="right" vertical="top"/>
    </xf>
    <xf numFmtId="165" fontId="2" fillId="0" borderId="17" xfId="2" applyNumberFormat="1" applyFill="1" applyBorder="1" applyAlignment="1" applyProtection="1">
      <alignment horizontal="right" vertical="top"/>
      <protection locked="0"/>
    </xf>
    <xf numFmtId="169" fontId="9" fillId="0" borderId="16" xfId="2" applyNumberFormat="1" applyFont="1" applyFill="1" applyBorder="1" applyAlignment="1" applyProtection="1">
      <alignment vertical="top"/>
    </xf>
    <xf numFmtId="0" fontId="10" fillId="2" borderId="0" xfId="2" applyFont="1" applyAlignment="1" applyProtection="1">
      <alignment vertical="center"/>
    </xf>
    <xf numFmtId="169" fontId="8" fillId="3" borderId="0" xfId="2" applyNumberFormat="1" applyFont="1" applyFill="1" applyBorder="1" applyAlignment="1" applyProtection="1">
      <alignment vertical="center"/>
    </xf>
    <xf numFmtId="168" fontId="8" fillId="3" borderId="0" xfId="2" applyNumberFormat="1" applyFont="1" applyFill="1" applyBorder="1" applyAlignment="1" applyProtection="1">
      <alignment horizontal="center" vertical="center"/>
    </xf>
    <xf numFmtId="0" fontId="11" fillId="2" borderId="0" xfId="2" applyFont="1" applyAlignment="1" applyProtection="1">
      <alignment horizontal="center" vertical="center"/>
    </xf>
    <xf numFmtId="165" fontId="2" fillId="0" borderId="17" xfId="2" applyNumberFormat="1" applyFill="1" applyBorder="1" applyAlignment="1" applyProtection="1">
      <alignment horizontal="right" vertical="top"/>
    </xf>
    <xf numFmtId="165" fontId="2" fillId="0" borderId="15" xfId="2" applyNumberFormat="1" applyFill="1" applyBorder="1" applyAlignment="1">
      <alignment horizontal="right" vertical="top"/>
    </xf>
    <xf numFmtId="0" fontId="8" fillId="0" borderId="16" xfId="2" applyNumberFormat="1" applyFont="1" applyFill="1" applyBorder="1" applyAlignment="1" applyProtection="1">
      <alignment vertical="center"/>
    </xf>
    <xf numFmtId="3" fontId="8" fillId="0" borderId="16" xfId="2" applyNumberFormat="1" applyFont="1" applyFill="1" applyBorder="1" applyAlignment="1" applyProtection="1">
      <alignment horizontal="right" vertical="top"/>
    </xf>
    <xf numFmtId="164" fontId="2" fillId="2" borderId="18" xfId="2" applyNumberFormat="1" applyBorder="1" applyAlignment="1">
      <alignment horizontal="right" vertical="center"/>
    </xf>
    <xf numFmtId="0" fontId="6" fillId="2" borderId="18" xfId="2" applyNumberFormat="1" applyFont="1" applyBorder="1" applyAlignment="1">
      <alignment horizontal="center" vertical="center"/>
    </xf>
    <xf numFmtId="164" fontId="2" fillId="2" borderId="18" xfId="2" applyNumberFormat="1" applyBorder="1" applyAlignment="1">
      <alignment horizontal="right"/>
    </xf>
    <xf numFmtId="0" fontId="2" fillId="2" borderId="1" xfId="2" applyNumberFormat="1" applyBorder="1" applyAlignment="1">
      <alignment vertical="top"/>
    </xf>
    <xf numFmtId="0" fontId="2" fillId="2" borderId="24" xfId="2" applyNumberFormat="1" applyBorder="1"/>
    <xf numFmtId="0" fontId="2" fillId="2" borderId="24" xfId="2" applyNumberFormat="1" applyBorder="1" applyAlignment="1">
      <alignment horizontal="center"/>
    </xf>
    <xf numFmtId="164" fontId="2" fillId="2" borderId="24" xfId="2" applyNumberFormat="1" applyBorder="1" applyAlignment="1">
      <alignment horizontal="right"/>
    </xf>
    <xf numFmtId="0" fontId="2" fillId="2" borderId="25" xfId="2" applyNumberFormat="1" applyBorder="1" applyAlignment="1">
      <alignment horizontal="right"/>
    </xf>
    <xf numFmtId="164" fontId="2" fillId="2" borderId="17" xfId="2" applyNumberFormat="1" applyBorder="1" applyAlignment="1">
      <alignment horizontal="right"/>
    </xf>
    <xf numFmtId="0" fontId="2" fillId="2" borderId="0" xfId="2" applyNumberFormat="1" applyAlignment="1">
      <alignment horizontal="center"/>
    </xf>
    <xf numFmtId="0" fontId="2" fillId="2" borderId="0" xfId="2" applyNumberFormat="1" applyAlignment="1">
      <alignment horizontal="right"/>
    </xf>
    <xf numFmtId="164" fontId="2" fillId="2" borderId="9" xfId="2" applyNumberFormat="1" applyBorder="1" applyAlignment="1">
      <alignment horizontal="right"/>
    </xf>
    <xf numFmtId="167" fontId="8" fillId="0" borderId="16" xfId="0" applyNumberFormat="1" applyFont="1" applyFill="1" applyBorder="1" applyAlignment="1" applyProtection="1">
      <alignment horizontal="center" vertical="top" wrapText="1"/>
    </xf>
    <xf numFmtId="168" fontId="8" fillId="0" borderId="16" xfId="0" applyNumberFormat="1" applyFont="1" applyFill="1" applyBorder="1" applyAlignment="1" applyProtection="1">
      <alignment horizontal="left" vertical="top" wrapText="1"/>
    </xf>
    <xf numFmtId="168" fontId="8" fillId="0" borderId="16" xfId="0" applyNumberFormat="1" applyFont="1" applyFill="1" applyBorder="1" applyAlignment="1" applyProtection="1">
      <alignment horizontal="center" vertical="top" wrapText="1"/>
    </xf>
    <xf numFmtId="0" fontId="8" fillId="0" borderId="16" xfId="0" applyNumberFormat="1" applyFont="1" applyFill="1" applyBorder="1" applyAlignment="1" applyProtection="1">
      <alignment horizontal="center" vertical="top" wrapText="1"/>
    </xf>
    <xf numFmtId="0" fontId="8" fillId="0" borderId="16" xfId="0" applyNumberFormat="1" applyFont="1" applyFill="1" applyBorder="1" applyAlignment="1" applyProtection="1">
      <alignment vertical="center"/>
    </xf>
    <xf numFmtId="3" fontId="8" fillId="0" borderId="16" xfId="0" applyNumberFormat="1" applyFont="1" applyFill="1" applyBorder="1" applyAlignment="1" applyProtection="1">
      <alignment horizontal="right" vertical="top"/>
    </xf>
    <xf numFmtId="1" fontId="8" fillId="0" borderId="16" xfId="0" applyNumberFormat="1" applyFont="1" applyFill="1" applyBorder="1" applyAlignment="1" applyProtection="1">
      <alignment horizontal="right" vertical="top"/>
    </xf>
    <xf numFmtId="0" fontId="8" fillId="0" borderId="16" xfId="0" applyFont="1" applyFill="1" applyBorder="1" applyAlignment="1" applyProtection="1">
      <alignment horizontal="left" vertical="top" wrapText="1"/>
    </xf>
    <xf numFmtId="164" fontId="2" fillId="0" borderId="17" xfId="2" applyNumberFormat="1" applyFill="1" applyBorder="1" applyAlignment="1">
      <alignment horizontal="right" vertical="center"/>
    </xf>
    <xf numFmtId="168" fontId="8" fillId="0" borderId="5" xfId="0" applyNumberFormat="1" applyFont="1" applyFill="1" applyBorder="1" applyAlignment="1" applyProtection="1">
      <alignment horizontal="left" vertical="top" wrapText="1"/>
    </xf>
    <xf numFmtId="168" fontId="8" fillId="0" borderId="5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1" fontId="8" fillId="0" borderId="5" xfId="0" applyNumberFormat="1" applyFont="1" applyFill="1" applyBorder="1" applyAlignment="1" applyProtection="1">
      <alignment horizontal="right" vertical="top"/>
    </xf>
    <xf numFmtId="167" fontId="8" fillId="0" borderId="15" xfId="0" applyNumberFormat="1" applyFont="1" applyFill="1" applyBorder="1" applyAlignment="1" applyProtection="1">
      <alignment horizontal="left" vertical="top" wrapText="1"/>
    </xf>
    <xf numFmtId="167" fontId="8" fillId="0" borderId="15" xfId="0" applyNumberFormat="1" applyFont="1" applyFill="1" applyBorder="1" applyAlignment="1" applyProtection="1">
      <alignment horizontal="center" vertical="top" wrapText="1"/>
    </xf>
    <xf numFmtId="167" fontId="8" fillId="0" borderId="16" xfId="0" applyNumberFormat="1" applyFont="1" applyFill="1" applyBorder="1" applyAlignment="1" applyProtection="1">
      <alignment horizontal="left" vertical="top" wrapText="1"/>
    </xf>
    <xf numFmtId="0" fontId="8" fillId="0" borderId="16" xfId="0" applyFont="1" applyFill="1" applyBorder="1" applyAlignment="1" applyProtection="1">
      <alignment horizontal="center" vertical="top" wrapText="1"/>
    </xf>
    <xf numFmtId="166" fontId="8" fillId="0" borderId="16" xfId="2" applyNumberFormat="1" applyFont="1" applyFill="1" applyBorder="1" applyAlignment="1" applyProtection="1">
      <alignment horizontal="right" vertical="top"/>
    </xf>
    <xf numFmtId="167" fontId="8" fillId="0" borderId="5" xfId="0" applyNumberFormat="1" applyFont="1" applyFill="1" applyBorder="1" applyAlignment="1" applyProtection="1">
      <alignment horizontal="left" vertical="top" wrapText="1"/>
    </xf>
    <xf numFmtId="169" fontId="9" fillId="0" borderId="5" xfId="0" applyNumberFormat="1" applyFont="1" applyFill="1" applyBorder="1" applyAlignment="1" applyProtection="1">
      <alignment vertical="top"/>
    </xf>
    <xf numFmtId="169" fontId="9" fillId="0" borderId="26" xfId="2" applyNumberFormat="1" applyFont="1" applyFill="1" applyBorder="1" applyAlignment="1" applyProtection="1">
      <alignment vertical="top"/>
    </xf>
    <xf numFmtId="165" fontId="2" fillId="0" borderId="16" xfId="2" applyNumberFormat="1" applyFill="1" applyBorder="1" applyAlignment="1" applyProtection="1">
      <alignment horizontal="right" vertical="top"/>
      <protection locked="0"/>
    </xf>
    <xf numFmtId="164" fontId="8" fillId="2" borderId="18" xfId="2" applyNumberFormat="1" applyFont="1" applyBorder="1" applyAlignment="1">
      <alignment horizontal="right"/>
    </xf>
    <xf numFmtId="166" fontId="8" fillId="0" borderId="16" xfId="0" applyNumberFormat="1" applyFont="1" applyFill="1" applyBorder="1" applyAlignment="1" applyProtection="1">
      <alignment horizontal="right" vertical="top"/>
    </xf>
    <xf numFmtId="1" fontId="7" fillId="2" borderId="11" xfId="2" applyNumberFormat="1" applyFont="1" applyBorder="1" applyAlignment="1">
      <alignment horizontal="left" vertical="center" wrapText="1"/>
    </xf>
    <xf numFmtId="0" fontId="2" fillId="2" borderId="12" xfId="2" applyNumberFormat="1" applyBorder="1" applyAlignment="1">
      <alignment vertical="center" wrapText="1"/>
    </xf>
    <xf numFmtId="0" fontId="2" fillId="2" borderId="13" xfId="2" applyNumberFormat="1" applyBorder="1" applyAlignment="1">
      <alignment vertical="center" wrapText="1"/>
    </xf>
    <xf numFmtId="1" fontId="12" fillId="2" borderId="19" xfId="2" applyNumberFormat="1" applyFont="1" applyBorder="1" applyAlignment="1">
      <alignment horizontal="left" vertical="center" wrapText="1"/>
    </xf>
    <xf numFmtId="0" fontId="2" fillId="2" borderId="20" xfId="2" applyNumberFormat="1" applyBorder="1" applyAlignment="1">
      <alignment vertical="center" wrapText="1"/>
    </xf>
    <xf numFmtId="0" fontId="2" fillId="2" borderId="21" xfId="2" applyNumberFormat="1" applyBorder="1" applyAlignment="1">
      <alignment vertical="center" wrapText="1"/>
    </xf>
    <xf numFmtId="0" fontId="2" fillId="2" borderId="22" xfId="2" applyNumberFormat="1" applyBorder="1" applyAlignment="1"/>
    <xf numFmtId="0" fontId="2" fillId="2" borderId="23" xfId="2" applyNumberFormat="1" applyBorder="1" applyAlignment="1"/>
    <xf numFmtId="169" fontId="2" fillId="2" borderId="12" xfId="2" applyNumberFormat="1" applyBorder="1" applyAlignment="1">
      <alignment horizontal="center"/>
    </xf>
    <xf numFmtId="169" fontId="2" fillId="2" borderId="13" xfId="2" applyNumberFormat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Zeros="0" tabSelected="1" showOutlineSymbols="0" view="pageBreakPreview" topLeftCell="B16" zoomScale="75" zoomScaleNormal="75" zoomScaleSheetLayoutView="75" workbookViewId="0">
      <selection activeCell="G29" sqref="G29"/>
    </sheetView>
  </sheetViews>
  <sheetFormatPr defaultColWidth="13.5546875" defaultRowHeight="15" x14ac:dyDescent="0.25"/>
  <cols>
    <col min="1" max="1" width="10.109375" style="54" hidden="1" customWidth="1"/>
    <col min="2" max="2" width="11.33203125" style="5" customWidth="1"/>
    <col min="3" max="3" width="50" style="4" customWidth="1"/>
    <col min="4" max="4" width="16.44140625" style="53" customWidth="1"/>
    <col min="5" max="5" width="8.6640625" style="4" customWidth="1"/>
    <col min="6" max="6" width="15.109375" style="4" customWidth="1"/>
    <col min="7" max="7" width="16" style="54" bestFit="1" customWidth="1"/>
    <col min="8" max="8" width="21.5546875" style="54" customWidth="1"/>
    <col min="9" max="9" width="16.5546875" style="4" customWidth="1"/>
    <col min="10" max="10" width="48.33203125" style="5" customWidth="1"/>
    <col min="11" max="16384" width="13.5546875" style="4"/>
  </cols>
  <sheetData>
    <row r="1" spans="1:14" ht="15.6" x14ac:dyDescent="0.25">
      <c r="A1" s="1"/>
      <c r="B1" s="2" t="s">
        <v>4</v>
      </c>
      <c r="C1" s="3"/>
      <c r="D1" s="3"/>
      <c r="E1" s="3"/>
      <c r="F1" s="3"/>
      <c r="G1" s="1"/>
      <c r="H1" s="3"/>
    </row>
    <row r="2" spans="1:14" x14ac:dyDescent="0.25">
      <c r="A2" s="6"/>
      <c r="B2" s="7" t="s">
        <v>5</v>
      </c>
      <c r="C2" s="8"/>
      <c r="D2" s="8"/>
      <c r="E2" s="8"/>
      <c r="F2" s="8"/>
      <c r="G2" s="6"/>
      <c r="H2" s="8"/>
    </row>
    <row r="3" spans="1:14" x14ac:dyDescent="0.25">
      <c r="A3" s="9"/>
      <c r="B3" s="5" t="s">
        <v>6</v>
      </c>
      <c r="C3" s="10"/>
      <c r="D3" s="10"/>
      <c r="E3" s="10"/>
      <c r="F3" s="10"/>
      <c r="G3" s="11"/>
      <c r="H3" s="12"/>
    </row>
    <row r="4" spans="1:14" x14ac:dyDescent="0.25">
      <c r="A4" s="13" t="s">
        <v>7</v>
      </c>
      <c r="B4" s="14" t="s">
        <v>8</v>
      </c>
      <c r="C4" s="15" t="s">
        <v>9</v>
      </c>
      <c r="D4" s="16" t="s">
        <v>10</v>
      </c>
      <c r="E4" s="17" t="s">
        <v>11</v>
      </c>
      <c r="F4" s="17" t="s">
        <v>12</v>
      </c>
      <c r="G4" s="18" t="s">
        <v>13</v>
      </c>
      <c r="H4" s="17" t="s">
        <v>14</v>
      </c>
    </row>
    <row r="5" spans="1:14" ht="15.6" thickBot="1" x14ac:dyDescent="0.3">
      <c r="A5" s="19"/>
      <c r="B5" s="20"/>
      <c r="C5" s="21"/>
      <c r="D5" s="22" t="s">
        <v>15</v>
      </c>
      <c r="E5" s="23"/>
      <c r="F5" s="24" t="s">
        <v>16</v>
      </c>
      <c r="G5" s="25"/>
      <c r="H5" s="26"/>
    </row>
    <row r="6" spans="1:14" s="31" customFormat="1" ht="42" customHeight="1" thickTop="1" x14ac:dyDescent="0.3">
      <c r="A6" s="27"/>
      <c r="B6" s="28" t="s">
        <v>17</v>
      </c>
      <c r="C6" s="80" t="s">
        <v>18</v>
      </c>
      <c r="D6" s="81"/>
      <c r="E6" s="81"/>
      <c r="F6" s="82"/>
      <c r="G6" s="29"/>
      <c r="H6" s="30" t="s">
        <v>19</v>
      </c>
      <c r="J6" s="5"/>
    </row>
    <row r="7" spans="1:14" s="31" customFormat="1" ht="30" customHeight="1" x14ac:dyDescent="0.3">
      <c r="A7" s="32"/>
      <c r="B7" s="69" t="s">
        <v>20</v>
      </c>
      <c r="C7" s="57" t="s">
        <v>21</v>
      </c>
      <c r="D7" s="58" t="s">
        <v>22</v>
      </c>
      <c r="E7" s="59" t="s">
        <v>0</v>
      </c>
      <c r="F7" s="33">
        <v>1</v>
      </c>
      <c r="G7" s="34"/>
      <c r="H7" s="35">
        <f>ROUND(G7*F7,2)</f>
        <v>0</v>
      </c>
      <c r="I7" s="36"/>
      <c r="J7" s="37"/>
      <c r="K7" s="38"/>
      <c r="L7" s="39"/>
      <c r="M7" s="39"/>
      <c r="N7" s="39"/>
    </row>
    <row r="8" spans="1:14" s="31" customFormat="1" ht="30" customHeight="1" x14ac:dyDescent="0.3">
      <c r="A8" s="32"/>
      <c r="B8" s="69" t="s">
        <v>23</v>
      </c>
      <c r="C8" s="57" t="s">
        <v>56</v>
      </c>
      <c r="D8" s="58" t="s">
        <v>57</v>
      </c>
      <c r="E8" s="59" t="s">
        <v>0</v>
      </c>
      <c r="F8" s="33">
        <v>1</v>
      </c>
      <c r="G8" s="34"/>
      <c r="H8" s="35">
        <f>ROUND(G8*F8,2)</f>
        <v>0</v>
      </c>
      <c r="I8" s="36"/>
      <c r="J8" s="37"/>
      <c r="K8" s="38"/>
      <c r="L8" s="39"/>
      <c r="M8" s="39"/>
      <c r="N8" s="39"/>
    </row>
    <row r="9" spans="1:14" s="31" customFormat="1" ht="30" customHeight="1" x14ac:dyDescent="0.3">
      <c r="A9" s="32"/>
      <c r="B9" s="69" t="s">
        <v>71</v>
      </c>
      <c r="C9" s="57" t="s">
        <v>66</v>
      </c>
      <c r="D9" s="58" t="s">
        <v>64</v>
      </c>
      <c r="E9" s="59" t="s">
        <v>58</v>
      </c>
      <c r="F9" s="33">
        <v>77</v>
      </c>
      <c r="G9" s="77"/>
      <c r="H9" s="76">
        <f>G9*F9</f>
        <v>0</v>
      </c>
      <c r="I9" s="36"/>
      <c r="J9" s="37"/>
      <c r="K9" s="38"/>
      <c r="L9" s="39"/>
      <c r="M9" s="39"/>
      <c r="N9" s="39"/>
    </row>
    <row r="10" spans="1:14" s="31" customFormat="1" ht="30" customHeight="1" x14ac:dyDescent="0.3">
      <c r="A10" s="32"/>
      <c r="B10" s="69" t="s">
        <v>72</v>
      </c>
      <c r="C10" s="57" t="s">
        <v>76</v>
      </c>
      <c r="D10" s="58" t="s">
        <v>69</v>
      </c>
      <c r="E10" s="59" t="s">
        <v>70</v>
      </c>
      <c r="F10" s="33">
        <v>7</v>
      </c>
      <c r="G10" s="77"/>
      <c r="H10" s="76">
        <f>G10*F10</f>
        <v>0</v>
      </c>
      <c r="I10" s="36"/>
      <c r="J10" s="37"/>
      <c r="K10" s="38"/>
      <c r="L10" s="39"/>
      <c r="M10" s="39"/>
      <c r="N10" s="39"/>
    </row>
    <row r="11" spans="1:14" s="31" customFormat="1" ht="30" customHeight="1" x14ac:dyDescent="0.3">
      <c r="A11" s="32"/>
      <c r="B11" s="69" t="s">
        <v>34</v>
      </c>
      <c r="C11" s="63" t="s">
        <v>75</v>
      </c>
      <c r="D11" s="58" t="s">
        <v>68</v>
      </c>
      <c r="E11" s="59"/>
      <c r="F11" s="33"/>
      <c r="G11" s="40"/>
      <c r="H11" s="41"/>
      <c r="I11" s="36"/>
      <c r="J11" s="37"/>
      <c r="K11" s="38"/>
      <c r="L11" s="39"/>
      <c r="M11" s="39"/>
      <c r="N11" s="39"/>
    </row>
    <row r="12" spans="1:14" s="31" customFormat="1" ht="30" customHeight="1" x14ac:dyDescent="0.3">
      <c r="A12" s="32"/>
      <c r="B12" s="70" t="s">
        <v>25</v>
      </c>
      <c r="C12" s="63" t="s">
        <v>26</v>
      </c>
      <c r="D12" s="58"/>
      <c r="E12" s="59" t="s">
        <v>58</v>
      </c>
      <c r="F12" s="73">
        <v>0.4</v>
      </c>
      <c r="G12" s="34"/>
      <c r="H12" s="35">
        <f>ROUND(G12*F12,2)</f>
        <v>0</v>
      </c>
      <c r="I12" s="36"/>
      <c r="J12" s="37"/>
      <c r="K12" s="38"/>
      <c r="L12" s="39"/>
      <c r="M12" s="39"/>
      <c r="N12" s="39"/>
    </row>
    <row r="13" spans="1:14" s="31" customFormat="1" ht="30" customHeight="1" x14ac:dyDescent="0.3">
      <c r="A13" s="32"/>
      <c r="B13" s="56" t="s">
        <v>27</v>
      </c>
      <c r="C13" s="63" t="s">
        <v>78</v>
      </c>
      <c r="D13" s="58"/>
      <c r="E13" s="59" t="s">
        <v>58</v>
      </c>
      <c r="F13" s="73">
        <v>3.2</v>
      </c>
      <c r="G13" s="34"/>
      <c r="H13" s="35">
        <f>ROUND(G13*F13,2)</f>
        <v>0</v>
      </c>
      <c r="I13" s="36"/>
      <c r="J13" s="37"/>
      <c r="K13" s="38"/>
      <c r="L13" s="39"/>
      <c r="M13" s="39"/>
      <c r="N13" s="39"/>
    </row>
    <row r="14" spans="1:14" s="31" customFormat="1" ht="30" customHeight="1" x14ac:dyDescent="0.3">
      <c r="A14" s="32"/>
      <c r="B14" s="56" t="s">
        <v>28</v>
      </c>
      <c r="C14" s="63" t="s">
        <v>79</v>
      </c>
      <c r="D14" s="58"/>
      <c r="E14" s="59" t="s">
        <v>58</v>
      </c>
      <c r="F14" s="73">
        <v>0.3</v>
      </c>
      <c r="G14" s="34"/>
      <c r="H14" s="35">
        <f>ROUND(G14*F14,2)</f>
        <v>0</v>
      </c>
      <c r="I14" s="36"/>
      <c r="J14" s="37"/>
      <c r="K14" s="38"/>
      <c r="L14" s="39"/>
      <c r="M14" s="39"/>
      <c r="N14" s="39"/>
    </row>
    <row r="15" spans="1:14" s="31" customFormat="1" ht="30" customHeight="1" x14ac:dyDescent="0.3">
      <c r="A15" s="32"/>
      <c r="B15" s="56" t="s">
        <v>29</v>
      </c>
      <c r="C15" s="63" t="s">
        <v>67</v>
      </c>
      <c r="D15" s="58"/>
      <c r="E15" s="59" t="s">
        <v>58</v>
      </c>
      <c r="F15" s="73">
        <v>20</v>
      </c>
      <c r="G15" s="34"/>
      <c r="H15" s="35">
        <f>ROUND(G15*F15,2)</f>
        <v>0</v>
      </c>
      <c r="I15" s="36"/>
      <c r="J15" s="37"/>
      <c r="K15" s="38"/>
      <c r="L15" s="39"/>
      <c r="M15" s="39"/>
      <c r="N15" s="39"/>
    </row>
    <row r="16" spans="1:14" s="31" customFormat="1" ht="30" customHeight="1" x14ac:dyDescent="0.3">
      <c r="A16" s="32"/>
      <c r="B16" s="71" t="s">
        <v>40</v>
      </c>
      <c r="C16" s="63" t="s">
        <v>31</v>
      </c>
      <c r="D16" s="58" t="s">
        <v>24</v>
      </c>
      <c r="E16" s="59"/>
      <c r="F16" s="33"/>
      <c r="G16" s="40"/>
      <c r="H16" s="41"/>
      <c r="I16" s="36"/>
      <c r="J16" s="37"/>
      <c r="K16" s="38"/>
      <c r="L16" s="39"/>
      <c r="M16" s="39"/>
      <c r="N16" s="39"/>
    </row>
    <row r="17" spans="1:14" s="31" customFormat="1" ht="30" customHeight="1" x14ac:dyDescent="0.3">
      <c r="A17" s="32"/>
      <c r="B17" s="56" t="s">
        <v>25</v>
      </c>
      <c r="C17" s="63" t="s">
        <v>33</v>
      </c>
      <c r="D17" s="58"/>
      <c r="E17" s="59" t="s">
        <v>3</v>
      </c>
      <c r="F17" s="33">
        <v>5</v>
      </c>
      <c r="G17" s="34"/>
      <c r="H17" s="35">
        <f t="shared" ref="H17" si="0">ROUND(G17*F17,2)</f>
        <v>0</v>
      </c>
      <c r="I17" s="36"/>
      <c r="J17" s="37"/>
      <c r="K17" s="38"/>
      <c r="L17" s="39"/>
      <c r="M17" s="39"/>
      <c r="N17" s="39"/>
    </row>
    <row r="18" spans="1:14" s="31" customFormat="1" ht="30.75" customHeight="1" x14ac:dyDescent="0.3">
      <c r="A18" s="32"/>
      <c r="B18" s="71" t="s">
        <v>42</v>
      </c>
      <c r="C18" s="57" t="s">
        <v>35</v>
      </c>
      <c r="D18" s="58" t="s">
        <v>32</v>
      </c>
      <c r="E18" s="72"/>
      <c r="F18" s="42"/>
      <c r="G18" s="40"/>
      <c r="H18" s="41"/>
      <c r="I18" s="36"/>
      <c r="J18" s="37"/>
      <c r="K18" s="38"/>
      <c r="L18" s="39"/>
      <c r="M18" s="39"/>
      <c r="N18" s="39"/>
    </row>
    <row r="19" spans="1:14" s="31" customFormat="1" ht="30" customHeight="1" x14ac:dyDescent="0.3">
      <c r="A19" s="32"/>
      <c r="B19" s="56" t="s">
        <v>25</v>
      </c>
      <c r="C19" s="57" t="s">
        <v>80</v>
      </c>
      <c r="D19" s="58"/>
      <c r="E19" s="59" t="s">
        <v>58</v>
      </c>
      <c r="F19" s="43">
        <v>90</v>
      </c>
      <c r="G19" s="34"/>
      <c r="H19" s="35">
        <f t="shared" ref="H19:H27" si="1">ROUND(G19*F19,2)</f>
        <v>0</v>
      </c>
      <c r="I19" s="36"/>
      <c r="J19" s="37"/>
      <c r="K19" s="38"/>
      <c r="L19" s="39"/>
      <c r="M19" s="39"/>
      <c r="N19" s="39"/>
    </row>
    <row r="20" spans="1:14" s="31" customFormat="1" ht="30" customHeight="1" x14ac:dyDescent="0.3">
      <c r="A20" s="32"/>
      <c r="B20" s="56" t="s">
        <v>27</v>
      </c>
      <c r="C20" s="57" t="s">
        <v>37</v>
      </c>
      <c r="D20" s="58"/>
      <c r="E20" s="59" t="s">
        <v>58</v>
      </c>
      <c r="F20" s="43">
        <v>255</v>
      </c>
      <c r="G20" s="34"/>
      <c r="H20" s="35">
        <f t="shared" si="1"/>
        <v>0</v>
      </c>
      <c r="I20" s="36"/>
      <c r="J20" s="37"/>
      <c r="K20" s="38"/>
      <c r="L20" s="39"/>
      <c r="M20" s="39"/>
      <c r="N20" s="39"/>
    </row>
    <row r="21" spans="1:14" s="31" customFormat="1" ht="30" customHeight="1" x14ac:dyDescent="0.3">
      <c r="A21" s="32"/>
      <c r="B21" s="56" t="s">
        <v>28</v>
      </c>
      <c r="C21" s="57" t="s">
        <v>38</v>
      </c>
      <c r="D21" s="58"/>
      <c r="E21" s="59" t="s">
        <v>58</v>
      </c>
      <c r="F21" s="43">
        <v>125</v>
      </c>
      <c r="G21" s="34"/>
      <c r="H21" s="35">
        <f t="shared" si="1"/>
        <v>0</v>
      </c>
      <c r="I21" s="36"/>
      <c r="J21" s="37"/>
      <c r="K21" s="38"/>
      <c r="L21" s="39"/>
      <c r="M21" s="39"/>
      <c r="N21" s="39"/>
    </row>
    <row r="22" spans="1:14" s="31" customFormat="1" ht="30" customHeight="1" x14ac:dyDescent="0.3">
      <c r="A22" s="32"/>
      <c r="B22" s="56" t="s">
        <v>29</v>
      </c>
      <c r="C22" s="57" t="s">
        <v>61</v>
      </c>
      <c r="D22" s="58"/>
      <c r="E22" s="59" t="s">
        <v>58</v>
      </c>
      <c r="F22" s="61">
        <v>25</v>
      </c>
      <c r="G22" s="34"/>
      <c r="H22" s="35">
        <f t="shared" si="1"/>
        <v>0</v>
      </c>
      <c r="I22" s="36"/>
      <c r="J22" s="37"/>
      <c r="K22" s="38"/>
      <c r="L22" s="39"/>
      <c r="M22" s="39"/>
      <c r="N22" s="39"/>
    </row>
    <row r="23" spans="1:14" s="31" customFormat="1" ht="30" customHeight="1" x14ac:dyDescent="0.3">
      <c r="A23" s="32"/>
      <c r="B23" s="56" t="s">
        <v>30</v>
      </c>
      <c r="C23" s="57" t="s">
        <v>39</v>
      </c>
      <c r="D23" s="58"/>
      <c r="E23" s="72" t="s">
        <v>2</v>
      </c>
      <c r="F23" s="61">
        <v>16</v>
      </c>
      <c r="G23" s="34"/>
      <c r="H23" s="35">
        <f t="shared" si="1"/>
        <v>0</v>
      </c>
      <c r="I23" s="36"/>
      <c r="J23" s="37"/>
      <c r="K23" s="38"/>
      <c r="L23" s="39"/>
      <c r="M23" s="39"/>
      <c r="N23" s="39"/>
    </row>
    <row r="24" spans="1:14" s="31" customFormat="1" ht="30" customHeight="1" x14ac:dyDescent="0.3">
      <c r="A24" s="32"/>
      <c r="B24" s="71" t="s">
        <v>44</v>
      </c>
      <c r="C24" s="57" t="s">
        <v>52</v>
      </c>
      <c r="D24" s="58" t="s">
        <v>36</v>
      </c>
      <c r="E24" s="72" t="s">
        <v>2</v>
      </c>
      <c r="F24" s="61">
        <v>33</v>
      </c>
      <c r="G24" s="34"/>
      <c r="H24" s="35">
        <f t="shared" si="1"/>
        <v>0</v>
      </c>
      <c r="I24" s="36"/>
      <c r="J24" s="37"/>
      <c r="K24" s="38"/>
      <c r="L24" s="39"/>
      <c r="M24" s="39"/>
      <c r="N24" s="39"/>
    </row>
    <row r="25" spans="1:14" s="31" customFormat="1" ht="30" customHeight="1" x14ac:dyDescent="0.3">
      <c r="A25" s="32"/>
      <c r="B25" s="71" t="s">
        <v>46</v>
      </c>
      <c r="C25" s="57" t="s">
        <v>53</v>
      </c>
      <c r="D25" s="58" t="s">
        <v>41</v>
      </c>
      <c r="E25" s="59"/>
      <c r="F25" s="60"/>
      <c r="G25" s="40"/>
      <c r="H25" s="35">
        <f t="shared" si="1"/>
        <v>0</v>
      </c>
      <c r="I25" s="36"/>
      <c r="J25" s="37"/>
      <c r="K25" s="38"/>
      <c r="L25" s="39"/>
      <c r="M25" s="39"/>
      <c r="N25" s="39"/>
    </row>
    <row r="26" spans="1:14" s="31" customFormat="1" ht="30" customHeight="1" x14ac:dyDescent="0.3">
      <c r="A26" s="32"/>
      <c r="B26" s="56" t="s">
        <v>25</v>
      </c>
      <c r="C26" s="57" t="s">
        <v>59</v>
      </c>
      <c r="D26" s="58"/>
      <c r="E26" s="59" t="s">
        <v>2</v>
      </c>
      <c r="F26" s="61">
        <v>38</v>
      </c>
      <c r="G26" s="34"/>
      <c r="H26" s="35">
        <f t="shared" si="1"/>
        <v>0</v>
      </c>
      <c r="I26" s="36"/>
      <c r="J26" s="37"/>
      <c r="K26" s="38"/>
      <c r="L26" s="39"/>
      <c r="M26" s="39"/>
      <c r="N26" s="39"/>
    </row>
    <row r="27" spans="1:14" s="31" customFormat="1" ht="30" customHeight="1" x14ac:dyDescent="0.3">
      <c r="A27" s="32"/>
      <c r="B27" s="56" t="s">
        <v>27</v>
      </c>
      <c r="C27" s="57" t="s">
        <v>60</v>
      </c>
      <c r="D27" s="58"/>
      <c r="E27" s="59" t="s">
        <v>2</v>
      </c>
      <c r="F27" s="61">
        <v>19</v>
      </c>
      <c r="G27" s="34"/>
      <c r="H27" s="35">
        <f t="shared" si="1"/>
        <v>0</v>
      </c>
      <c r="I27" s="36"/>
      <c r="J27" s="37"/>
      <c r="K27" s="38"/>
      <c r="L27" s="39"/>
      <c r="M27" s="39"/>
      <c r="N27" s="39"/>
    </row>
    <row r="28" spans="1:14" s="31" customFormat="1" ht="30" customHeight="1" x14ac:dyDescent="0.3">
      <c r="A28" s="32"/>
      <c r="B28" s="71" t="s">
        <v>48</v>
      </c>
      <c r="C28" s="57" t="s">
        <v>65</v>
      </c>
      <c r="D28" s="58" t="s">
        <v>43</v>
      </c>
      <c r="E28" s="59"/>
      <c r="F28" s="62"/>
      <c r="G28" s="40"/>
      <c r="H28" s="35"/>
      <c r="I28" s="36"/>
      <c r="J28" s="37"/>
      <c r="K28" s="38"/>
      <c r="L28" s="39"/>
      <c r="M28" s="39"/>
      <c r="N28" s="39"/>
    </row>
    <row r="29" spans="1:14" s="31" customFormat="1" ht="30" customHeight="1" x14ac:dyDescent="0.3">
      <c r="A29" s="32"/>
      <c r="B29" s="56" t="s">
        <v>25</v>
      </c>
      <c r="C29" s="57" t="s">
        <v>73</v>
      </c>
      <c r="D29" s="58"/>
      <c r="E29" s="59" t="s">
        <v>58</v>
      </c>
      <c r="F29" s="79">
        <v>3.5</v>
      </c>
      <c r="G29" s="34"/>
      <c r="H29" s="35">
        <f t="shared" ref="H29:H33" si="2">ROUND(G29*F29,2)</f>
        <v>0</v>
      </c>
      <c r="I29" s="36"/>
      <c r="J29" s="37"/>
      <c r="K29" s="38"/>
      <c r="L29" s="39"/>
      <c r="M29" s="39"/>
      <c r="N29" s="39"/>
    </row>
    <row r="30" spans="1:14" s="31" customFormat="1" ht="30" customHeight="1" x14ac:dyDescent="0.3">
      <c r="A30" s="32"/>
      <c r="B30" s="56" t="s">
        <v>27</v>
      </c>
      <c r="C30" s="57" t="s">
        <v>74</v>
      </c>
      <c r="D30" s="58"/>
      <c r="E30" s="59" t="s">
        <v>3</v>
      </c>
      <c r="F30" s="62">
        <v>4</v>
      </c>
      <c r="G30" s="34"/>
      <c r="H30" s="35">
        <f t="shared" si="2"/>
        <v>0</v>
      </c>
      <c r="I30" s="36"/>
      <c r="J30" s="37"/>
      <c r="K30" s="38"/>
      <c r="L30" s="39"/>
      <c r="M30" s="39"/>
      <c r="N30" s="39"/>
    </row>
    <row r="31" spans="1:14" s="31" customFormat="1" ht="30" customHeight="1" x14ac:dyDescent="0.3">
      <c r="A31" s="32"/>
      <c r="B31" s="71" t="s">
        <v>54</v>
      </c>
      <c r="C31" s="57" t="s">
        <v>51</v>
      </c>
      <c r="D31" s="58" t="s">
        <v>45</v>
      </c>
      <c r="E31" s="59" t="s">
        <v>3</v>
      </c>
      <c r="F31" s="62">
        <v>11</v>
      </c>
      <c r="G31" s="34"/>
      <c r="H31" s="35">
        <f t="shared" si="2"/>
        <v>0</v>
      </c>
      <c r="I31" s="36"/>
      <c r="J31" s="37"/>
      <c r="K31" s="38"/>
      <c r="L31" s="39"/>
      <c r="M31" s="39"/>
      <c r="N31" s="39"/>
    </row>
    <row r="32" spans="1:14" s="31" customFormat="1" ht="30" customHeight="1" x14ac:dyDescent="0.3">
      <c r="A32" s="32"/>
      <c r="B32" s="71" t="s">
        <v>55</v>
      </c>
      <c r="C32" s="57" t="s">
        <v>62</v>
      </c>
      <c r="D32" s="58" t="s">
        <v>47</v>
      </c>
      <c r="E32" s="59" t="s">
        <v>3</v>
      </c>
      <c r="F32" s="62">
        <v>2</v>
      </c>
      <c r="G32" s="34"/>
      <c r="H32" s="35">
        <f t="shared" si="2"/>
        <v>0</v>
      </c>
      <c r="I32" s="36"/>
      <c r="J32" s="37"/>
      <c r="K32" s="38"/>
      <c r="L32" s="39"/>
      <c r="M32" s="39"/>
      <c r="N32" s="39"/>
    </row>
    <row r="33" spans="1:14" s="31" customFormat="1" ht="30" customHeight="1" x14ac:dyDescent="0.3">
      <c r="A33" s="64"/>
      <c r="B33" s="74" t="s">
        <v>63</v>
      </c>
      <c r="C33" s="65" t="s">
        <v>77</v>
      </c>
      <c r="D33" s="66" t="s">
        <v>49</v>
      </c>
      <c r="E33" s="67" t="s">
        <v>3</v>
      </c>
      <c r="F33" s="68">
        <v>2</v>
      </c>
      <c r="G33" s="34"/>
      <c r="H33" s="75">
        <f t="shared" si="2"/>
        <v>0</v>
      </c>
      <c r="I33" s="36"/>
      <c r="J33" s="37"/>
      <c r="K33" s="38"/>
      <c r="L33" s="39"/>
      <c r="M33" s="39"/>
      <c r="N33" s="39"/>
    </row>
    <row r="34" spans="1:14" s="31" customFormat="1" ht="30" customHeight="1" thickBot="1" x14ac:dyDescent="0.3">
      <c r="A34" s="44"/>
      <c r="B34" s="45"/>
      <c r="C34" s="83" t="str">
        <f>C6</f>
        <v>FERMOR AVENUE PEDESTRIAN UNDERPASS NEAR ST. MARY'S ROAD - MAINTENANCE WORKS</v>
      </c>
      <c r="D34" s="84"/>
      <c r="E34" s="84"/>
      <c r="F34" s="85"/>
      <c r="G34" s="78" t="s">
        <v>1</v>
      </c>
      <c r="H34" s="46">
        <f>SUM(H7:H33)</f>
        <v>0</v>
      </c>
      <c r="J34" s="5"/>
    </row>
    <row r="35" spans="1:14" ht="30" customHeight="1" thickTop="1" x14ac:dyDescent="0.25">
      <c r="A35" s="47"/>
      <c r="B35" s="86" t="s">
        <v>50</v>
      </c>
      <c r="C35" s="87"/>
      <c r="D35" s="87"/>
      <c r="E35" s="87"/>
      <c r="F35" s="87"/>
      <c r="G35" s="88">
        <f>H34</f>
        <v>0</v>
      </c>
      <c r="H35" s="89"/>
    </row>
    <row r="36" spans="1:14" ht="30" customHeight="1" x14ac:dyDescent="0.25">
      <c r="A36" s="47"/>
      <c r="B36" s="47"/>
      <c r="C36" s="48"/>
      <c r="D36" s="49"/>
      <c r="E36" s="48"/>
      <c r="F36" s="48"/>
      <c r="G36" s="50"/>
      <c r="H36" s="51"/>
    </row>
    <row r="37" spans="1:14" s="10" customFormat="1" ht="37.950000000000003" customHeight="1" x14ac:dyDescent="0.25">
      <c r="A37" s="52"/>
      <c r="B37" s="5"/>
      <c r="C37" s="4"/>
      <c r="D37" s="53"/>
      <c r="E37" s="4"/>
      <c r="F37" s="4"/>
      <c r="G37" s="54"/>
      <c r="H37" s="54"/>
      <c r="J37" s="5"/>
    </row>
    <row r="38" spans="1:14" ht="15.9" customHeight="1" x14ac:dyDescent="0.25">
      <c r="A38" s="55"/>
    </row>
  </sheetData>
  <sheetProtection algorithmName="SHA-512" hashValue="xC+SiU5WWnba4lZjlFmgu8TGffxFd6wh+jWKvWU1rItG0tPofBQR5qtjeBjeVwzyBfKP3LXSPOGyIMbn0fBxjw==" saltValue="zNNpldUdpHG1oobroXnxlQ==" spinCount="100000" sheet="1" objects="1" scenarios="1" selectLockedCells="1"/>
  <mergeCells count="4">
    <mergeCell ref="C6:F6"/>
    <mergeCell ref="C34:F34"/>
    <mergeCell ref="B35:F35"/>
    <mergeCell ref="G35:H35"/>
  </mergeCells>
  <conditionalFormatting sqref="D17 D8:D10 D31:D33">
    <cfRule type="cellIs" dxfId="38" priority="43" stopIfTrue="1" operator="equal">
      <formula>"CW 2130-R11"</formula>
    </cfRule>
    <cfRule type="cellIs" dxfId="37" priority="44" stopIfTrue="1" operator="equal">
      <formula>"CW 3120-R2"</formula>
    </cfRule>
    <cfRule type="cellIs" dxfId="36" priority="45" stopIfTrue="1" operator="equal">
      <formula>"CW 3240-R7"</formula>
    </cfRule>
  </conditionalFormatting>
  <conditionalFormatting sqref="D7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16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28:D30">
    <cfRule type="cellIs" dxfId="29" priority="16" stopIfTrue="1" operator="equal">
      <formula>"CW 2130-R11"</formula>
    </cfRule>
    <cfRule type="cellIs" dxfId="28" priority="17" stopIfTrue="1" operator="equal">
      <formula>"CW 3120-R2"</formula>
    </cfRule>
    <cfRule type="cellIs" dxfId="27" priority="18" stopIfTrue="1" operator="equal">
      <formula>"CW 3240-R7"</formula>
    </cfRule>
  </conditionalFormatting>
  <conditionalFormatting sqref="D19:D20">
    <cfRule type="cellIs" dxfId="26" priority="31" stopIfTrue="1" operator="equal">
      <formula>"CW 2130-R11"</formula>
    </cfRule>
    <cfRule type="cellIs" dxfId="25" priority="32" stopIfTrue="1" operator="equal">
      <formula>"CW 3120-R2"</formula>
    </cfRule>
    <cfRule type="cellIs" dxfId="24" priority="33" stopIfTrue="1" operator="equal">
      <formula>"CW 3240-R7"</formula>
    </cfRule>
  </conditionalFormatting>
  <conditionalFormatting sqref="D25:D27">
    <cfRule type="cellIs" dxfId="23" priority="28" stopIfTrue="1" operator="equal">
      <formula>"CW 2130-R11"</formula>
    </cfRule>
    <cfRule type="cellIs" dxfId="22" priority="29" stopIfTrue="1" operator="equal">
      <formula>"CW 3120-R2"</formula>
    </cfRule>
    <cfRule type="cellIs" dxfId="21" priority="30" stopIfTrue="1" operator="equal">
      <formula>"CW 3240-R7"</formula>
    </cfRule>
  </conditionalFormatting>
  <conditionalFormatting sqref="D24">
    <cfRule type="cellIs" dxfId="20" priority="25" stopIfTrue="1" operator="equal">
      <formula>"CW 2130-R11"</formula>
    </cfRule>
    <cfRule type="cellIs" dxfId="19" priority="26" stopIfTrue="1" operator="equal">
      <formula>"CW 3120-R2"</formula>
    </cfRule>
    <cfRule type="cellIs" dxfId="18" priority="27" stopIfTrue="1" operator="equal">
      <formula>"CW 3240-R7"</formula>
    </cfRule>
  </conditionalFormatting>
  <conditionalFormatting sqref="D21">
    <cfRule type="cellIs" dxfId="17" priority="22" stopIfTrue="1" operator="equal">
      <formula>"CW 2130-R11"</formula>
    </cfRule>
    <cfRule type="cellIs" dxfId="16" priority="23" stopIfTrue="1" operator="equal">
      <formula>"CW 3120-R2"</formula>
    </cfRule>
    <cfRule type="cellIs" dxfId="15" priority="24" stopIfTrue="1" operator="equal">
      <formula>"CW 3240-R7"</formula>
    </cfRule>
  </conditionalFormatting>
  <conditionalFormatting sqref="D1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1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2:D1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2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3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:G15 G17 G19:G24 G7:G10 G26:G33" xr:uid="{00000000-0002-0000-0000-000000000000}">
      <formula1>IF(G7&gt;=0.01,ROUND(G7,2),0.01)</formula1>
    </dataValidation>
  </dataValidations>
  <pageMargins left="0.51181102362204722" right="0.51181102362204722" top="0.74803149606299213" bottom="0.74803149606299213" header="0.23622047244094491" footer="0.23622047244094491"/>
  <pageSetup scale="68" fitToHeight="0" orientation="portrait" r:id="rId1"/>
  <headerFooter alignWithMargins="0">
    <oddHeader>&amp;L&amp;10The City of Winnipeg
Bid Opportunity No. 372-2020 
&amp;XTemplate Version: C420190115-RW&amp;R&amp;10Bid Submission
Page &amp;P</oddHeader>
    <oddFooter xml:space="preserve">&amp;R__________________
Bidder's Name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97DC6D7F8E24595E85447D2DAA721" ma:contentTypeVersion="" ma:contentTypeDescription="Create a new document." ma:contentTypeScope="" ma:versionID="4ba215b446116759e8551bee0603bec4">
  <xsd:schema xmlns:xsd="http://www.w3.org/2001/XMLSchema" xmlns:xs="http://www.w3.org/2001/XMLSchema" xmlns:p="http://schemas.microsoft.com/office/2006/metadata/properties" xmlns:ns2="7AF163CE-2D21-4358-AFCB-FCFF74D06999" xmlns:ns3="06eab4bf-98a9-4fb2-bf94-e38154feff7b" xmlns:ns4="7af163ce-2d21-4358-afcb-fcff74d06999" targetNamespace="http://schemas.microsoft.com/office/2006/metadata/properties" ma:root="true" ma:fieldsID="544c841dffa414d9acf49affbb67aab0" ns2:_="" ns3:_="" ns4:_="">
    <xsd:import namespace="7AF163CE-2D21-4358-AFCB-FCFF74D06999"/>
    <xsd:import namespace="06eab4bf-98a9-4fb2-bf94-e38154feff7b"/>
    <xsd:import namespace="7af163ce-2d21-4358-afcb-fcff74d06999"/>
    <xsd:element name="properties">
      <xsd:complexType>
        <xsd:sequence>
          <xsd:element name="documentManagement">
            <xsd:complexType>
              <xsd:all>
                <xsd:element ref="ns2:bc0a9ede96e643de9503376e166381ed" minOccurs="0"/>
                <xsd:element ref="ns3:TaxCatchAll" minOccurs="0"/>
                <xsd:element ref="ns2:i3c47e5be3624261879a4183220ecedf" minOccurs="0"/>
                <xsd:element ref="ns2:ja9832f77ad6458d9674597b7d04f062" minOccurs="0"/>
                <xsd:element ref="ns2:Information_x0020_Classification" minOccurs="0"/>
                <xsd:element ref="ns4:Project_x0020_ID" minOccurs="0"/>
                <xsd:element ref="ns4:Cli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63CE-2D21-4358-AFCB-FCFF74D06999" elementFormDefault="qualified">
    <xsd:import namespace="http://schemas.microsoft.com/office/2006/documentManagement/types"/>
    <xsd:import namespace="http://schemas.microsoft.com/office/infopath/2007/PartnerControls"/>
    <xsd:element name="bc0a9ede96e643de9503376e166381ed" ma:index="7" nillable="true" ma:taxonomy="true" ma:internalName="bc0a9ede96e643de9503376e166381ed" ma:taxonomyFieldName="Business_x0020_Unit" ma:displayName="Business Unit" ma:default="63;#Transportation|c84d209a-a3d2-4801-8013-890c591a4907" ma:fieldId="{bc0a9ede-96e6-43de-9503-376e166381ed}" ma:sspId="c7512de7-7b14-4a56-8199-1a5e6dba9b2f" ma:termSetId="401042c1-1ba1-4aef-be80-770970af6bb9" ma:anchorId="35eed5aa-b568-4755-9b81-989e7891df30" ma:open="false" ma:isKeyword="false">
      <xsd:complexType>
        <xsd:sequence>
          <xsd:element ref="pc:Terms" minOccurs="0" maxOccurs="1"/>
        </xsd:sequence>
      </xsd:complexType>
    </xsd:element>
    <xsd:element name="i3c47e5be3624261879a4183220ecedf" ma:index="9" nillable="true" ma:taxonomy="true" ma:internalName="i3c47e5be3624261879a4183220ecedf" ma:taxonomyFieldName="Document_x0020_Type" ma:displayName="Document Type" ma:default="" ma:fieldId="{23c47e5b-e362-4261-879a-4183220ecedf}" ma:sspId="c7512de7-7b14-4a56-8199-1a5e6dba9b2f" ma:termSetId="a6aa2811-57ad-4bb2-933a-dc6303d859ea" ma:anchorId="eeee3e5f-3076-43eb-a5c2-269897c944c4" ma:open="false" ma:isKeyword="false">
      <xsd:complexType>
        <xsd:sequence>
          <xsd:element ref="pc:Terms" minOccurs="0" maxOccurs="1"/>
        </xsd:sequence>
      </xsd:complexType>
    </xsd:element>
    <xsd:element name="ja9832f77ad6458d9674597b7d04f062" ma:index="10" nillable="true" ma:taxonomy="true" ma:internalName="ja9832f77ad6458d9674597b7d04f062" ma:taxonomyFieldName="Document_x0020_Sub_x0020_Type" ma:displayName="Document Sub Type" ma:default="" ma:fieldId="{3a9832f7-7ad6-458d-9674-597b7d04f062}" ma:sspId="c7512de7-7b14-4a56-8199-1a5e6dba9b2f" ma:termSetId="a6aa2811-57ad-4bb2-933a-dc6303d859ea" ma:anchorId="7a5f6879-75de-4e36-991f-b5ab71537e98" ma:open="false" ma:isKeyword="false">
      <xsd:complexType>
        <xsd:sequence>
          <xsd:element ref="pc:Terms" minOccurs="0" maxOccurs="1"/>
        </xsd:sequence>
      </xsd:complexType>
    </xsd:element>
    <xsd:element name="Information_x0020_Classification" ma:index="15" nillable="true" ma:displayName="Information Classification" ma:default="Confidential" ma:format="Dropdown" ma:internalName="Information_x0020_Classification">
      <xsd:simpleType>
        <xsd:restriction base="dms:Choice">
          <xsd:enumeration value="Confidential"/>
          <xsd:enumeration value="Internal"/>
          <xsd:enumeration value="Public"/>
          <xsd:enumeration value="Restric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ab4bf-98a9-4fb2-bf94-e38154feff7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D36660A-C616-45C8-A02E-93C2DB0A824B}" ma:internalName="TaxCatchAll" ma:showField="CatchAllData" ma:web="{55494d8c-296c-4700-8fd4-a29e9a579fc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63ce-2d21-4358-afcb-fcff74d06999" elementFormDefault="qualified">
    <xsd:import namespace="http://schemas.microsoft.com/office/2006/documentManagement/types"/>
    <xsd:import namespace="http://schemas.microsoft.com/office/infopath/2007/PartnerControls"/>
    <xsd:element name="Project_x0020_ID" ma:index="16" nillable="true" ma:displayName="Project ID" ma:default="20M-00233-00" ma:internalName="Project_x0020_ID">
      <xsd:simpleType>
        <xsd:restriction base="dms:Text"/>
      </xsd:simpleType>
    </xsd:element>
    <xsd:element name="Client" ma:index="17" nillable="true" ma:displayName="Client" ma:default="City of Winnipeg" ma:internalName="Clien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c47e5be3624261879a4183220ecedf xmlns="7AF163CE-2D21-4358-AFCB-FCFF74D06999">
      <Terms xmlns="http://schemas.microsoft.com/office/infopath/2007/PartnerControls"/>
    </i3c47e5be3624261879a4183220ecedf>
    <TaxCatchAll xmlns="06eab4bf-98a9-4fb2-bf94-e38154feff7b">
      <Value>63</Value>
    </TaxCatchAll>
    <Information_x0020_Classification xmlns="7AF163CE-2D21-4358-AFCB-FCFF74D06999">Confidential</Information_x0020_Classification>
    <ja9832f77ad6458d9674597b7d04f062 xmlns="7AF163CE-2D21-4358-AFCB-FCFF74D06999">
      <Terms xmlns="http://schemas.microsoft.com/office/infopath/2007/PartnerControls"/>
    </ja9832f77ad6458d9674597b7d04f062>
    <Project_x0020_ID xmlns="7af163ce-2d21-4358-afcb-fcff74d06999">20M-00233-00</Project_x0020_ID>
    <Client xmlns="7af163ce-2d21-4358-afcb-fcff74d06999">City of Winnipeg</Client>
    <bc0a9ede96e643de9503376e166381ed xmlns="7AF163CE-2D21-4358-AFCB-FCFF74D0699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Transportation</TermName>
          <TermId xmlns="http://schemas.microsoft.com/office/infopath/2007/PartnerControls">c84d209a-a3d2-4801-8013-890c591a4907</TermId>
        </TermInfo>
      </Terms>
    </bc0a9ede96e643de9503376e166381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D9916-AAC8-474B-AEEB-30EDDEA31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163CE-2D21-4358-AFCB-FCFF74D06999"/>
    <ds:schemaRef ds:uri="06eab4bf-98a9-4fb2-bf94-e38154feff7b"/>
    <ds:schemaRef ds:uri="7af163ce-2d21-4358-afcb-fcff74d06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0265D3-8DDC-4645-8630-4B6B415978F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af163ce-2d21-4358-afcb-fcff74d06999"/>
    <ds:schemaRef ds:uri="06eab4bf-98a9-4fb2-bf94-e38154feff7b"/>
    <ds:schemaRef ds:uri="7AF163CE-2D21-4358-AFCB-FCFF74D069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E88926-58E0-4DC5-A827-8AC7527A2E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</vt:lpstr>
      <vt:lpstr>'FORM B'!Print_Area</vt:lpstr>
      <vt:lpstr>'FORM B'!Print_Titles</vt:lpstr>
      <vt:lpstr>Print_Titles</vt:lpstr>
      <vt:lpstr>XEVERYTHING</vt:lpstr>
      <vt:lpstr>XITEMS</vt:lpstr>
    </vt:vector>
  </TitlesOfParts>
  <Company>WSP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Speidel, Kyle</dc:creator>
  <dc:description>Checked by HP on May 22_x000d_
_x000d_
_x000d_
_x000d_
</dc:description>
  <cp:lastModifiedBy>WSP Canada Inc</cp:lastModifiedBy>
  <cp:lastPrinted>2020-05-25T16:17:29Z</cp:lastPrinted>
  <dcterms:created xsi:type="dcterms:W3CDTF">2017-04-06T21:31:02Z</dcterms:created>
  <dcterms:modified xsi:type="dcterms:W3CDTF">2020-05-25T21:28:08Z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0x01010037697DC6D7F8E24595E85447D2DAA721</vt:lpwstr>
  </property>
  <property fmtid="{D5CDD505-2E9C-101B-9397-08002B2CF9AE}" pid="3" name="Document Sub Type">
    <vt:lpwstr/>
  </property>
  <property fmtid="{D5CDD505-2E9C-101B-9397-08002B2CF9AE}" pid="4" name="Business Unit">
    <vt:lpwstr>63;#Transportation|c84d209a-a3d2-4801-8013-890c591a4907</vt:lpwstr>
  </property>
  <property fmtid="{D5CDD505-2E9C-101B-9397-08002B2CF9AE}" pid="5" name="Document Type">
    <vt:lpwstr/>
  </property>
</Properties>
</file>