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wpg1fp001\Data\Projects\60622949\500-Deliverables\502 Tender\347-2020\"/>
    </mc:Choice>
  </mc:AlternateContent>
  <xr:revisionPtr revIDLastSave="0" documentId="13_ncr:1_{8F20D0F0-F717-413D-AFF9-30FA41EEE588}" xr6:coauthVersionLast="44" xr6:coauthVersionMax="44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prices'!$A$1:$G$52</definedName>
    <definedName name="Print_Area_1">'Unit prices'!$A$6:$G$72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2" l="1"/>
  <c r="E16" i="2" l="1"/>
  <c r="G38" i="2" l="1"/>
  <c r="G21" i="2" l="1"/>
  <c r="G41" i="2"/>
  <c r="G32" i="2"/>
  <c r="G31" i="2"/>
  <c r="G30" i="2"/>
  <c r="G6" i="2" l="1"/>
  <c r="G42" i="2" l="1"/>
  <c r="G9" i="2"/>
  <c r="G10" i="2"/>
  <c r="G12" i="2"/>
  <c r="G15" i="2"/>
  <c r="G16" i="2"/>
  <c r="G17" i="2"/>
  <c r="G19" i="2"/>
  <c r="G24" i="2"/>
  <c r="G25" i="2"/>
  <c r="G26" i="2"/>
  <c r="G27" i="2"/>
  <c r="G28" i="2"/>
  <c r="G29" i="2"/>
  <c r="G35" i="2"/>
  <c r="G36" i="2"/>
  <c r="G37" i="2"/>
  <c r="F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<sst xmlns="http://schemas.openxmlformats.org/spreadsheetml/2006/main" count="84" uniqueCount="54">
  <si>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</si>
  <si>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</si>
  <si>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</si>
  <si>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</si>
  <si>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</si>
  <si>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</si>
  <si>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</si>
  <si>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</si>
  <si>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</si>
  <si>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</si>
  <si>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</si>
  <si>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E12</t>
  </si>
  <si>
    <t>E19</t>
  </si>
  <si>
    <t>(See "Prices" clause in tender document)</t>
  </si>
  <si>
    <t>Mobilization and Demobilization</t>
  </si>
  <si>
    <t>Pipeline Access</t>
  </si>
  <si>
    <t>(a) East Valve Chamber</t>
  </si>
  <si>
    <t>(b) West Tunnel Shaft</t>
  </si>
  <si>
    <t>L.S.</t>
  </si>
  <si>
    <t>600 mm Feeder Main Cleaning and Lining Preparation Work</t>
  </si>
  <si>
    <t>600 mm Pipeline Inspection</t>
  </si>
  <si>
    <t>m</t>
  </si>
  <si>
    <t>Restoration</t>
  </si>
  <si>
    <t>Provisional Items</t>
  </si>
  <si>
    <r>
      <t>m</t>
    </r>
    <r>
      <rPr>
        <vertAlign val="superscript"/>
        <sz val="10"/>
        <rFont val="Arial"/>
        <family val="2"/>
      </rPr>
      <t>2</t>
    </r>
  </si>
  <si>
    <t>(c) Concrete Barrier Curb Renewal</t>
  </si>
  <si>
    <t>(a) Pre-Cleaning</t>
  </si>
  <si>
    <t>(b) Pre-Lining</t>
  </si>
  <si>
    <t>(c) Post-Lining</t>
  </si>
  <si>
    <t>West Tunnel and Shaft Rehabilitation</t>
  </si>
  <si>
    <t>Supply and Install 600 mm NSF 61 AWWA Class III Pressure CIPP Liner</t>
  </si>
  <si>
    <t>Supply and Install 600 mm Liner Terminations</t>
  </si>
  <si>
    <t>E5</t>
  </si>
  <si>
    <t>E11</t>
  </si>
  <si>
    <t>E13</t>
  </si>
  <si>
    <t>E14</t>
  </si>
  <si>
    <t>E17</t>
  </si>
  <si>
    <t>E16</t>
  </si>
  <si>
    <t>(a) Sandblast and Recoat Interior
     and Exterior of 600 mm Feeder
     Main Drop Pipe &amp; Fittings</t>
  </si>
  <si>
    <t xml:space="preserve">(b) Rehabilitate 600 mm Victaulic
     Feeder Main Joints within the
     Tunnel and Install Corrosion
     Protection Wrap </t>
  </si>
  <si>
    <t>(c) Rehabilitate 600 mm Flanged
     Feeder Main Joints within the
     Tunnel and Install Corrosion
     Protection Wrap</t>
  </si>
  <si>
    <t>(d) Install Corrosion Protection 
     Wrap on the Existing Feeder 
     Main within the Tunnel
     (300 mm wide)</t>
  </si>
  <si>
    <t>(e) Structural Concrete Repairs to
     Existing West Tunnel Roof Slab</t>
  </si>
  <si>
    <t>(f) Sandblast and Recoat Steel
    Components</t>
  </si>
  <si>
    <t>(g) Install Bollards at West Tunnel
     Shaft</t>
  </si>
  <si>
    <t>(h) Install Asphalt Cap over the 
     West Tunnel Shaft</t>
  </si>
  <si>
    <t>(i) Replace Existing Tunnel 
    Ventilation Pipe Hangers</t>
  </si>
  <si>
    <t>(a) Supply and Placement of Sod
     using Imported Topsoil</t>
  </si>
  <si>
    <t>(b) Sidewalk Patches - Unreinforced
     Concrete up to 100 mm Thick</t>
  </si>
  <si>
    <t>(d) Asphalt overlay over Existing
    Concrete Pavement</t>
  </si>
  <si>
    <t>(a) Supply new 600 mm Victaulic
     Feeder Main Coupling</t>
  </si>
  <si>
    <t>(b) Asbestos Abatement in the 
    West Tunnel Shaft</t>
  </si>
  <si>
    <t>TOTAL BID PRICE (GST and MRST extra) (in numbers)</t>
  </si>
  <si>
    <t>(c) Welded Steel Patch on 600 mm
    Feeder Main Pipe (Max 
    Dimension 300x300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</si>
</sst>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9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0" fillId="0" borderId="31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31" xfId="0" applyBorder="1" applyAlignment="1" applyProtection="1">
      <alignment horizontal="center" wrapText="1"/>
    </xf>
    <xf numFmtId="0" fontId="3" fillId="0" borderId="29" xfId="0" applyFont="1" applyFill="1" applyBorder="1" applyAlignment="1" applyProtection="1">
      <alignment wrapText="1"/>
    </xf>
    <xf numFmtId="0" fontId="0" fillId="0" borderId="29" xfId="0" applyFill="1" applyBorder="1" applyAlignment="1" applyProtection="1">
      <alignment horizontal="center" wrapText="1"/>
    </xf>
    <xf numFmtId="0" fontId="3" fillId="0" borderId="26" xfId="0" applyFont="1" applyFill="1" applyBorder="1" applyAlignment="1" applyProtection="1">
      <alignment horizontal="center" wrapText="1"/>
    </xf>
    <xf numFmtId="3" fontId="3" fillId="0" borderId="26" xfId="0" applyNumberFormat="1" applyFont="1" applyFill="1" applyBorder="1" applyAlignment="1" applyProtection="1">
      <alignment horizontal="center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7" xfId="0" applyNumberFormat="1" applyFill="1" applyBorder="1" applyAlignment="1" applyProtection="1">
      <alignment horizontal="right"/>
    </xf>
    <xf numFmtId="0" fontId="3" fillId="0" borderId="29" xfId="0" applyFont="1" applyFill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center"/>
    </xf>
    <xf numFmtId="165" fontId="2" fillId="0" borderId="25" xfId="0" applyNumberFormat="1" applyFont="1" applyBorder="1" applyAlignment="1" applyProtection="1">
      <alignment vertical="top"/>
    </xf>
    <xf numFmtId="165" fontId="2" fillId="0" borderId="28" xfId="0" applyNumberFormat="1" applyFont="1" applyBorder="1" applyAlignment="1" applyProtection="1">
      <alignment vertical="top"/>
    </xf>
    <xf numFmtId="165" fontId="2" fillId="0" borderId="28" xfId="0" applyNumberFormat="1" applyFont="1" applyFill="1" applyBorder="1" applyAlignment="1" applyProtection="1">
      <alignment vertical="top"/>
    </xf>
    <xf numFmtId="165" fontId="2" fillId="0" borderId="30" xfId="0" applyNumberFormat="1" applyFont="1" applyBorder="1" applyAlignment="1" applyProtection="1">
      <alignment vertical="top"/>
    </xf>
    <xf numFmtId="165" fontId="2" fillId="0" borderId="32" xfId="0" applyNumberFormat="1" applyFont="1" applyFill="1" applyBorder="1" applyAlignment="1" applyProtection="1">
      <alignment vertical="top"/>
    </xf>
    <xf numFmtId="4" fontId="0" fillId="0" borderId="26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7" fillId="24" borderId="0" xfId="1" applyNumberFormat="1" applyFon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2"/>
  <sheetViews>
    <sheetView showGridLines="0" tabSelected="1" zoomScale="90" zoomScaleNormal="90" zoomScaleSheetLayoutView="100" zoomScalePageLayoutView="90" workbookViewId="0">
      <selection activeCell="E50" sqref="E50"/>
    </sheetView>
  </sheetViews>
  <sheetFormatPr defaultRowHeight="12.9" x14ac:dyDescent="0.2"/>
  <cols>
    <col min="1" max="1" width="5.75" style="49" customWidth="1"/>
    <col min="2" max="2" width="31.125" style="49" customWidth="1"/>
    <col min="3" max="3" width="12.625" style="49" customWidth="1"/>
    <col min="4" max="4" width="13.75" style="28" customWidth="1"/>
    <col min="5" max="5" width="10.75" style="18" customWidth="1"/>
    <col min="6" max="6" width="12.375" style="1" customWidth="1"/>
    <col min="7" max="7" width="13.875" style="1" customWidth="1"/>
  </cols>
  <sheetData>
    <row r="1" spans="1:7" x14ac:dyDescent="0.2">
      <c r="A1" s="80"/>
      <c r="B1" s="80"/>
      <c r="C1" s="79" t="s">
        <v>9</v>
      </c>
      <c r="D1" s="79"/>
      <c r="G1" s="13"/>
    </row>
    <row r="2" spans="1:7" x14ac:dyDescent="0.2">
      <c r="A2" s="78"/>
      <c r="B2" s="78"/>
      <c r="C2" s="51" t="s">
        <v>13</v>
      </c>
      <c r="D2" s="51"/>
      <c r="F2" s="2"/>
      <c r="G2" s="14"/>
    </row>
    <row r="3" spans="1:7" x14ac:dyDescent="0.2">
      <c r="A3" s="83"/>
      <c r="B3" s="78"/>
      <c r="C3" s="48"/>
      <c r="D3" s="29"/>
      <c r="F3" s="2"/>
      <c r="G3" s="14"/>
    </row>
    <row r="4" spans="1:7" x14ac:dyDescent="0.2">
      <c r="A4" s="49" t="s">
        <v>10</v>
      </c>
      <c r="F4" s="2"/>
      <c r="G4" s="14"/>
    </row>
    <row r="5" spans="1:7" ht="21.75" x14ac:dyDescent="0.2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7" t="s">
        <v>5</v>
      </c>
    </row>
    <row r="6" spans="1:7" ht="13.6" x14ac:dyDescent="0.25">
      <c r="A6" s="68">
        <v>1</v>
      </c>
      <c r="B6" s="55" t="s">
        <v>14</v>
      </c>
      <c r="C6" s="56" t="s">
        <v>32</v>
      </c>
      <c r="D6" s="40" t="s">
        <v>18</v>
      </c>
      <c r="E6" s="46">
        <v>1</v>
      </c>
      <c r="F6" s="41"/>
      <c r="G6" s="42">
        <f>ROUND(E6*F6,2)</f>
        <v>0</v>
      </c>
    </row>
    <row r="7" spans="1:7" ht="13.6" x14ac:dyDescent="0.2">
      <c r="A7" s="69"/>
      <c r="B7" s="43"/>
      <c r="C7" s="57"/>
      <c r="D7" s="40"/>
      <c r="E7" s="46"/>
      <c r="F7" s="73"/>
      <c r="G7" s="42"/>
    </row>
    <row r="8" spans="1:7" ht="13.6" x14ac:dyDescent="0.25">
      <c r="A8" s="69">
        <v>2</v>
      </c>
      <c r="B8" s="54" t="s">
        <v>15</v>
      </c>
      <c r="C8" s="57" t="s">
        <v>33</v>
      </c>
      <c r="D8" s="40"/>
      <c r="E8" s="46"/>
      <c r="F8" s="73"/>
      <c r="G8" s="42"/>
    </row>
    <row r="9" spans="1:7" ht="13.6" x14ac:dyDescent="0.2">
      <c r="A9" s="69"/>
      <c r="B9" s="43" t="s">
        <v>16</v>
      </c>
      <c r="C9" s="57"/>
      <c r="D9" s="40" t="s">
        <v>18</v>
      </c>
      <c r="E9" s="46">
        <v>1</v>
      </c>
      <c r="F9" s="41"/>
      <c r="G9" s="42">
        <f t="shared" ref="G9:G41" si="0">ROUND(E9*F9,2)</f>
        <v>0</v>
      </c>
    </row>
    <row r="10" spans="1:7" ht="13.6" x14ac:dyDescent="0.2">
      <c r="A10" s="69"/>
      <c r="B10" s="43" t="s">
        <v>17</v>
      </c>
      <c r="C10" s="57"/>
      <c r="D10" s="40" t="s">
        <v>18</v>
      </c>
      <c r="E10" s="46">
        <v>1</v>
      </c>
      <c r="F10" s="41"/>
      <c r="G10" s="42">
        <f t="shared" si="0"/>
        <v>0</v>
      </c>
    </row>
    <row r="11" spans="1:7" ht="13.6" x14ac:dyDescent="0.2">
      <c r="A11" s="69"/>
      <c r="B11" s="43"/>
      <c r="C11" s="57"/>
      <c r="D11" s="40"/>
      <c r="E11" s="46"/>
      <c r="F11" s="73"/>
      <c r="G11" s="42"/>
    </row>
    <row r="12" spans="1:7" ht="27.2" x14ac:dyDescent="0.25">
      <c r="A12" s="69">
        <v>3</v>
      </c>
      <c r="B12" s="54" t="s">
        <v>19</v>
      </c>
      <c r="C12" s="60" t="s">
        <v>11</v>
      </c>
      <c r="D12" s="40" t="s">
        <v>18</v>
      </c>
      <c r="E12" s="46">
        <v>1</v>
      </c>
      <c r="F12" s="41"/>
      <c r="G12" s="42">
        <f t="shared" si="0"/>
        <v>0</v>
      </c>
    </row>
    <row r="13" spans="1:7" ht="13.6" x14ac:dyDescent="0.2">
      <c r="A13" s="69"/>
      <c r="B13" s="43"/>
      <c r="C13" s="57"/>
      <c r="D13" s="40"/>
      <c r="E13" s="46"/>
      <c r="F13" s="73"/>
      <c r="G13" s="42"/>
    </row>
    <row r="14" spans="1:7" ht="13.6" x14ac:dyDescent="0.25">
      <c r="A14" s="69">
        <v>4</v>
      </c>
      <c r="B14" s="54" t="s">
        <v>20</v>
      </c>
      <c r="C14" s="60" t="s">
        <v>34</v>
      </c>
      <c r="D14" s="40"/>
      <c r="E14" s="46"/>
      <c r="F14" s="73"/>
      <c r="G14" s="42"/>
    </row>
    <row r="15" spans="1:7" ht="13.6" x14ac:dyDescent="0.2">
      <c r="A15" s="69"/>
      <c r="B15" s="52" t="s">
        <v>26</v>
      </c>
      <c r="C15" s="57"/>
      <c r="D15" s="40" t="s">
        <v>21</v>
      </c>
      <c r="E15" s="67">
        <v>226</v>
      </c>
      <c r="F15" s="41"/>
      <c r="G15" s="42">
        <f t="shared" si="0"/>
        <v>0</v>
      </c>
    </row>
    <row r="16" spans="1:7" ht="13.6" x14ac:dyDescent="0.2">
      <c r="A16" s="69"/>
      <c r="B16" s="52" t="s">
        <v>27</v>
      </c>
      <c r="C16" s="57"/>
      <c r="D16" s="40" t="s">
        <v>21</v>
      </c>
      <c r="E16" s="67">
        <f>226*2</f>
        <v>452</v>
      </c>
      <c r="F16" s="41"/>
      <c r="G16" s="42">
        <f t="shared" si="0"/>
        <v>0</v>
      </c>
    </row>
    <row r="17" spans="1:7" ht="13.6" x14ac:dyDescent="0.2">
      <c r="A17" s="69"/>
      <c r="B17" s="52" t="s">
        <v>28</v>
      </c>
      <c r="C17" s="57"/>
      <c r="D17" s="40" t="s">
        <v>21</v>
      </c>
      <c r="E17" s="67">
        <v>226</v>
      </c>
      <c r="F17" s="41"/>
      <c r="G17" s="42">
        <f t="shared" si="0"/>
        <v>0</v>
      </c>
    </row>
    <row r="18" spans="1:7" ht="13.6" x14ac:dyDescent="0.2">
      <c r="A18" s="69"/>
      <c r="B18" s="43"/>
      <c r="C18" s="57"/>
      <c r="D18" s="40"/>
      <c r="E18" s="46"/>
      <c r="F18" s="73"/>
      <c r="G18" s="42"/>
    </row>
    <row r="19" spans="1:7" ht="40.75" x14ac:dyDescent="0.25">
      <c r="A19" s="69">
        <v>5</v>
      </c>
      <c r="B19" s="54" t="s">
        <v>30</v>
      </c>
      <c r="C19" s="60" t="s">
        <v>35</v>
      </c>
      <c r="D19" s="40" t="s">
        <v>21</v>
      </c>
      <c r="E19" s="67">
        <v>226</v>
      </c>
      <c r="F19" s="41"/>
      <c r="G19" s="42">
        <f t="shared" si="0"/>
        <v>0</v>
      </c>
    </row>
    <row r="20" spans="1:7" ht="13.6" x14ac:dyDescent="0.2">
      <c r="A20" s="69"/>
      <c r="B20" s="43"/>
      <c r="C20" s="57"/>
      <c r="D20" s="40"/>
      <c r="E20" s="46"/>
      <c r="F20" s="73"/>
      <c r="G20" s="42"/>
    </row>
    <row r="21" spans="1:7" ht="27.2" x14ac:dyDescent="0.25">
      <c r="A21" s="69">
        <v>6</v>
      </c>
      <c r="B21" s="54" t="s">
        <v>31</v>
      </c>
      <c r="C21" s="60" t="s">
        <v>35</v>
      </c>
      <c r="D21" s="40" t="s">
        <v>6</v>
      </c>
      <c r="E21" s="46">
        <v>2</v>
      </c>
      <c r="F21" s="41"/>
      <c r="G21" s="42">
        <f t="shared" si="0"/>
        <v>0</v>
      </c>
    </row>
    <row r="22" spans="1:7" ht="13.6" x14ac:dyDescent="0.2">
      <c r="A22" s="69"/>
      <c r="B22" s="43"/>
      <c r="C22" s="57"/>
      <c r="D22" s="40"/>
      <c r="E22" s="46"/>
      <c r="F22" s="73"/>
      <c r="G22" s="42"/>
    </row>
    <row r="23" spans="1:7" ht="27.2" x14ac:dyDescent="0.25">
      <c r="A23" s="69">
        <v>7</v>
      </c>
      <c r="B23" s="54" t="s">
        <v>29</v>
      </c>
      <c r="C23" s="57"/>
      <c r="D23" s="40"/>
      <c r="E23" s="46"/>
      <c r="F23" s="73"/>
      <c r="G23" s="42"/>
    </row>
    <row r="24" spans="1:7" ht="38.75" x14ac:dyDescent="0.2">
      <c r="A24" s="69"/>
      <c r="B24" s="52" t="s">
        <v>38</v>
      </c>
      <c r="C24" s="57" t="s">
        <v>33</v>
      </c>
      <c r="D24" s="40" t="s">
        <v>18</v>
      </c>
      <c r="E24" s="46">
        <v>1</v>
      </c>
      <c r="F24" s="41"/>
      <c r="G24" s="42">
        <f t="shared" si="0"/>
        <v>0</v>
      </c>
    </row>
    <row r="25" spans="1:7" ht="51.65" x14ac:dyDescent="0.2">
      <c r="A25" s="69"/>
      <c r="B25" s="52" t="s">
        <v>39</v>
      </c>
      <c r="C25" s="57" t="s">
        <v>33</v>
      </c>
      <c r="D25" s="40" t="s">
        <v>6</v>
      </c>
      <c r="E25" s="46">
        <v>4</v>
      </c>
      <c r="F25" s="41"/>
      <c r="G25" s="42">
        <f t="shared" si="0"/>
        <v>0</v>
      </c>
    </row>
    <row r="26" spans="1:7" ht="51.65" x14ac:dyDescent="0.2">
      <c r="A26" s="69"/>
      <c r="B26" s="52" t="s">
        <v>40</v>
      </c>
      <c r="C26" s="57" t="s">
        <v>33</v>
      </c>
      <c r="D26" s="40" t="s">
        <v>6</v>
      </c>
      <c r="E26" s="46">
        <v>7</v>
      </c>
      <c r="F26" s="41"/>
      <c r="G26" s="42">
        <f t="shared" si="0"/>
        <v>0</v>
      </c>
    </row>
    <row r="27" spans="1:7" ht="51.65" x14ac:dyDescent="0.2">
      <c r="A27" s="69"/>
      <c r="B27" s="52" t="s">
        <v>41</v>
      </c>
      <c r="C27" s="57" t="s">
        <v>33</v>
      </c>
      <c r="D27" s="40" t="s">
        <v>6</v>
      </c>
      <c r="E27" s="46">
        <v>1</v>
      </c>
      <c r="F27" s="41"/>
      <c r="G27" s="42">
        <f t="shared" si="0"/>
        <v>0</v>
      </c>
    </row>
    <row r="28" spans="1:7" ht="25.85" x14ac:dyDescent="0.2">
      <c r="A28" s="69"/>
      <c r="B28" s="52" t="s">
        <v>42</v>
      </c>
      <c r="C28" s="60" t="s">
        <v>37</v>
      </c>
      <c r="D28" s="40" t="s">
        <v>18</v>
      </c>
      <c r="E28" s="46">
        <v>1</v>
      </c>
      <c r="F28" s="41"/>
      <c r="G28" s="42">
        <f t="shared" si="0"/>
        <v>0</v>
      </c>
    </row>
    <row r="29" spans="1:7" ht="25.85" x14ac:dyDescent="0.2">
      <c r="A29" s="69"/>
      <c r="B29" s="52" t="s">
        <v>43</v>
      </c>
      <c r="C29" s="57" t="s">
        <v>33</v>
      </c>
      <c r="D29" s="40" t="s">
        <v>18</v>
      </c>
      <c r="E29" s="46">
        <v>1</v>
      </c>
      <c r="F29" s="41"/>
      <c r="G29" s="42">
        <f t="shared" si="0"/>
        <v>0</v>
      </c>
    </row>
    <row r="30" spans="1:7" ht="25.85" x14ac:dyDescent="0.2">
      <c r="A30" s="69"/>
      <c r="B30" s="52" t="s">
        <v>44</v>
      </c>
      <c r="C30" s="60" t="s">
        <v>37</v>
      </c>
      <c r="D30" s="40" t="s">
        <v>6</v>
      </c>
      <c r="E30" s="46">
        <v>2</v>
      </c>
      <c r="F30" s="41"/>
      <c r="G30" s="42">
        <f t="shared" si="0"/>
        <v>0</v>
      </c>
    </row>
    <row r="31" spans="1:7" ht="25.85" x14ac:dyDescent="0.2">
      <c r="A31" s="69"/>
      <c r="B31" s="52" t="s">
        <v>45</v>
      </c>
      <c r="C31" s="60" t="s">
        <v>36</v>
      </c>
      <c r="D31" s="40" t="s">
        <v>18</v>
      </c>
      <c r="E31" s="46">
        <v>1</v>
      </c>
      <c r="F31" s="41"/>
      <c r="G31" s="42">
        <f t="shared" si="0"/>
        <v>0</v>
      </c>
    </row>
    <row r="32" spans="1:7" ht="25.85" x14ac:dyDescent="0.2">
      <c r="A32" s="69"/>
      <c r="B32" s="52" t="s">
        <v>46</v>
      </c>
      <c r="C32" s="57" t="s">
        <v>33</v>
      </c>
      <c r="D32" s="40" t="s">
        <v>18</v>
      </c>
      <c r="E32" s="46">
        <v>1</v>
      </c>
      <c r="F32" s="41"/>
      <c r="G32" s="42">
        <f t="shared" si="0"/>
        <v>0</v>
      </c>
    </row>
    <row r="33" spans="1:7" ht="13.6" x14ac:dyDescent="0.2">
      <c r="A33" s="69"/>
      <c r="B33" s="43"/>
      <c r="C33" s="57"/>
      <c r="D33" s="40"/>
      <c r="E33" s="46"/>
      <c r="F33" s="73"/>
      <c r="G33" s="42"/>
    </row>
    <row r="34" spans="1:7" ht="13.6" x14ac:dyDescent="0.25">
      <c r="A34" s="69">
        <v>8</v>
      </c>
      <c r="B34" s="54" t="s">
        <v>22</v>
      </c>
      <c r="C34" s="57" t="s">
        <v>12</v>
      </c>
      <c r="D34" s="40"/>
      <c r="E34" s="46"/>
      <c r="F34" s="73"/>
      <c r="G34" s="42"/>
    </row>
    <row r="35" spans="1:7" ht="25.85" x14ac:dyDescent="0.2">
      <c r="A35" s="69"/>
      <c r="B35" s="52" t="s">
        <v>47</v>
      </c>
      <c r="C35" s="60"/>
      <c r="D35" s="40" t="s">
        <v>24</v>
      </c>
      <c r="E35" s="67">
        <v>400</v>
      </c>
      <c r="F35" s="41"/>
      <c r="G35" s="42">
        <f t="shared" si="0"/>
        <v>0</v>
      </c>
    </row>
    <row r="36" spans="1:7" ht="25.85" x14ac:dyDescent="0.2">
      <c r="A36" s="69"/>
      <c r="B36" s="52" t="s">
        <v>48</v>
      </c>
      <c r="C36" s="60"/>
      <c r="D36" s="40" t="s">
        <v>24</v>
      </c>
      <c r="E36" s="67">
        <v>10</v>
      </c>
      <c r="F36" s="41"/>
      <c r="G36" s="42">
        <f t="shared" si="0"/>
        <v>0</v>
      </c>
    </row>
    <row r="37" spans="1:7" ht="13.6" x14ac:dyDescent="0.2">
      <c r="A37" s="69"/>
      <c r="B37" s="52" t="s">
        <v>25</v>
      </c>
      <c r="C37" s="60"/>
      <c r="D37" s="40" t="s">
        <v>21</v>
      </c>
      <c r="E37" s="67">
        <v>5</v>
      </c>
      <c r="F37" s="41"/>
      <c r="G37" s="42">
        <f t="shared" si="0"/>
        <v>0</v>
      </c>
    </row>
    <row r="38" spans="1:7" ht="25.85" x14ac:dyDescent="0.2">
      <c r="A38" s="69"/>
      <c r="B38" s="52" t="s">
        <v>49</v>
      </c>
      <c r="C38" s="60"/>
      <c r="D38" s="40" t="s">
        <v>24</v>
      </c>
      <c r="E38" s="67">
        <v>20</v>
      </c>
      <c r="F38" s="63"/>
      <c r="G38" s="42">
        <f t="shared" ref="G38" si="1">ROUND(E38*F38,2)</f>
        <v>0</v>
      </c>
    </row>
    <row r="39" spans="1:7" ht="13.6" x14ac:dyDescent="0.2">
      <c r="A39" s="69"/>
      <c r="B39" s="43"/>
      <c r="C39" s="57"/>
      <c r="D39" s="40"/>
      <c r="E39" s="46"/>
      <c r="F39" s="73"/>
      <c r="G39" s="42"/>
    </row>
    <row r="40" spans="1:7" ht="13.6" x14ac:dyDescent="0.25">
      <c r="A40" s="69">
        <v>9</v>
      </c>
      <c r="B40" s="54" t="s">
        <v>23</v>
      </c>
      <c r="C40" s="57" t="s">
        <v>33</v>
      </c>
      <c r="D40" s="40"/>
      <c r="E40" s="46"/>
      <c r="F40" s="73"/>
      <c r="G40" s="53"/>
    </row>
    <row r="41" spans="1:7" ht="25.85" x14ac:dyDescent="0.2">
      <c r="A41" s="70"/>
      <c r="B41" s="59" t="s">
        <v>50</v>
      </c>
      <c r="C41" s="60"/>
      <c r="D41" s="61" t="s">
        <v>6</v>
      </c>
      <c r="E41" s="62">
        <v>4</v>
      </c>
      <c r="F41" s="63"/>
      <c r="G41" s="64">
        <f t="shared" si="0"/>
        <v>0</v>
      </c>
    </row>
    <row r="42" spans="1:7" ht="25.85" x14ac:dyDescent="0.2">
      <c r="A42" s="70"/>
      <c r="B42" s="59" t="s">
        <v>51</v>
      </c>
      <c r="C42" s="60"/>
      <c r="D42" s="65" t="s">
        <v>18</v>
      </c>
      <c r="E42" s="66">
        <v>1</v>
      </c>
      <c r="F42" s="63"/>
      <c r="G42" s="64">
        <f t="shared" ref="G42" si="2">ROUND(E42*F42,2)</f>
        <v>0</v>
      </c>
    </row>
    <row r="43" spans="1:7" ht="38.75" x14ac:dyDescent="0.2">
      <c r="A43" s="72"/>
      <c r="B43" s="59" t="s">
        <v>53</v>
      </c>
      <c r="C43" s="60"/>
      <c r="D43" s="65" t="s">
        <v>6</v>
      </c>
      <c r="E43" s="66">
        <v>2</v>
      </c>
      <c r="F43" s="63"/>
      <c r="G43" s="64">
        <f t="shared" ref="G43" si="3">ROUND(E43*F43,2)</f>
        <v>0</v>
      </c>
    </row>
    <row r="44" spans="1:7" ht="14.3" thickBot="1" x14ac:dyDescent="0.25">
      <c r="A44" s="71"/>
      <c r="B44" s="44"/>
      <c r="C44" s="58"/>
      <c r="D44" s="45"/>
      <c r="E44" s="47"/>
      <c r="F44" s="73"/>
      <c r="G44" s="42"/>
    </row>
    <row r="45" spans="1:7" ht="14.3" thickTop="1" x14ac:dyDescent="0.2">
      <c r="A45" s="3"/>
      <c r="B45" s="4"/>
      <c r="C45" s="4"/>
      <c r="D45" s="30"/>
      <c r="E45" s="19"/>
      <c r="F45" s="15"/>
      <c r="G45" s="39"/>
    </row>
    <row r="46" spans="1:7" ht="13.6" x14ac:dyDescent="0.2">
      <c r="A46" s="5"/>
      <c r="B46" s="6"/>
      <c r="C46" s="6"/>
      <c r="D46" s="31"/>
      <c r="E46" s="20"/>
      <c r="F46" s="81"/>
      <c r="G46" s="82"/>
    </row>
    <row r="47" spans="1:7" ht="13.6" x14ac:dyDescent="0.2">
      <c r="A47" s="90" t="s">
        <v>52</v>
      </c>
      <c r="B47" s="91"/>
      <c r="C47" s="91"/>
      <c r="D47" s="92"/>
      <c r="E47" s="20"/>
      <c r="F47" s="75">
        <f>SUM(G6:G44)</f>
        <v>0</v>
      </c>
      <c r="G47" s="76"/>
    </row>
    <row r="48" spans="1:7" ht="13.6" x14ac:dyDescent="0.2">
      <c r="A48" s="8"/>
      <c r="B48" s="9"/>
      <c r="C48" s="9"/>
      <c r="D48" s="50"/>
      <c r="E48" s="21"/>
      <c r="F48" s="16"/>
      <c r="G48" s="9"/>
    </row>
    <row r="49" spans="1:7" x14ac:dyDescent="0.2">
      <c r="A49" s="84"/>
      <c r="B49" s="85"/>
      <c r="C49" s="85"/>
      <c r="D49" s="86"/>
      <c r="E49" s="87"/>
      <c r="F49" s="13"/>
      <c r="G49" s="88"/>
    </row>
    <row r="50" spans="1:7" x14ac:dyDescent="0.2">
      <c r="A50" s="89"/>
      <c r="B50" s="85"/>
      <c r="C50" s="85"/>
      <c r="D50" s="86"/>
      <c r="E50" s="22"/>
      <c r="F50" s="17"/>
      <c r="G50" s="37"/>
    </row>
    <row r="51" spans="1:7" x14ac:dyDescent="0.2">
      <c r="A51" s="33"/>
      <c r="B51" s="7"/>
      <c r="C51" s="7"/>
      <c r="D51" s="32"/>
      <c r="E51" s="77" t="s">
        <v>7</v>
      </c>
      <c r="F51" s="77"/>
      <c r="G51" s="38"/>
    </row>
    <row r="52" spans="1:7" x14ac:dyDescent="0.2">
      <c r="A52" s="34"/>
      <c r="B52" s="35"/>
      <c r="C52" s="35"/>
      <c r="D52" s="36"/>
      <c r="E52" s="22"/>
      <c r="F52" s="17"/>
      <c r="G52" s="37"/>
    </row>
    <row r="54" spans="1:7" ht="13.6" x14ac:dyDescent="0.25">
      <c r="A54" s="10"/>
    </row>
    <row r="55" spans="1:7" x14ac:dyDescent="0.2">
      <c r="A55" s="11"/>
      <c r="B55" s="74"/>
      <c r="C55" s="74"/>
      <c r="D55" s="74"/>
      <c r="E55" s="74"/>
      <c r="F55" s="12"/>
      <c r="G55" s="12"/>
    </row>
    <row r="56" spans="1:7" x14ac:dyDescent="0.2">
      <c r="A56" s="11"/>
      <c r="B56" s="74"/>
      <c r="C56" s="74"/>
      <c r="D56" s="74"/>
      <c r="E56" s="74"/>
      <c r="F56" s="12"/>
      <c r="G56" s="12"/>
    </row>
    <row r="57" spans="1:7" x14ac:dyDescent="0.2">
      <c r="A57" s="11"/>
      <c r="B57" s="74"/>
      <c r="C57" s="74"/>
      <c r="D57" s="74"/>
      <c r="E57" s="74"/>
      <c r="F57" s="12"/>
      <c r="G57" s="12"/>
    </row>
    <row r="58" spans="1:7" x14ac:dyDescent="0.2">
      <c r="A58" s="11"/>
      <c r="B58" s="74"/>
      <c r="C58" s="74"/>
      <c r="D58" s="74"/>
      <c r="E58" s="74"/>
      <c r="F58" s="12"/>
      <c r="G58" s="12"/>
    </row>
    <row r="59" spans="1:7" x14ac:dyDescent="0.2">
      <c r="A59" s="11"/>
      <c r="B59" s="74"/>
      <c r="C59" s="74"/>
      <c r="D59" s="74"/>
      <c r="E59" s="74"/>
      <c r="F59" s="12"/>
      <c r="G59" s="12"/>
    </row>
    <row r="60" spans="1:7" x14ac:dyDescent="0.2">
      <c r="A60" s="11"/>
      <c r="B60" s="74"/>
      <c r="C60" s="74"/>
      <c r="D60" s="74"/>
      <c r="E60" s="74"/>
      <c r="F60" s="12"/>
      <c r="G60" s="12"/>
    </row>
    <row r="61" spans="1:7" x14ac:dyDescent="0.2">
      <c r="A61" s="11"/>
      <c r="B61" s="74"/>
      <c r="C61" s="74"/>
      <c r="D61" s="74"/>
      <c r="E61" s="74"/>
      <c r="F61" s="12"/>
      <c r="G61" s="12"/>
    </row>
    <row r="62" spans="1:7" x14ac:dyDescent="0.2">
      <c r="A62" s="11"/>
      <c r="B62" s="74"/>
      <c r="C62" s="74"/>
      <c r="D62" s="74"/>
      <c r="E62" s="74"/>
      <c r="F62" s="12"/>
      <c r="G62" s="12"/>
    </row>
    <row r="63" spans="1:7" x14ac:dyDescent="0.2">
      <c r="A63" s="11"/>
      <c r="B63" s="74"/>
      <c r="C63" s="74"/>
      <c r="D63" s="74"/>
      <c r="E63" s="74"/>
      <c r="F63" s="12"/>
      <c r="G63" s="12"/>
    </row>
    <row r="64" spans="1:7" x14ac:dyDescent="0.2">
      <c r="A64" s="11"/>
      <c r="B64" s="74"/>
      <c r="C64" s="74"/>
      <c r="D64" s="74"/>
      <c r="E64" s="74"/>
      <c r="F64" s="12"/>
      <c r="G64" s="12"/>
    </row>
    <row r="65" spans="1:7" x14ac:dyDescent="0.2">
      <c r="A65" s="11"/>
      <c r="B65" s="74"/>
      <c r="C65" s="74"/>
      <c r="D65" s="74"/>
      <c r="E65" s="74"/>
      <c r="F65" s="12"/>
      <c r="G65" s="12"/>
    </row>
    <row r="66" spans="1:7" x14ac:dyDescent="0.2">
      <c r="A66" s="11"/>
      <c r="B66" s="74"/>
      <c r="C66" s="74"/>
      <c r="D66" s="74"/>
      <c r="E66" s="74"/>
      <c r="F66" s="12"/>
      <c r="G66" s="12"/>
    </row>
    <row r="67" spans="1:7" x14ac:dyDescent="0.2">
      <c r="A67" s="11"/>
      <c r="B67" s="74"/>
      <c r="C67" s="74"/>
      <c r="D67" s="74"/>
      <c r="E67" s="74"/>
      <c r="F67" s="12"/>
      <c r="G67" s="12"/>
    </row>
    <row r="68" spans="1:7" x14ac:dyDescent="0.2">
      <c r="A68" s="11"/>
      <c r="B68" s="74"/>
      <c r="C68" s="74"/>
      <c r="D68" s="74"/>
      <c r="E68" s="74"/>
      <c r="F68" s="12"/>
      <c r="G68" s="12"/>
    </row>
    <row r="69" spans="1:7" x14ac:dyDescent="0.2">
      <c r="A69" s="11"/>
      <c r="B69" s="74"/>
      <c r="C69" s="74"/>
      <c r="D69" s="74"/>
      <c r="E69" s="74"/>
      <c r="F69" s="12"/>
      <c r="G69" s="12"/>
    </row>
    <row r="70" spans="1:7" x14ac:dyDescent="0.2">
      <c r="A70" s="11"/>
      <c r="B70" s="74"/>
      <c r="C70" s="74"/>
      <c r="D70" s="74"/>
      <c r="E70" s="74"/>
      <c r="F70" s="12"/>
      <c r="G70" s="12"/>
    </row>
    <row r="71" spans="1:7" x14ac:dyDescent="0.2">
      <c r="A71" s="11"/>
      <c r="B71" s="74"/>
      <c r="C71" s="74"/>
      <c r="D71" s="74"/>
      <c r="E71" s="74"/>
      <c r="F71" s="12"/>
      <c r="G71" s="12"/>
    </row>
    <row r="72" spans="1:7" x14ac:dyDescent="0.2">
      <c r="A72" s="11"/>
      <c r="B72" s="74"/>
      <c r="C72" s="74"/>
      <c r="D72" s="74"/>
      <c r="E72" s="74"/>
      <c r="F72" s="12"/>
      <c r="G72" s="12"/>
    </row>
  </sheetData>
  <sheetProtection algorithmName="SHA-512" hashValue="w3cw/wevQ//+DVU2Vp/q5R1VdG3lfglIhPh/MG/3Q0qp4cf7kG/PgjsDtDJKU+TBy6EBTrf/cCcL26I4JWPPMw==" saltValue="n+ARIiwxZwQfPstM+BsLDw==" spinCount="100000" sheet="1" objects="1" scenarios="1" selectLockedCells="1"/>
  <mergeCells count="25">
    <mergeCell ref="A2:B2"/>
    <mergeCell ref="C1:D1"/>
    <mergeCell ref="A1:B1"/>
    <mergeCell ref="F46:G46"/>
    <mergeCell ref="A3:B3"/>
    <mergeCell ref="F47:G47"/>
    <mergeCell ref="E51:F51"/>
    <mergeCell ref="B55:E55"/>
    <mergeCell ref="B63:E63"/>
    <mergeCell ref="B71:E71"/>
    <mergeCell ref="B64:E64"/>
    <mergeCell ref="B59:E59"/>
    <mergeCell ref="B60:E60"/>
    <mergeCell ref="B61:E61"/>
    <mergeCell ref="B62:E62"/>
    <mergeCell ref="B56:E56"/>
    <mergeCell ref="B57:E57"/>
    <mergeCell ref="B58:E58"/>
    <mergeCell ref="B72:E72"/>
    <mergeCell ref="B65:E65"/>
    <mergeCell ref="B66:E66"/>
    <mergeCell ref="B69:E69"/>
    <mergeCell ref="B70:E70"/>
    <mergeCell ref="B68:E68"/>
    <mergeCell ref="B67:E6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347-2020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98F478E4D4F4FBEB78C2465FE93EA" ma:contentTypeVersion="13" ma:contentTypeDescription="Create a new document." ma:contentTypeScope="" ma:versionID="5ec83380980a0d888b63376c370c1cd5">
  <xsd:schema xmlns:xsd="http://www.w3.org/2001/XMLSchema" xmlns:xs="http://www.w3.org/2001/XMLSchema" xmlns:p="http://schemas.microsoft.com/office/2006/metadata/properties" xmlns:ns3="7d6fb2f2-a59a-4712-a1de-776174f4170f" xmlns:ns4="4cc912a6-adba-46f0-a9ce-35f40229e6bb" targetNamespace="http://schemas.microsoft.com/office/2006/metadata/properties" ma:root="true" ma:fieldsID="80bfec066e1f9e76675beec43c4d6d9a" ns3:_="" ns4:_="">
    <xsd:import namespace="7d6fb2f2-a59a-4712-a1de-776174f4170f"/>
    <xsd:import namespace="4cc912a6-adba-46f0-a9ce-35f40229e6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fb2f2-a59a-4712-a1de-776174f417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912a6-adba-46f0-a9ce-35f40229e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4C654-3106-4121-B52C-C4AC7694A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46235D-82F9-4544-A7BE-5B7C9B9C0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fb2f2-a59a-4712-a1de-776174f4170f"/>
    <ds:schemaRef ds:uri="4cc912a6-adba-46f0-a9ce-35f4022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8435B-E984-4787-A4FD-34002DF591A6}">
  <ds:schemaRefs>
    <ds:schemaRef ds:uri="http://schemas.microsoft.com/office/2006/metadata/properties"/>
    <ds:schemaRef ds:uri="http://schemas.microsoft.com/office/infopath/2007/PartnerControls"/>
    <ds:schemaRef ds:uri="7d6fb2f2-a59a-4712-a1de-776174f4170f"/>
    <ds:schemaRef ds:uri="http://purl.org/dc/terms/"/>
    <ds:schemaRef ds:uri="4cc912a6-adba-46f0-a9ce-35f40229e6b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2020-06-15T19:09:15Z</cp:lastPrinted>
  <dcterms:created xsi:type="dcterms:W3CDTF">1999-10-18T14:40:40Z</dcterms:created>
  <dcterms:modified xsi:type="dcterms:W3CDTF">2020-06-15T19:53:13Z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0x0101008E498F478E4D4F4FBEB78C2465FE93EA</vt:lpwstr>
  </property>
</Properties>
</file>