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P:\60623030\400-Technical\436 Tender Documents\317-2020 (Contract 2)\317-2020\"/>
    </mc:Choice>
  </mc:AlternateContent>
  <xr:revisionPtr revIDLastSave="0" documentId="13_ncr:1_{C1E43542-72A0-42E1-B354-E9E4219D6256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317-2020" sheetId="33" r:id="rId1"/>
  </sheets>
  <externalReferences>
    <externalReference r:id="rId2"/>
    <externalReference r:id="rId3"/>
  </externalReferences>
  <definedNames>
    <definedName name="_10PAGE_1_OF_13" localSheetId="0">'[1]FORM B; PRICES'!#REF!</definedName>
    <definedName name="_12TENDER_SUBMISSI" localSheetId="0">'[2]FORM B - PRICES'!#REF!</definedName>
    <definedName name="_1PAGE_1_OF_13" localSheetId="0">'317-2020'!#REF!</definedName>
    <definedName name="_20TENDER_NO._181">'[1]FORM B; PRICES'!#REF!</definedName>
    <definedName name="_30TENDER_SUBMISSI">'[1]FORM B; PRICES'!#REF!</definedName>
    <definedName name="_4PAGE_1_OF_13" localSheetId="0">'[2]FORM B - PRICES'!#REF!</definedName>
    <definedName name="_5TENDER_NO._181" localSheetId="0">'317-2020'!#REF!</definedName>
    <definedName name="_8TENDER_NO._181" localSheetId="0">'[2]FORM B - PRICES'!#REF!</definedName>
    <definedName name="_9TENDER_SUBMISSI" localSheetId="0">'317-2020'!#REF!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'317-2020'!#REF!</definedName>
    <definedName name="_xlnm.Print_Area" localSheetId="0">'317-2020'!$B$6:$H$614</definedName>
    <definedName name="_xlnm.Print_Titles" localSheetId="0">'317-2020'!$1:$5</definedName>
    <definedName name="_xlnm.Print_Titles">#REF!</definedName>
    <definedName name="TEMP" localSheetId="0">'317-2020'!#REF!</definedName>
    <definedName name="TESTHEAD" localSheetId="0">'317-2020'!#REF!</definedName>
    <definedName name="XEVERYTHING" localSheetId="0">'317-2020'!$B$1:$IT$600</definedName>
    <definedName name="XITEMS" localSheetId="0">'317-2020'!$B$6:$IT$600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1" i="33" l="1"/>
  <c r="H19" i="33"/>
  <c r="L19" i="33"/>
  <c r="R19" i="33"/>
  <c r="H597" i="33" l="1"/>
  <c r="H585" i="33"/>
  <c r="P614" i="33" l="1"/>
  <c r="Q614" i="33" s="1"/>
  <c r="O614" i="33"/>
  <c r="P613" i="33"/>
  <c r="Q613" i="33" s="1"/>
  <c r="O613" i="33"/>
  <c r="O612" i="33"/>
  <c r="O611" i="33"/>
  <c r="O610" i="33"/>
  <c r="O609" i="33"/>
  <c r="O608" i="33"/>
  <c r="O607" i="33"/>
  <c r="O606" i="33"/>
  <c r="O605" i="33"/>
  <c r="P604" i="33"/>
  <c r="Q604" i="33" s="1"/>
  <c r="O604" i="33"/>
  <c r="O603" i="33"/>
  <c r="P602" i="33"/>
  <c r="Q602" i="33" s="1"/>
  <c r="O602" i="33"/>
  <c r="P601" i="33"/>
  <c r="Q601" i="33" s="1"/>
  <c r="O601" i="33"/>
  <c r="O600" i="33"/>
  <c r="P599" i="33"/>
  <c r="Q599" i="33" s="1"/>
  <c r="O599" i="33"/>
  <c r="P598" i="33"/>
  <c r="Q598" i="33" s="1"/>
  <c r="O598" i="33"/>
  <c r="P596" i="33"/>
  <c r="Q596" i="33" s="1"/>
  <c r="O596" i="33"/>
  <c r="P595" i="33"/>
  <c r="Q595" i="33" s="1"/>
  <c r="O595" i="33"/>
  <c r="P594" i="33"/>
  <c r="Q594" i="33" s="1"/>
  <c r="O594" i="33"/>
  <c r="P593" i="33"/>
  <c r="Q593" i="33" s="1"/>
  <c r="O593" i="33"/>
  <c r="P592" i="33"/>
  <c r="Q592" i="33" s="1"/>
  <c r="O592" i="33"/>
  <c r="P591" i="33"/>
  <c r="Q591" i="33" s="1"/>
  <c r="O591" i="33"/>
  <c r="P590" i="33"/>
  <c r="Q590" i="33" s="1"/>
  <c r="O590" i="33"/>
  <c r="P589" i="33"/>
  <c r="Q589" i="33" s="1"/>
  <c r="O589" i="33"/>
  <c r="P588" i="33"/>
  <c r="Q588" i="33" s="1"/>
  <c r="O588" i="33"/>
  <c r="P587" i="33"/>
  <c r="Q587" i="33" s="1"/>
  <c r="O587" i="33"/>
  <c r="P586" i="33"/>
  <c r="Q586" i="33" s="1"/>
  <c r="O586" i="33"/>
  <c r="P585" i="33"/>
  <c r="Q585" i="33" s="1"/>
  <c r="O585" i="33"/>
  <c r="P584" i="33"/>
  <c r="Q584" i="33" s="1"/>
  <c r="O584" i="33"/>
  <c r="P583" i="33"/>
  <c r="Q583" i="33" s="1"/>
  <c r="O583" i="33"/>
  <c r="P582" i="33"/>
  <c r="Q582" i="33" s="1"/>
  <c r="O582" i="33"/>
  <c r="P581" i="33"/>
  <c r="Q581" i="33" s="1"/>
  <c r="O581" i="33"/>
  <c r="P580" i="33"/>
  <c r="Q580" i="33" s="1"/>
  <c r="O580" i="33"/>
  <c r="P579" i="33"/>
  <c r="Q579" i="33" s="1"/>
  <c r="O579" i="33"/>
  <c r="P578" i="33"/>
  <c r="Q578" i="33" s="1"/>
  <c r="O578" i="33"/>
  <c r="P577" i="33"/>
  <c r="Q577" i="33" s="1"/>
  <c r="O577" i="33"/>
  <c r="P576" i="33"/>
  <c r="Q576" i="33" s="1"/>
  <c r="O576" i="33"/>
  <c r="P575" i="33"/>
  <c r="Q575" i="33" s="1"/>
  <c r="O575" i="33"/>
  <c r="P574" i="33"/>
  <c r="Q574" i="33" s="1"/>
  <c r="O574" i="33"/>
  <c r="P573" i="33"/>
  <c r="Q573" i="33" s="1"/>
  <c r="O573" i="33"/>
  <c r="P572" i="33"/>
  <c r="Q572" i="33" s="1"/>
  <c r="O572" i="33"/>
  <c r="P571" i="33"/>
  <c r="Q571" i="33" s="1"/>
  <c r="O571" i="33"/>
  <c r="P570" i="33"/>
  <c r="Q570" i="33" s="1"/>
  <c r="O570" i="33"/>
  <c r="P569" i="33"/>
  <c r="Q569" i="33" s="1"/>
  <c r="O569" i="33"/>
  <c r="P568" i="33"/>
  <c r="Q568" i="33" s="1"/>
  <c r="O568" i="33"/>
  <c r="P567" i="33"/>
  <c r="Q567" i="33" s="1"/>
  <c r="O567" i="33"/>
  <c r="P566" i="33"/>
  <c r="Q566" i="33" s="1"/>
  <c r="O566" i="33"/>
  <c r="P565" i="33"/>
  <c r="Q565" i="33" s="1"/>
  <c r="O565" i="33"/>
  <c r="P564" i="33"/>
  <c r="Q564" i="33" s="1"/>
  <c r="O564" i="33"/>
  <c r="P563" i="33"/>
  <c r="Q563" i="33" s="1"/>
  <c r="O563" i="33"/>
  <c r="P562" i="33"/>
  <c r="Q562" i="33" s="1"/>
  <c r="O562" i="33"/>
  <c r="P561" i="33"/>
  <c r="Q561" i="33" s="1"/>
  <c r="O561" i="33"/>
  <c r="P560" i="33"/>
  <c r="Q560" i="33" s="1"/>
  <c r="O560" i="33"/>
  <c r="P559" i="33"/>
  <c r="Q559" i="33" s="1"/>
  <c r="O559" i="33"/>
  <c r="P558" i="33"/>
  <c r="Q558" i="33" s="1"/>
  <c r="O558" i="33"/>
  <c r="P557" i="33"/>
  <c r="Q557" i="33" s="1"/>
  <c r="O557" i="33"/>
  <c r="P556" i="33"/>
  <c r="Q556" i="33" s="1"/>
  <c r="O556" i="33"/>
  <c r="P555" i="33"/>
  <c r="Q555" i="33" s="1"/>
  <c r="O555" i="33"/>
  <c r="P554" i="33"/>
  <c r="Q554" i="33" s="1"/>
  <c r="O554" i="33"/>
  <c r="P553" i="33"/>
  <c r="Q553" i="33" s="1"/>
  <c r="O553" i="33"/>
  <c r="P552" i="33"/>
  <c r="Q552" i="33" s="1"/>
  <c r="O552" i="33"/>
  <c r="P551" i="33"/>
  <c r="Q551" i="33" s="1"/>
  <c r="O551" i="33"/>
  <c r="P550" i="33"/>
  <c r="Q550" i="33" s="1"/>
  <c r="O550" i="33"/>
  <c r="P549" i="33"/>
  <c r="Q549" i="33" s="1"/>
  <c r="O549" i="33"/>
  <c r="P548" i="33"/>
  <c r="Q548" i="33" s="1"/>
  <c r="O548" i="33"/>
  <c r="P547" i="33"/>
  <c r="Q547" i="33" s="1"/>
  <c r="O547" i="33"/>
  <c r="P546" i="33"/>
  <c r="Q546" i="33" s="1"/>
  <c r="O546" i="33"/>
  <c r="P545" i="33"/>
  <c r="Q545" i="33" s="1"/>
  <c r="O545" i="33"/>
  <c r="P544" i="33"/>
  <c r="Q544" i="33" s="1"/>
  <c r="O544" i="33"/>
  <c r="P543" i="33"/>
  <c r="Q543" i="33" s="1"/>
  <c r="O543" i="33"/>
  <c r="P542" i="33"/>
  <c r="Q542" i="33" s="1"/>
  <c r="O542" i="33"/>
  <c r="P541" i="33"/>
  <c r="Q541" i="33" s="1"/>
  <c r="O541" i="33"/>
  <c r="P540" i="33"/>
  <c r="Q540" i="33" s="1"/>
  <c r="O540" i="33"/>
  <c r="P539" i="33"/>
  <c r="Q539" i="33" s="1"/>
  <c r="O539" i="33"/>
  <c r="P538" i="33"/>
  <c r="Q538" i="33" s="1"/>
  <c r="O538" i="33"/>
  <c r="P537" i="33"/>
  <c r="Q537" i="33" s="1"/>
  <c r="O537" i="33"/>
  <c r="P536" i="33"/>
  <c r="Q536" i="33" s="1"/>
  <c r="O536" i="33"/>
  <c r="O535" i="33"/>
  <c r="P534" i="33"/>
  <c r="Q534" i="33" s="1"/>
  <c r="O534" i="33"/>
  <c r="P533" i="33"/>
  <c r="Q533" i="33" s="1"/>
  <c r="O533" i="33"/>
  <c r="P532" i="33"/>
  <c r="Q532" i="33" s="1"/>
  <c r="O532" i="33"/>
  <c r="P531" i="33"/>
  <c r="Q531" i="33" s="1"/>
  <c r="O531" i="33"/>
  <c r="P530" i="33"/>
  <c r="Q530" i="33" s="1"/>
  <c r="O530" i="33"/>
  <c r="P529" i="33"/>
  <c r="Q529" i="33" s="1"/>
  <c r="O529" i="33"/>
  <c r="P528" i="33"/>
  <c r="Q528" i="33" s="1"/>
  <c r="O528" i="33"/>
  <c r="P527" i="33"/>
  <c r="Q527" i="33" s="1"/>
  <c r="O527" i="33"/>
  <c r="P526" i="33"/>
  <c r="Q526" i="33" s="1"/>
  <c r="O526" i="33"/>
  <c r="P525" i="33"/>
  <c r="Q525" i="33" s="1"/>
  <c r="O525" i="33"/>
  <c r="P524" i="33"/>
  <c r="Q524" i="33" s="1"/>
  <c r="O524" i="33"/>
  <c r="P523" i="33"/>
  <c r="Q523" i="33" s="1"/>
  <c r="O523" i="33"/>
  <c r="P522" i="33"/>
  <c r="Q522" i="33" s="1"/>
  <c r="O522" i="33"/>
  <c r="P521" i="33"/>
  <c r="Q521" i="33" s="1"/>
  <c r="O521" i="33"/>
  <c r="P520" i="33"/>
  <c r="Q520" i="33" s="1"/>
  <c r="O520" i="33"/>
  <c r="P519" i="33"/>
  <c r="Q519" i="33" s="1"/>
  <c r="O519" i="33"/>
  <c r="P518" i="33"/>
  <c r="Q518" i="33" s="1"/>
  <c r="O518" i="33"/>
  <c r="P517" i="33"/>
  <c r="Q517" i="33" s="1"/>
  <c r="O517" i="33"/>
  <c r="P516" i="33"/>
  <c r="Q516" i="33" s="1"/>
  <c r="O516" i="33"/>
  <c r="P515" i="33"/>
  <c r="Q515" i="33" s="1"/>
  <c r="O515" i="33"/>
  <c r="P514" i="33"/>
  <c r="Q514" i="33" s="1"/>
  <c r="O514" i="33"/>
  <c r="P513" i="33"/>
  <c r="Q513" i="33" s="1"/>
  <c r="O513" i="33"/>
  <c r="P512" i="33"/>
  <c r="Q512" i="33" s="1"/>
  <c r="O512" i="33"/>
  <c r="P511" i="33"/>
  <c r="Q511" i="33" s="1"/>
  <c r="O511" i="33"/>
  <c r="Q510" i="33"/>
  <c r="P510" i="33"/>
  <c r="O510" i="33"/>
  <c r="P509" i="33"/>
  <c r="Q509" i="33" s="1"/>
  <c r="O509" i="33"/>
  <c r="P508" i="33"/>
  <c r="Q508" i="33" s="1"/>
  <c r="O508" i="33"/>
  <c r="P507" i="33"/>
  <c r="Q507" i="33" s="1"/>
  <c r="O507" i="33"/>
  <c r="P506" i="33"/>
  <c r="Q506" i="33" s="1"/>
  <c r="O506" i="33"/>
  <c r="P505" i="33"/>
  <c r="Q505" i="33" s="1"/>
  <c r="O505" i="33"/>
  <c r="P504" i="33"/>
  <c r="Q504" i="33" s="1"/>
  <c r="O504" i="33"/>
  <c r="P503" i="33"/>
  <c r="Q503" i="33" s="1"/>
  <c r="O503" i="33"/>
  <c r="P502" i="33"/>
  <c r="Q502" i="33" s="1"/>
  <c r="O502" i="33"/>
  <c r="P501" i="33"/>
  <c r="Q501" i="33" s="1"/>
  <c r="O501" i="33"/>
  <c r="P500" i="33"/>
  <c r="Q500" i="33" s="1"/>
  <c r="O500" i="33"/>
  <c r="P499" i="33"/>
  <c r="Q499" i="33" s="1"/>
  <c r="O499" i="33"/>
  <c r="P498" i="33"/>
  <c r="Q498" i="33" s="1"/>
  <c r="O498" i="33"/>
  <c r="P497" i="33"/>
  <c r="Q497" i="33" s="1"/>
  <c r="O497" i="33"/>
  <c r="P496" i="33"/>
  <c r="Q496" i="33" s="1"/>
  <c r="O496" i="33"/>
  <c r="P495" i="33"/>
  <c r="Q495" i="33" s="1"/>
  <c r="O495" i="33"/>
  <c r="Q494" i="33"/>
  <c r="P494" i="33"/>
  <c r="O494" i="33"/>
  <c r="P493" i="33"/>
  <c r="Q493" i="33" s="1"/>
  <c r="O493" i="33"/>
  <c r="P492" i="33"/>
  <c r="Q492" i="33" s="1"/>
  <c r="O492" i="33"/>
  <c r="P491" i="33"/>
  <c r="Q491" i="33" s="1"/>
  <c r="O491" i="33"/>
  <c r="P490" i="33"/>
  <c r="Q490" i="33" s="1"/>
  <c r="O490" i="33"/>
  <c r="P489" i="33"/>
  <c r="Q489" i="33" s="1"/>
  <c r="O489" i="33"/>
  <c r="P488" i="33"/>
  <c r="Q488" i="33" s="1"/>
  <c r="O488" i="33"/>
  <c r="P487" i="33"/>
  <c r="Q487" i="33" s="1"/>
  <c r="O487" i="33"/>
  <c r="P486" i="33"/>
  <c r="Q486" i="33" s="1"/>
  <c r="O486" i="33"/>
  <c r="P485" i="33"/>
  <c r="Q485" i="33" s="1"/>
  <c r="O485" i="33"/>
  <c r="P484" i="33"/>
  <c r="Q484" i="33" s="1"/>
  <c r="O484" i="33"/>
  <c r="P483" i="33"/>
  <c r="Q483" i="33" s="1"/>
  <c r="O483" i="33"/>
  <c r="P482" i="33"/>
  <c r="Q482" i="33" s="1"/>
  <c r="O482" i="33"/>
  <c r="P481" i="33"/>
  <c r="Q481" i="33" s="1"/>
  <c r="O481" i="33"/>
  <c r="P480" i="33"/>
  <c r="Q480" i="33" s="1"/>
  <c r="O480" i="33"/>
  <c r="P479" i="33"/>
  <c r="Q479" i="33" s="1"/>
  <c r="O479" i="33"/>
  <c r="P478" i="33"/>
  <c r="Q478" i="33" s="1"/>
  <c r="O478" i="33"/>
  <c r="P477" i="33"/>
  <c r="Q477" i="33" s="1"/>
  <c r="O477" i="33"/>
  <c r="P476" i="33"/>
  <c r="Q476" i="33" s="1"/>
  <c r="O476" i="33"/>
  <c r="P475" i="33"/>
  <c r="Q475" i="33" s="1"/>
  <c r="O475" i="33"/>
  <c r="P474" i="33"/>
  <c r="Q474" i="33" s="1"/>
  <c r="O474" i="33"/>
  <c r="P473" i="33"/>
  <c r="Q473" i="33" s="1"/>
  <c r="O473" i="33"/>
  <c r="P472" i="33"/>
  <c r="Q472" i="33" s="1"/>
  <c r="O472" i="33"/>
  <c r="P471" i="33"/>
  <c r="Q471" i="33" s="1"/>
  <c r="O471" i="33"/>
  <c r="P470" i="33"/>
  <c r="Q470" i="33" s="1"/>
  <c r="O470" i="33"/>
  <c r="P469" i="33"/>
  <c r="Q469" i="33" s="1"/>
  <c r="O469" i="33"/>
  <c r="P468" i="33"/>
  <c r="Q468" i="33" s="1"/>
  <c r="O468" i="33"/>
  <c r="P467" i="33"/>
  <c r="Q467" i="33" s="1"/>
  <c r="O467" i="33"/>
  <c r="P466" i="33"/>
  <c r="Q466" i="33" s="1"/>
  <c r="O466" i="33"/>
  <c r="P465" i="33"/>
  <c r="Q465" i="33" s="1"/>
  <c r="O465" i="33"/>
  <c r="P464" i="33"/>
  <c r="Q464" i="33" s="1"/>
  <c r="O464" i="33"/>
  <c r="P463" i="33"/>
  <c r="Q463" i="33" s="1"/>
  <c r="O463" i="33"/>
  <c r="P462" i="33"/>
  <c r="Q462" i="33" s="1"/>
  <c r="O462" i="33"/>
  <c r="P461" i="33"/>
  <c r="Q461" i="33" s="1"/>
  <c r="O461" i="33"/>
  <c r="P460" i="33"/>
  <c r="Q460" i="33" s="1"/>
  <c r="O460" i="33"/>
  <c r="P459" i="33"/>
  <c r="Q459" i="33" s="1"/>
  <c r="O459" i="33"/>
  <c r="P458" i="33"/>
  <c r="Q458" i="33" s="1"/>
  <c r="O458" i="33"/>
  <c r="P457" i="33"/>
  <c r="Q457" i="33" s="1"/>
  <c r="O457" i="33"/>
  <c r="P456" i="33"/>
  <c r="Q456" i="33" s="1"/>
  <c r="O456" i="33"/>
  <c r="P455" i="33"/>
  <c r="Q455" i="33" s="1"/>
  <c r="O455" i="33"/>
  <c r="P454" i="33"/>
  <c r="Q454" i="33" s="1"/>
  <c r="O454" i="33"/>
  <c r="P453" i="33"/>
  <c r="Q453" i="33" s="1"/>
  <c r="O453" i="33"/>
  <c r="P452" i="33"/>
  <c r="Q452" i="33" s="1"/>
  <c r="O452" i="33"/>
  <c r="P451" i="33"/>
  <c r="Q451" i="33" s="1"/>
  <c r="O451" i="33"/>
  <c r="P450" i="33"/>
  <c r="Q450" i="33" s="1"/>
  <c r="O450" i="33"/>
  <c r="P449" i="33"/>
  <c r="Q449" i="33" s="1"/>
  <c r="O449" i="33"/>
  <c r="P448" i="33"/>
  <c r="Q448" i="33" s="1"/>
  <c r="O448" i="33"/>
  <c r="P447" i="33"/>
  <c r="Q447" i="33" s="1"/>
  <c r="O447" i="33"/>
  <c r="P446" i="33"/>
  <c r="Q446" i="33" s="1"/>
  <c r="O446" i="33"/>
  <c r="P445" i="33"/>
  <c r="Q445" i="33" s="1"/>
  <c r="O445" i="33"/>
  <c r="O444" i="33"/>
  <c r="P443" i="33"/>
  <c r="Q443" i="33" s="1"/>
  <c r="O443" i="33"/>
  <c r="P442" i="33"/>
  <c r="Q442" i="33" s="1"/>
  <c r="O442" i="33"/>
  <c r="P441" i="33"/>
  <c r="Q441" i="33" s="1"/>
  <c r="O441" i="33"/>
  <c r="P440" i="33"/>
  <c r="Q440" i="33" s="1"/>
  <c r="O440" i="33"/>
  <c r="P439" i="33"/>
  <c r="Q439" i="33" s="1"/>
  <c r="O439" i="33"/>
  <c r="Q438" i="33"/>
  <c r="P438" i="33"/>
  <c r="O438" i="33"/>
  <c r="P437" i="33"/>
  <c r="Q437" i="33" s="1"/>
  <c r="O437" i="33"/>
  <c r="P436" i="33"/>
  <c r="Q436" i="33" s="1"/>
  <c r="O436" i="33"/>
  <c r="P435" i="33"/>
  <c r="Q435" i="33" s="1"/>
  <c r="O435" i="33"/>
  <c r="P434" i="33"/>
  <c r="Q434" i="33" s="1"/>
  <c r="O434" i="33"/>
  <c r="P433" i="33"/>
  <c r="Q433" i="33" s="1"/>
  <c r="O433" i="33"/>
  <c r="P432" i="33"/>
  <c r="Q432" i="33" s="1"/>
  <c r="O432" i="33"/>
  <c r="P431" i="33"/>
  <c r="Q431" i="33" s="1"/>
  <c r="O431" i="33"/>
  <c r="P430" i="33"/>
  <c r="Q430" i="33" s="1"/>
  <c r="O430" i="33"/>
  <c r="P429" i="33"/>
  <c r="Q429" i="33" s="1"/>
  <c r="O429" i="33"/>
  <c r="P428" i="33"/>
  <c r="Q428" i="33" s="1"/>
  <c r="O428" i="33"/>
  <c r="P427" i="33"/>
  <c r="Q427" i="33" s="1"/>
  <c r="O427" i="33"/>
  <c r="P426" i="33"/>
  <c r="Q426" i="33" s="1"/>
  <c r="O426" i="33"/>
  <c r="P425" i="33"/>
  <c r="Q425" i="33" s="1"/>
  <c r="O425" i="33"/>
  <c r="P424" i="33"/>
  <c r="Q424" i="33" s="1"/>
  <c r="O424" i="33"/>
  <c r="P423" i="33"/>
  <c r="Q423" i="33" s="1"/>
  <c r="O423" i="33"/>
  <c r="P422" i="33"/>
  <c r="Q422" i="33" s="1"/>
  <c r="O422" i="33"/>
  <c r="P421" i="33"/>
  <c r="Q421" i="33" s="1"/>
  <c r="O421" i="33"/>
  <c r="P420" i="33"/>
  <c r="Q420" i="33" s="1"/>
  <c r="O420" i="33"/>
  <c r="P419" i="33"/>
  <c r="Q419" i="33" s="1"/>
  <c r="O419" i="33"/>
  <c r="P418" i="33"/>
  <c r="Q418" i="33" s="1"/>
  <c r="O418" i="33"/>
  <c r="P417" i="33"/>
  <c r="Q417" i="33" s="1"/>
  <c r="O417" i="33"/>
  <c r="P416" i="33"/>
  <c r="Q416" i="33" s="1"/>
  <c r="O416" i="33"/>
  <c r="P415" i="33"/>
  <c r="Q415" i="33" s="1"/>
  <c r="O415" i="33"/>
  <c r="P414" i="33"/>
  <c r="Q414" i="33" s="1"/>
  <c r="O414" i="33"/>
  <c r="P413" i="33"/>
  <c r="Q413" i="33" s="1"/>
  <c r="O413" i="33"/>
  <c r="P412" i="33"/>
  <c r="Q412" i="33" s="1"/>
  <c r="O412" i="33"/>
  <c r="P411" i="33"/>
  <c r="Q411" i="33" s="1"/>
  <c r="O411" i="33"/>
  <c r="P410" i="33"/>
  <c r="Q410" i="33" s="1"/>
  <c r="O410" i="33"/>
  <c r="P409" i="33"/>
  <c r="Q409" i="33" s="1"/>
  <c r="O409" i="33"/>
  <c r="P408" i="33"/>
  <c r="Q408" i="33" s="1"/>
  <c r="O408" i="33"/>
  <c r="P407" i="33"/>
  <c r="Q407" i="33" s="1"/>
  <c r="O407" i="33"/>
  <c r="Q406" i="33"/>
  <c r="P406" i="33"/>
  <c r="O406" i="33"/>
  <c r="P405" i="33"/>
  <c r="Q405" i="33" s="1"/>
  <c r="O405" i="33"/>
  <c r="P404" i="33"/>
  <c r="Q404" i="33" s="1"/>
  <c r="O404" i="33"/>
  <c r="P403" i="33"/>
  <c r="Q403" i="33" s="1"/>
  <c r="O403" i="33"/>
  <c r="P402" i="33"/>
  <c r="Q402" i="33" s="1"/>
  <c r="O402" i="33"/>
  <c r="P401" i="33"/>
  <c r="Q401" i="33" s="1"/>
  <c r="O401" i="33"/>
  <c r="P400" i="33"/>
  <c r="Q400" i="33" s="1"/>
  <c r="O400" i="33"/>
  <c r="P399" i="33"/>
  <c r="Q399" i="33" s="1"/>
  <c r="O399" i="33"/>
  <c r="P398" i="33"/>
  <c r="Q398" i="33" s="1"/>
  <c r="O398" i="33"/>
  <c r="P397" i="33"/>
  <c r="Q397" i="33" s="1"/>
  <c r="O397" i="33"/>
  <c r="P396" i="33"/>
  <c r="Q396" i="33" s="1"/>
  <c r="O396" i="33"/>
  <c r="P395" i="33"/>
  <c r="Q395" i="33" s="1"/>
  <c r="O395" i="33"/>
  <c r="P394" i="33"/>
  <c r="Q394" i="33" s="1"/>
  <c r="O394" i="33"/>
  <c r="P393" i="33"/>
  <c r="Q393" i="33" s="1"/>
  <c r="O393" i="33"/>
  <c r="P392" i="33"/>
  <c r="Q392" i="33" s="1"/>
  <c r="O392" i="33"/>
  <c r="P391" i="33"/>
  <c r="Q391" i="33" s="1"/>
  <c r="O391" i="33"/>
  <c r="P390" i="33"/>
  <c r="Q390" i="33" s="1"/>
  <c r="O390" i="33"/>
  <c r="P389" i="33"/>
  <c r="Q389" i="33" s="1"/>
  <c r="O389" i="33"/>
  <c r="Q388" i="33"/>
  <c r="P388" i="33"/>
  <c r="O388" i="33"/>
  <c r="P387" i="33"/>
  <c r="Q387" i="33" s="1"/>
  <c r="O387" i="33"/>
  <c r="P386" i="33"/>
  <c r="Q386" i="33" s="1"/>
  <c r="O386" i="33"/>
  <c r="P385" i="33"/>
  <c r="Q385" i="33" s="1"/>
  <c r="O385" i="33"/>
  <c r="P384" i="33"/>
  <c r="Q384" i="33" s="1"/>
  <c r="O384" i="33"/>
  <c r="P383" i="33"/>
  <c r="Q383" i="33" s="1"/>
  <c r="O383" i="33"/>
  <c r="P382" i="33"/>
  <c r="Q382" i="33" s="1"/>
  <c r="O382" i="33"/>
  <c r="P381" i="33"/>
  <c r="Q381" i="33" s="1"/>
  <c r="O381" i="33"/>
  <c r="P380" i="33"/>
  <c r="Q380" i="33" s="1"/>
  <c r="O380" i="33"/>
  <c r="P379" i="33"/>
  <c r="Q379" i="33" s="1"/>
  <c r="O379" i="33"/>
  <c r="P378" i="33"/>
  <c r="Q378" i="33" s="1"/>
  <c r="O378" i="33"/>
  <c r="P377" i="33"/>
  <c r="Q377" i="33" s="1"/>
  <c r="O377" i="33"/>
  <c r="P376" i="33"/>
  <c r="Q376" i="33" s="1"/>
  <c r="O376" i="33"/>
  <c r="P375" i="33"/>
  <c r="Q375" i="33" s="1"/>
  <c r="O375" i="33"/>
  <c r="P374" i="33"/>
  <c r="Q374" i="33" s="1"/>
  <c r="O374" i="33"/>
  <c r="P373" i="33"/>
  <c r="Q373" i="33" s="1"/>
  <c r="O373" i="33"/>
  <c r="P372" i="33"/>
  <c r="Q372" i="33" s="1"/>
  <c r="O372" i="33"/>
  <c r="P371" i="33"/>
  <c r="Q371" i="33" s="1"/>
  <c r="O371" i="33"/>
  <c r="P370" i="33"/>
  <c r="Q370" i="33" s="1"/>
  <c r="O370" i="33"/>
  <c r="P369" i="33"/>
  <c r="Q369" i="33" s="1"/>
  <c r="O369" i="33"/>
  <c r="P368" i="33"/>
  <c r="Q368" i="33" s="1"/>
  <c r="O368" i="33"/>
  <c r="P367" i="33"/>
  <c r="Q367" i="33" s="1"/>
  <c r="O367" i="33"/>
  <c r="P366" i="33"/>
  <c r="Q366" i="33" s="1"/>
  <c r="O366" i="33"/>
  <c r="P365" i="33"/>
  <c r="Q365" i="33" s="1"/>
  <c r="O365" i="33"/>
  <c r="P364" i="33"/>
  <c r="Q364" i="33" s="1"/>
  <c r="O364" i="33"/>
  <c r="P363" i="33"/>
  <c r="Q363" i="33" s="1"/>
  <c r="O363" i="33"/>
  <c r="P362" i="33"/>
  <c r="Q362" i="33" s="1"/>
  <c r="O362" i="33"/>
  <c r="P361" i="33"/>
  <c r="Q361" i="33" s="1"/>
  <c r="O361" i="33"/>
  <c r="P360" i="33"/>
  <c r="Q360" i="33" s="1"/>
  <c r="O360" i="33"/>
  <c r="P359" i="33"/>
  <c r="Q359" i="33" s="1"/>
  <c r="O359" i="33"/>
  <c r="O358" i="33"/>
  <c r="P357" i="33"/>
  <c r="Q357" i="33" s="1"/>
  <c r="O357" i="33"/>
  <c r="P356" i="33"/>
  <c r="Q356" i="33" s="1"/>
  <c r="O356" i="33"/>
  <c r="P355" i="33"/>
  <c r="Q355" i="33" s="1"/>
  <c r="O355" i="33"/>
  <c r="P354" i="33"/>
  <c r="Q354" i="33" s="1"/>
  <c r="O354" i="33"/>
  <c r="P353" i="33"/>
  <c r="Q353" i="33" s="1"/>
  <c r="O353" i="33"/>
  <c r="P352" i="33"/>
  <c r="Q352" i="33" s="1"/>
  <c r="O352" i="33"/>
  <c r="P351" i="33"/>
  <c r="Q351" i="33" s="1"/>
  <c r="O351" i="33"/>
  <c r="P350" i="33"/>
  <c r="Q350" i="33" s="1"/>
  <c r="O350" i="33"/>
  <c r="P349" i="33"/>
  <c r="Q349" i="33" s="1"/>
  <c r="O349" i="33"/>
  <c r="P348" i="33"/>
  <c r="Q348" i="33" s="1"/>
  <c r="O348" i="33"/>
  <c r="P347" i="33"/>
  <c r="Q347" i="33" s="1"/>
  <c r="O347" i="33"/>
  <c r="P346" i="33"/>
  <c r="Q346" i="33" s="1"/>
  <c r="O346" i="33"/>
  <c r="P345" i="33"/>
  <c r="Q345" i="33" s="1"/>
  <c r="O345" i="33"/>
  <c r="P344" i="33"/>
  <c r="Q344" i="33" s="1"/>
  <c r="O344" i="33"/>
  <c r="P343" i="33"/>
  <c r="Q343" i="33" s="1"/>
  <c r="O343" i="33"/>
  <c r="P342" i="33"/>
  <c r="Q342" i="33" s="1"/>
  <c r="O342" i="33"/>
  <c r="P341" i="33"/>
  <c r="Q341" i="33" s="1"/>
  <c r="O341" i="33"/>
  <c r="P340" i="33"/>
  <c r="Q340" i="33" s="1"/>
  <c r="O340" i="33"/>
  <c r="P339" i="33"/>
  <c r="Q339" i="33" s="1"/>
  <c r="O339" i="33"/>
  <c r="P338" i="33"/>
  <c r="Q338" i="33" s="1"/>
  <c r="O338" i="33"/>
  <c r="P337" i="33"/>
  <c r="Q337" i="33" s="1"/>
  <c r="O337" i="33"/>
  <c r="P336" i="33"/>
  <c r="Q336" i="33" s="1"/>
  <c r="O336" i="33"/>
  <c r="P335" i="33"/>
  <c r="Q335" i="33" s="1"/>
  <c r="O335" i="33"/>
  <c r="P334" i="33"/>
  <c r="Q334" i="33" s="1"/>
  <c r="O334" i="33"/>
  <c r="P333" i="33"/>
  <c r="Q333" i="33" s="1"/>
  <c r="O333" i="33"/>
  <c r="P332" i="33"/>
  <c r="Q332" i="33" s="1"/>
  <c r="O332" i="33"/>
  <c r="P331" i="33"/>
  <c r="Q331" i="33" s="1"/>
  <c r="O331" i="33"/>
  <c r="P330" i="33"/>
  <c r="Q330" i="33" s="1"/>
  <c r="O330" i="33"/>
  <c r="P329" i="33"/>
  <c r="Q329" i="33" s="1"/>
  <c r="O329" i="33"/>
  <c r="P328" i="33"/>
  <c r="Q328" i="33" s="1"/>
  <c r="O328" i="33"/>
  <c r="P327" i="33"/>
  <c r="Q327" i="33" s="1"/>
  <c r="O327" i="33"/>
  <c r="P326" i="33"/>
  <c r="Q326" i="33" s="1"/>
  <c r="O326" i="33"/>
  <c r="P325" i="33"/>
  <c r="Q325" i="33" s="1"/>
  <c r="O325" i="33"/>
  <c r="P324" i="33"/>
  <c r="Q324" i="33" s="1"/>
  <c r="O324" i="33"/>
  <c r="Q323" i="33"/>
  <c r="P323" i="33"/>
  <c r="O323" i="33"/>
  <c r="P322" i="33"/>
  <c r="Q322" i="33" s="1"/>
  <c r="O322" i="33"/>
  <c r="P321" i="33"/>
  <c r="Q321" i="33" s="1"/>
  <c r="O321" i="33"/>
  <c r="P320" i="33"/>
  <c r="Q320" i="33" s="1"/>
  <c r="O320" i="33"/>
  <c r="P319" i="33"/>
  <c r="Q319" i="33" s="1"/>
  <c r="O319" i="33"/>
  <c r="P318" i="33"/>
  <c r="Q318" i="33" s="1"/>
  <c r="O318" i="33"/>
  <c r="P317" i="33"/>
  <c r="Q317" i="33" s="1"/>
  <c r="O317" i="33"/>
  <c r="P316" i="33"/>
  <c r="Q316" i="33" s="1"/>
  <c r="O316" i="33"/>
  <c r="P315" i="33"/>
  <c r="Q315" i="33" s="1"/>
  <c r="O315" i="33"/>
  <c r="P314" i="33"/>
  <c r="Q314" i="33" s="1"/>
  <c r="O314" i="33"/>
  <c r="P313" i="33"/>
  <c r="Q313" i="33" s="1"/>
  <c r="O313" i="33"/>
  <c r="P312" i="33"/>
  <c r="Q312" i="33" s="1"/>
  <c r="O312" i="33"/>
  <c r="P311" i="33"/>
  <c r="Q311" i="33" s="1"/>
  <c r="O311" i="33"/>
  <c r="P310" i="33"/>
  <c r="Q310" i="33" s="1"/>
  <c r="O310" i="33"/>
  <c r="P309" i="33"/>
  <c r="Q309" i="33" s="1"/>
  <c r="O309" i="33"/>
  <c r="P308" i="33"/>
  <c r="Q308" i="33" s="1"/>
  <c r="O308" i="33"/>
  <c r="P307" i="33"/>
  <c r="Q307" i="33" s="1"/>
  <c r="O307" i="33"/>
  <c r="P306" i="33"/>
  <c r="Q306" i="33" s="1"/>
  <c r="O306" i="33"/>
  <c r="P305" i="33"/>
  <c r="Q305" i="33" s="1"/>
  <c r="O305" i="33"/>
  <c r="P304" i="33"/>
  <c r="Q304" i="33" s="1"/>
  <c r="O304" i="33"/>
  <c r="P303" i="33"/>
  <c r="Q303" i="33" s="1"/>
  <c r="O303" i="33"/>
  <c r="P302" i="33"/>
  <c r="Q302" i="33" s="1"/>
  <c r="O302" i="33"/>
  <c r="P301" i="33"/>
  <c r="Q301" i="33" s="1"/>
  <c r="O301" i="33"/>
  <c r="P300" i="33"/>
  <c r="Q300" i="33" s="1"/>
  <c r="O300" i="33"/>
  <c r="P299" i="33"/>
  <c r="Q299" i="33" s="1"/>
  <c r="O299" i="33"/>
  <c r="P298" i="33"/>
  <c r="Q298" i="33" s="1"/>
  <c r="O298" i="33"/>
  <c r="P297" i="33"/>
  <c r="Q297" i="33" s="1"/>
  <c r="O297" i="33"/>
  <c r="P296" i="33"/>
  <c r="Q296" i="33" s="1"/>
  <c r="O296" i="33"/>
  <c r="P295" i="33"/>
  <c r="Q295" i="33" s="1"/>
  <c r="O295" i="33"/>
  <c r="P294" i="33"/>
  <c r="Q294" i="33" s="1"/>
  <c r="O294" i="33"/>
  <c r="P293" i="33"/>
  <c r="Q293" i="33" s="1"/>
  <c r="O293" i="33"/>
  <c r="P292" i="33"/>
  <c r="Q292" i="33" s="1"/>
  <c r="O292" i="33"/>
  <c r="P291" i="33"/>
  <c r="Q291" i="33" s="1"/>
  <c r="O291" i="33"/>
  <c r="P290" i="33"/>
  <c r="Q290" i="33" s="1"/>
  <c r="O290" i="33"/>
  <c r="P289" i="33"/>
  <c r="Q289" i="33" s="1"/>
  <c r="O289" i="33"/>
  <c r="P288" i="33"/>
  <c r="Q288" i="33" s="1"/>
  <c r="O288" i="33"/>
  <c r="P287" i="33"/>
  <c r="Q287" i="33" s="1"/>
  <c r="O287" i="33"/>
  <c r="P286" i="33"/>
  <c r="Q286" i="33" s="1"/>
  <c r="O286" i="33"/>
  <c r="P285" i="33"/>
  <c r="Q285" i="33" s="1"/>
  <c r="O285" i="33"/>
  <c r="P284" i="33"/>
  <c r="Q284" i="33" s="1"/>
  <c r="O284" i="33"/>
  <c r="P283" i="33"/>
  <c r="Q283" i="33" s="1"/>
  <c r="O283" i="33"/>
  <c r="P282" i="33"/>
  <c r="Q282" i="33" s="1"/>
  <c r="O282" i="33"/>
  <c r="P281" i="33"/>
  <c r="Q281" i="33" s="1"/>
  <c r="O281" i="33"/>
  <c r="P280" i="33"/>
  <c r="Q280" i="33" s="1"/>
  <c r="O280" i="33"/>
  <c r="P279" i="33"/>
  <c r="Q279" i="33" s="1"/>
  <c r="O279" i="33"/>
  <c r="P278" i="33"/>
  <c r="Q278" i="33" s="1"/>
  <c r="O278" i="33"/>
  <c r="P277" i="33"/>
  <c r="Q277" i="33" s="1"/>
  <c r="O277" i="33"/>
  <c r="P276" i="33"/>
  <c r="Q276" i="33" s="1"/>
  <c r="O276" i="33"/>
  <c r="P275" i="33"/>
  <c r="Q275" i="33" s="1"/>
  <c r="O275" i="33"/>
  <c r="P274" i="33"/>
  <c r="Q274" i="33" s="1"/>
  <c r="O274" i="33"/>
  <c r="P273" i="33"/>
  <c r="Q273" i="33" s="1"/>
  <c r="O273" i="33"/>
  <c r="Q272" i="33"/>
  <c r="P272" i="33"/>
  <c r="O272" i="33"/>
  <c r="P271" i="33"/>
  <c r="Q271" i="33" s="1"/>
  <c r="O271" i="33"/>
  <c r="P270" i="33"/>
  <c r="Q270" i="33" s="1"/>
  <c r="O270" i="33"/>
  <c r="P269" i="33"/>
  <c r="Q269" i="33" s="1"/>
  <c r="O269" i="33"/>
  <c r="P268" i="33"/>
  <c r="Q268" i="33" s="1"/>
  <c r="O268" i="33"/>
  <c r="O267" i="33"/>
  <c r="P266" i="33"/>
  <c r="Q266" i="33" s="1"/>
  <c r="O266" i="33"/>
  <c r="P265" i="33"/>
  <c r="Q265" i="33" s="1"/>
  <c r="O265" i="33"/>
  <c r="P264" i="33"/>
  <c r="Q264" i="33" s="1"/>
  <c r="O264" i="33"/>
  <c r="P263" i="33"/>
  <c r="Q263" i="33" s="1"/>
  <c r="O263" i="33"/>
  <c r="P262" i="33"/>
  <c r="Q262" i="33" s="1"/>
  <c r="O262" i="33"/>
  <c r="P261" i="33"/>
  <c r="Q261" i="33" s="1"/>
  <c r="O261" i="33"/>
  <c r="Q260" i="33"/>
  <c r="P260" i="33"/>
  <c r="O260" i="33"/>
  <c r="P259" i="33"/>
  <c r="Q259" i="33" s="1"/>
  <c r="O259" i="33"/>
  <c r="P258" i="33"/>
  <c r="Q258" i="33" s="1"/>
  <c r="O258" i="33"/>
  <c r="P257" i="33"/>
  <c r="Q257" i="33" s="1"/>
  <c r="O257" i="33"/>
  <c r="P256" i="33"/>
  <c r="Q256" i="33" s="1"/>
  <c r="O256" i="33"/>
  <c r="P255" i="33"/>
  <c r="Q255" i="33" s="1"/>
  <c r="O255" i="33"/>
  <c r="P254" i="33"/>
  <c r="Q254" i="33" s="1"/>
  <c r="O254" i="33"/>
  <c r="P253" i="33"/>
  <c r="Q253" i="33" s="1"/>
  <c r="O253" i="33"/>
  <c r="P252" i="33"/>
  <c r="Q252" i="33" s="1"/>
  <c r="O252" i="33"/>
  <c r="P251" i="33"/>
  <c r="Q251" i="33" s="1"/>
  <c r="O251" i="33"/>
  <c r="P250" i="33"/>
  <c r="Q250" i="33" s="1"/>
  <c r="O250" i="33"/>
  <c r="P249" i="33"/>
  <c r="Q249" i="33" s="1"/>
  <c r="O249" i="33"/>
  <c r="P248" i="33"/>
  <c r="Q248" i="33" s="1"/>
  <c r="O248" i="33"/>
  <c r="P247" i="33"/>
  <c r="Q247" i="33" s="1"/>
  <c r="O247" i="33"/>
  <c r="P246" i="33"/>
  <c r="Q246" i="33" s="1"/>
  <c r="O246" i="33"/>
  <c r="P245" i="33"/>
  <c r="Q245" i="33" s="1"/>
  <c r="O245" i="33"/>
  <c r="P244" i="33"/>
  <c r="Q244" i="33" s="1"/>
  <c r="O244" i="33"/>
  <c r="P243" i="33"/>
  <c r="Q243" i="33" s="1"/>
  <c r="O243" i="33"/>
  <c r="P242" i="33"/>
  <c r="Q242" i="33" s="1"/>
  <c r="O242" i="33"/>
  <c r="P241" i="33"/>
  <c r="Q241" i="33" s="1"/>
  <c r="O241" i="33"/>
  <c r="P240" i="33"/>
  <c r="Q240" i="33" s="1"/>
  <c r="O240" i="33"/>
  <c r="P239" i="33"/>
  <c r="Q239" i="33" s="1"/>
  <c r="O239" i="33"/>
  <c r="P238" i="33"/>
  <c r="Q238" i="33" s="1"/>
  <c r="O238" i="33"/>
  <c r="P237" i="33"/>
  <c r="Q237" i="33" s="1"/>
  <c r="O237" i="33"/>
  <c r="P236" i="33"/>
  <c r="Q236" i="33" s="1"/>
  <c r="O236" i="33"/>
  <c r="P235" i="33"/>
  <c r="Q235" i="33" s="1"/>
  <c r="O235" i="33"/>
  <c r="P234" i="33"/>
  <c r="Q234" i="33" s="1"/>
  <c r="O234" i="33"/>
  <c r="P233" i="33"/>
  <c r="Q233" i="33" s="1"/>
  <c r="O233" i="33"/>
  <c r="P232" i="33"/>
  <c r="Q232" i="33" s="1"/>
  <c r="O232" i="33"/>
  <c r="P231" i="33"/>
  <c r="Q231" i="33" s="1"/>
  <c r="O231" i="33"/>
  <c r="P230" i="33"/>
  <c r="Q230" i="33" s="1"/>
  <c r="O230" i="33"/>
  <c r="P229" i="33"/>
  <c r="Q229" i="33" s="1"/>
  <c r="O229" i="33"/>
  <c r="P228" i="33"/>
  <c r="Q228" i="33" s="1"/>
  <c r="O228" i="33"/>
  <c r="P227" i="33"/>
  <c r="Q227" i="33" s="1"/>
  <c r="O227" i="33"/>
  <c r="Q226" i="33"/>
  <c r="P226" i="33"/>
  <c r="O226" i="33"/>
  <c r="P225" i="33"/>
  <c r="Q225" i="33" s="1"/>
  <c r="O225" i="33"/>
  <c r="Q224" i="33"/>
  <c r="P224" i="33"/>
  <c r="O224" i="33"/>
  <c r="P223" i="33"/>
  <c r="Q223" i="33" s="1"/>
  <c r="O223" i="33"/>
  <c r="P222" i="33"/>
  <c r="Q222" i="33" s="1"/>
  <c r="O222" i="33"/>
  <c r="P221" i="33"/>
  <c r="Q221" i="33" s="1"/>
  <c r="O221" i="33"/>
  <c r="P220" i="33"/>
  <c r="Q220" i="33" s="1"/>
  <c r="O220" i="33"/>
  <c r="P219" i="33"/>
  <c r="Q219" i="33" s="1"/>
  <c r="O219" i="33"/>
  <c r="P218" i="33"/>
  <c r="Q218" i="33" s="1"/>
  <c r="O218" i="33"/>
  <c r="P217" i="33"/>
  <c r="Q217" i="33" s="1"/>
  <c r="O217" i="33"/>
  <c r="P216" i="33"/>
  <c r="Q216" i="33" s="1"/>
  <c r="O216" i="33"/>
  <c r="P215" i="33"/>
  <c r="Q215" i="33" s="1"/>
  <c r="O215" i="33"/>
  <c r="P214" i="33"/>
  <c r="Q214" i="33" s="1"/>
  <c r="O214" i="33"/>
  <c r="P213" i="33"/>
  <c r="Q213" i="33" s="1"/>
  <c r="O213" i="33"/>
  <c r="P212" i="33"/>
  <c r="Q212" i="33" s="1"/>
  <c r="O212" i="33"/>
  <c r="P211" i="33"/>
  <c r="Q211" i="33" s="1"/>
  <c r="O211" i="33"/>
  <c r="P210" i="33"/>
  <c r="Q210" i="33" s="1"/>
  <c r="O210" i="33"/>
  <c r="P209" i="33"/>
  <c r="Q209" i="33" s="1"/>
  <c r="O209" i="33"/>
  <c r="P208" i="33"/>
  <c r="Q208" i="33" s="1"/>
  <c r="O208" i="33"/>
  <c r="P207" i="33"/>
  <c r="Q207" i="33" s="1"/>
  <c r="O207" i="33"/>
  <c r="P206" i="33"/>
  <c r="Q206" i="33" s="1"/>
  <c r="O206" i="33"/>
  <c r="P205" i="33"/>
  <c r="Q205" i="33" s="1"/>
  <c r="O205" i="33"/>
  <c r="P204" i="33"/>
  <c r="Q204" i="33" s="1"/>
  <c r="O204" i="33"/>
  <c r="P203" i="33"/>
  <c r="Q203" i="33" s="1"/>
  <c r="O203" i="33"/>
  <c r="P202" i="33"/>
  <c r="Q202" i="33" s="1"/>
  <c r="O202" i="33"/>
  <c r="P201" i="33"/>
  <c r="Q201" i="33" s="1"/>
  <c r="O201" i="33"/>
  <c r="P200" i="33"/>
  <c r="Q200" i="33" s="1"/>
  <c r="O200" i="33"/>
  <c r="P199" i="33"/>
  <c r="Q199" i="33" s="1"/>
  <c r="O199" i="33"/>
  <c r="P198" i="33"/>
  <c r="Q198" i="33" s="1"/>
  <c r="O198" i="33"/>
  <c r="P197" i="33"/>
  <c r="Q197" i="33" s="1"/>
  <c r="O197" i="33"/>
  <c r="P196" i="33"/>
  <c r="Q196" i="33" s="1"/>
  <c r="O196" i="33"/>
  <c r="P195" i="33"/>
  <c r="Q195" i="33" s="1"/>
  <c r="O195" i="33"/>
  <c r="P194" i="33"/>
  <c r="Q194" i="33" s="1"/>
  <c r="O194" i="33"/>
  <c r="P193" i="33"/>
  <c r="Q193" i="33" s="1"/>
  <c r="O193" i="33"/>
  <c r="P192" i="33"/>
  <c r="Q192" i="33" s="1"/>
  <c r="O192" i="33"/>
  <c r="P191" i="33"/>
  <c r="Q191" i="33" s="1"/>
  <c r="O191" i="33"/>
  <c r="P190" i="33"/>
  <c r="Q190" i="33" s="1"/>
  <c r="O190" i="33"/>
  <c r="P189" i="33"/>
  <c r="Q189" i="33" s="1"/>
  <c r="O189" i="33"/>
  <c r="P188" i="33"/>
  <c r="Q188" i="33" s="1"/>
  <c r="O188" i="33"/>
  <c r="P187" i="33"/>
  <c r="Q187" i="33" s="1"/>
  <c r="O187" i="33"/>
  <c r="P186" i="33"/>
  <c r="Q186" i="33" s="1"/>
  <c r="O186" i="33"/>
  <c r="P185" i="33"/>
  <c r="Q185" i="33" s="1"/>
  <c r="O185" i="33"/>
  <c r="P184" i="33"/>
  <c r="Q184" i="33" s="1"/>
  <c r="O184" i="33"/>
  <c r="P183" i="33"/>
  <c r="Q183" i="33" s="1"/>
  <c r="O183" i="33"/>
  <c r="P182" i="33"/>
  <c r="Q182" i="33" s="1"/>
  <c r="O182" i="33"/>
  <c r="P181" i="33"/>
  <c r="Q181" i="33" s="1"/>
  <c r="O181" i="33"/>
  <c r="P180" i="33"/>
  <c r="Q180" i="33" s="1"/>
  <c r="O180" i="33"/>
  <c r="P179" i="33"/>
  <c r="Q179" i="33" s="1"/>
  <c r="O179" i="33"/>
  <c r="P178" i="33"/>
  <c r="Q178" i="33" s="1"/>
  <c r="O178" i="33"/>
  <c r="P177" i="33"/>
  <c r="Q177" i="33" s="1"/>
  <c r="O177" i="33"/>
  <c r="P176" i="33"/>
  <c r="Q176" i="33" s="1"/>
  <c r="O176" i="33"/>
  <c r="P175" i="33"/>
  <c r="Q175" i="33" s="1"/>
  <c r="O175" i="33"/>
  <c r="O174" i="33"/>
  <c r="P173" i="33"/>
  <c r="Q173" i="33" s="1"/>
  <c r="O173" i="33"/>
  <c r="P172" i="33"/>
  <c r="Q172" i="33" s="1"/>
  <c r="O172" i="33"/>
  <c r="P171" i="33"/>
  <c r="Q171" i="33" s="1"/>
  <c r="O171" i="33"/>
  <c r="P170" i="33"/>
  <c r="Q170" i="33" s="1"/>
  <c r="O170" i="33"/>
  <c r="P169" i="33"/>
  <c r="Q169" i="33" s="1"/>
  <c r="O169" i="33"/>
  <c r="P168" i="33"/>
  <c r="Q168" i="33" s="1"/>
  <c r="O168" i="33"/>
  <c r="P167" i="33"/>
  <c r="Q167" i="33" s="1"/>
  <c r="O167" i="33"/>
  <c r="P166" i="33"/>
  <c r="Q166" i="33" s="1"/>
  <c r="O166" i="33"/>
  <c r="P165" i="33"/>
  <c r="Q165" i="33" s="1"/>
  <c r="O165" i="33"/>
  <c r="P164" i="33"/>
  <c r="Q164" i="33" s="1"/>
  <c r="O164" i="33"/>
  <c r="P163" i="33"/>
  <c r="Q163" i="33" s="1"/>
  <c r="O163" i="33"/>
  <c r="P162" i="33"/>
  <c r="Q162" i="33" s="1"/>
  <c r="O162" i="33"/>
  <c r="P161" i="33"/>
  <c r="Q161" i="33" s="1"/>
  <c r="O161" i="33"/>
  <c r="P160" i="33"/>
  <c r="Q160" i="33" s="1"/>
  <c r="O160" i="33"/>
  <c r="P159" i="33"/>
  <c r="Q159" i="33" s="1"/>
  <c r="O159" i="33"/>
  <c r="P158" i="33"/>
  <c r="Q158" i="33" s="1"/>
  <c r="O158" i="33"/>
  <c r="P157" i="33"/>
  <c r="Q157" i="33" s="1"/>
  <c r="O157" i="33"/>
  <c r="P156" i="33"/>
  <c r="Q156" i="33" s="1"/>
  <c r="O156" i="33"/>
  <c r="P155" i="33"/>
  <c r="Q155" i="33" s="1"/>
  <c r="O155" i="33"/>
  <c r="P154" i="33"/>
  <c r="Q154" i="33" s="1"/>
  <c r="O154" i="33"/>
  <c r="P153" i="33"/>
  <c r="Q153" i="33" s="1"/>
  <c r="O153" i="33"/>
  <c r="P152" i="33"/>
  <c r="Q152" i="33" s="1"/>
  <c r="O152" i="33"/>
  <c r="P151" i="33"/>
  <c r="Q151" i="33" s="1"/>
  <c r="O151" i="33"/>
  <c r="P150" i="33"/>
  <c r="Q150" i="33" s="1"/>
  <c r="O150" i="33"/>
  <c r="P149" i="33"/>
  <c r="Q149" i="33" s="1"/>
  <c r="O149" i="33"/>
  <c r="Q148" i="33"/>
  <c r="P148" i="33"/>
  <c r="O148" i="33"/>
  <c r="P147" i="33"/>
  <c r="Q147" i="33" s="1"/>
  <c r="O147" i="33"/>
  <c r="P146" i="33"/>
  <c r="Q146" i="33" s="1"/>
  <c r="O146" i="33"/>
  <c r="Q145" i="33"/>
  <c r="P145" i="33"/>
  <c r="O145" i="33"/>
  <c r="P144" i="33"/>
  <c r="Q144" i="33" s="1"/>
  <c r="O144" i="33"/>
  <c r="P143" i="33"/>
  <c r="Q143" i="33" s="1"/>
  <c r="O143" i="33"/>
  <c r="P142" i="33"/>
  <c r="Q142" i="33" s="1"/>
  <c r="O142" i="33"/>
  <c r="Q141" i="33"/>
  <c r="P141" i="33"/>
  <c r="O141" i="33"/>
  <c r="P140" i="33"/>
  <c r="Q140" i="33" s="1"/>
  <c r="O140" i="33"/>
  <c r="P139" i="33"/>
  <c r="Q139" i="33" s="1"/>
  <c r="O139" i="33"/>
  <c r="P138" i="33"/>
  <c r="Q138" i="33" s="1"/>
  <c r="O138" i="33"/>
  <c r="P137" i="33"/>
  <c r="Q137" i="33" s="1"/>
  <c r="O137" i="33"/>
  <c r="P136" i="33"/>
  <c r="Q136" i="33" s="1"/>
  <c r="O136" i="33"/>
  <c r="P135" i="33"/>
  <c r="Q135" i="33" s="1"/>
  <c r="O135" i="33"/>
  <c r="P134" i="33"/>
  <c r="Q134" i="33" s="1"/>
  <c r="O134" i="33"/>
  <c r="P133" i="33"/>
  <c r="Q133" i="33" s="1"/>
  <c r="O133" i="33"/>
  <c r="P132" i="33"/>
  <c r="Q132" i="33" s="1"/>
  <c r="O132" i="33"/>
  <c r="P131" i="33"/>
  <c r="Q131" i="33" s="1"/>
  <c r="O131" i="33"/>
  <c r="P130" i="33"/>
  <c r="Q130" i="33" s="1"/>
  <c r="O130" i="33"/>
  <c r="P129" i="33"/>
  <c r="Q129" i="33" s="1"/>
  <c r="O129" i="33"/>
  <c r="P128" i="33"/>
  <c r="Q128" i="33" s="1"/>
  <c r="O128" i="33"/>
  <c r="P127" i="33"/>
  <c r="Q127" i="33" s="1"/>
  <c r="O127" i="33"/>
  <c r="Q126" i="33"/>
  <c r="P126" i="33"/>
  <c r="O126" i="33"/>
  <c r="P125" i="33"/>
  <c r="Q125" i="33" s="1"/>
  <c r="O125" i="33"/>
  <c r="P124" i="33"/>
  <c r="Q124" i="33" s="1"/>
  <c r="O124" i="33"/>
  <c r="P123" i="33"/>
  <c r="Q123" i="33" s="1"/>
  <c r="O123" i="33"/>
  <c r="P122" i="33"/>
  <c r="Q122" i="33" s="1"/>
  <c r="O122" i="33"/>
  <c r="P121" i="33"/>
  <c r="Q121" i="33" s="1"/>
  <c r="O121" i="33"/>
  <c r="P120" i="33"/>
  <c r="Q120" i="33" s="1"/>
  <c r="O120" i="33"/>
  <c r="Q119" i="33"/>
  <c r="P119" i="33"/>
  <c r="O119" i="33"/>
  <c r="P118" i="33"/>
  <c r="Q118" i="33" s="1"/>
  <c r="O118" i="33"/>
  <c r="P117" i="33"/>
  <c r="Q117" i="33" s="1"/>
  <c r="O117" i="33"/>
  <c r="P116" i="33"/>
  <c r="Q116" i="33" s="1"/>
  <c r="O116" i="33"/>
  <c r="P115" i="33"/>
  <c r="Q115" i="33" s="1"/>
  <c r="O115" i="33"/>
  <c r="Q114" i="33"/>
  <c r="P114" i="33"/>
  <c r="O114" i="33"/>
  <c r="P113" i="33"/>
  <c r="Q113" i="33" s="1"/>
  <c r="O113" i="33"/>
  <c r="P112" i="33"/>
  <c r="Q112" i="33" s="1"/>
  <c r="O112" i="33"/>
  <c r="P111" i="33"/>
  <c r="Q111" i="33" s="1"/>
  <c r="O111" i="33"/>
  <c r="P110" i="33"/>
  <c r="Q110" i="33" s="1"/>
  <c r="O110" i="33"/>
  <c r="P109" i="33"/>
  <c r="Q109" i="33" s="1"/>
  <c r="O109" i="33"/>
  <c r="P108" i="33"/>
  <c r="Q108" i="33" s="1"/>
  <c r="O108" i="33"/>
  <c r="P107" i="33"/>
  <c r="Q107" i="33" s="1"/>
  <c r="O107" i="33"/>
  <c r="P106" i="33"/>
  <c r="Q106" i="33" s="1"/>
  <c r="O106" i="33"/>
  <c r="P105" i="33"/>
  <c r="Q105" i="33" s="1"/>
  <c r="O105" i="33"/>
  <c r="P104" i="33"/>
  <c r="Q104" i="33" s="1"/>
  <c r="O104" i="33"/>
  <c r="P103" i="33"/>
  <c r="Q103" i="33" s="1"/>
  <c r="O103" i="33"/>
  <c r="P102" i="33"/>
  <c r="Q102" i="33" s="1"/>
  <c r="O102" i="33"/>
  <c r="P101" i="33"/>
  <c r="Q101" i="33" s="1"/>
  <c r="O101" i="33"/>
  <c r="P100" i="33"/>
  <c r="Q100" i="33" s="1"/>
  <c r="O100" i="33"/>
  <c r="P99" i="33"/>
  <c r="Q99" i="33" s="1"/>
  <c r="O99" i="33"/>
  <c r="P98" i="33"/>
  <c r="Q98" i="33" s="1"/>
  <c r="O98" i="33"/>
  <c r="P97" i="33"/>
  <c r="Q97" i="33" s="1"/>
  <c r="O97" i="33"/>
  <c r="P96" i="33"/>
  <c r="Q96" i="33" s="1"/>
  <c r="O96" i="33"/>
  <c r="P95" i="33"/>
  <c r="Q95" i="33" s="1"/>
  <c r="O95" i="33"/>
  <c r="P94" i="33"/>
  <c r="Q94" i="33" s="1"/>
  <c r="O94" i="33"/>
  <c r="P93" i="33"/>
  <c r="Q93" i="33" s="1"/>
  <c r="O93" i="33"/>
  <c r="P92" i="33"/>
  <c r="Q92" i="33" s="1"/>
  <c r="O92" i="33"/>
  <c r="P91" i="33"/>
  <c r="Q91" i="33" s="1"/>
  <c r="O91" i="33"/>
  <c r="P90" i="33"/>
  <c r="Q90" i="33" s="1"/>
  <c r="O90" i="33"/>
  <c r="P89" i="33"/>
  <c r="Q89" i="33" s="1"/>
  <c r="O89" i="33"/>
  <c r="P88" i="33"/>
  <c r="Q88" i="33" s="1"/>
  <c r="O88" i="33"/>
  <c r="P87" i="33"/>
  <c r="Q87" i="33" s="1"/>
  <c r="O87" i="33"/>
  <c r="P86" i="33"/>
  <c r="Q86" i="33" s="1"/>
  <c r="O86" i="33"/>
  <c r="P85" i="33"/>
  <c r="Q85" i="33" s="1"/>
  <c r="O85" i="33"/>
  <c r="P84" i="33"/>
  <c r="Q84" i="33" s="1"/>
  <c r="O84" i="33"/>
  <c r="P83" i="33"/>
  <c r="Q83" i="33" s="1"/>
  <c r="O83" i="33"/>
  <c r="O82" i="33"/>
  <c r="P81" i="33"/>
  <c r="Q81" i="33" s="1"/>
  <c r="O81" i="33"/>
  <c r="P80" i="33"/>
  <c r="Q80" i="33" s="1"/>
  <c r="O80" i="33"/>
  <c r="P79" i="33"/>
  <c r="Q79" i="33" s="1"/>
  <c r="O79" i="33"/>
  <c r="P78" i="33"/>
  <c r="Q78" i="33" s="1"/>
  <c r="O78" i="33"/>
  <c r="P77" i="33"/>
  <c r="Q77" i="33" s="1"/>
  <c r="O77" i="33"/>
  <c r="P76" i="33"/>
  <c r="Q76" i="33" s="1"/>
  <c r="O76" i="33"/>
  <c r="P75" i="33"/>
  <c r="Q75" i="33" s="1"/>
  <c r="O75" i="33"/>
  <c r="P74" i="33"/>
  <c r="Q74" i="33" s="1"/>
  <c r="O74" i="33"/>
  <c r="P73" i="33"/>
  <c r="Q73" i="33" s="1"/>
  <c r="O73" i="33"/>
  <c r="P72" i="33"/>
  <c r="Q72" i="33" s="1"/>
  <c r="O72" i="33"/>
  <c r="P71" i="33"/>
  <c r="Q71" i="33" s="1"/>
  <c r="O71" i="33"/>
  <c r="P70" i="33"/>
  <c r="Q70" i="33" s="1"/>
  <c r="O70" i="33"/>
  <c r="P69" i="33"/>
  <c r="Q69" i="33" s="1"/>
  <c r="O69" i="33"/>
  <c r="P68" i="33"/>
  <c r="Q68" i="33" s="1"/>
  <c r="O68" i="33"/>
  <c r="P67" i="33"/>
  <c r="Q67" i="33" s="1"/>
  <c r="O67" i="33"/>
  <c r="P66" i="33"/>
  <c r="Q66" i="33" s="1"/>
  <c r="O66" i="33"/>
  <c r="P65" i="33"/>
  <c r="Q65" i="33" s="1"/>
  <c r="O65" i="33"/>
  <c r="P64" i="33"/>
  <c r="Q64" i="33" s="1"/>
  <c r="O64" i="33"/>
  <c r="P63" i="33"/>
  <c r="Q63" i="33" s="1"/>
  <c r="O63" i="33"/>
  <c r="P62" i="33"/>
  <c r="Q62" i="33" s="1"/>
  <c r="O62" i="33"/>
  <c r="P59" i="33"/>
  <c r="Q59" i="33" s="1"/>
  <c r="O59" i="33"/>
  <c r="P58" i="33"/>
  <c r="Q58" i="33" s="1"/>
  <c r="O58" i="33"/>
  <c r="P57" i="33"/>
  <c r="Q57" i="33" s="1"/>
  <c r="O57" i="33"/>
  <c r="P56" i="33"/>
  <c r="Q56" i="33" s="1"/>
  <c r="O56" i="33"/>
  <c r="P55" i="33"/>
  <c r="Q55" i="33" s="1"/>
  <c r="O55" i="33"/>
  <c r="P54" i="33"/>
  <c r="Q54" i="33" s="1"/>
  <c r="O54" i="33"/>
  <c r="P53" i="33"/>
  <c r="Q53" i="33" s="1"/>
  <c r="O53" i="33"/>
  <c r="P52" i="33"/>
  <c r="Q52" i="33" s="1"/>
  <c r="O52" i="33"/>
  <c r="P51" i="33"/>
  <c r="Q51" i="33" s="1"/>
  <c r="O51" i="33"/>
  <c r="P50" i="33"/>
  <c r="Q50" i="33" s="1"/>
  <c r="O50" i="33"/>
  <c r="P49" i="33"/>
  <c r="Q49" i="33" s="1"/>
  <c r="O49" i="33"/>
  <c r="P48" i="33"/>
  <c r="Q48" i="33" s="1"/>
  <c r="O48" i="33"/>
  <c r="P47" i="33"/>
  <c r="Q47" i="33" s="1"/>
  <c r="O47" i="33"/>
  <c r="P46" i="33"/>
  <c r="Q46" i="33" s="1"/>
  <c r="O46" i="33"/>
  <c r="P45" i="33"/>
  <c r="Q45" i="33" s="1"/>
  <c r="O45" i="33"/>
  <c r="P44" i="33"/>
  <c r="Q44" i="33" s="1"/>
  <c r="O44" i="33"/>
  <c r="P43" i="33"/>
  <c r="Q43" i="33" s="1"/>
  <c r="O43" i="33"/>
  <c r="P42" i="33"/>
  <c r="Q42" i="33" s="1"/>
  <c r="O42" i="33"/>
  <c r="P41" i="33"/>
  <c r="Q41" i="33" s="1"/>
  <c r="O41" i="33"/>
  <c r="P40" i="33"/>
  <c r="Q40" i="33" s="1"/>
  <c r="O40" i="33"/>
  <c r="P39" i="33"/>
  <c r="Q39" i="33" s="1"/>
  <c r="O39" i="33"/>
  <c r="P38" i="33"/>
  <c r="Q38" i="33" s="1"/>
  <c r="O38" i="33"/>
  <c r="P37" i="33"/>
  <c r="Q37" i="33" s="1"/>
  <c r="O37" i="33"/>
  <c r="P36" i="33"/>
  <c r="Q36" i="33" s="1"/>
  <c r="O36" i="33"/>
  <c r="P35" i="33"/>
  <c r="Q35" i="33" s="1"/>
  <c r="O35" i="33"/>
  <c r="P34" i="33"/>
  <c r="Q34" i="33" s="1"/>
  <c r="O34" i="33"/>
  <c r="P33" i="33"/>
  <c r="Q33" i="33" s="1"/>
  <c r="O33" i="33"/>
  <c r="P32" i="33"/>
  <c r="Q32" i="33" s="1"/>
  <c r="O32" i="33"/>
  <c r="P31" i="33"/>
  <c r="Q31" i="33" s="1"/>
  <c r="O31" i="33"/>
  <c r="P30" i="33"/>
  <c r="Q30" i="33" s="1"/>
  <c r="O30" i="33"/>
  <c r="P29" i="33"/>
  <c r="Q29" i="33" s="1"/>
  <c r="O29" i="33"/>
  <c r="P28" i="33"/>
  <c r="Q28" i="33" s="1"/>
  <c r="O28" i="33"/>
  <c r="P27" i="33"/>
  <c r="Q27" i="33" s="1"/>
  <c r="O27" i="33"/>
  <c r="P26" i="33"/>
  <c r="Q26" i="33" s="1"/>
  <c r="O26" i="33"/>
  <c r="P25" i="33"/>
  <c r="Q25" i="33" s="1"/>
  <c r="O25" i="33"/>
  <c r="P24" i="33"/>
  <c r="Q24" i="33" s="1"/>
  <c r="O24" i="33"/>
  <c r="P23" i="33"/>
  <c r="Q23" i="33" s="1"/>
  <c r="O23" i="33"/>
  <c r="P22" i="33"/>
  <c r="Q22" i="33" s="1"/>
  <c r="O22" i="33"/>
  <c r="P21" i="33"/>
  <c r="Q21" i="33" s="1"/>
  <c r="O21" i="33"/>
  <c r="P20" i="33"/>
  <c r="Q20" i="33" s="1"/>
  <c r="O20" i="33"/>
  <c r="P18" i="33"/>
  <c r="Q18" i="33" s="1"/>
  <c r="O18" i="33"/>
  <c r="P17" i="33"/>
  <c r="Q17" i="33" s="1"/>
  <c r="O17" i="33"/>
  <c r="P16" i="33"/>
  <c r="Q16" i="33" s="1"/>
  <c r="O16" i="33"/>
  <c r="P15" i="33"/>
  <c r="Q15" i="33" s="1"/>
  <c r="O15" i="33"/>
  <c r="P14" i="33"/>
  <c r="Q14" i="33" s="1"/>
  <c r="O14" i="33"/>
  <c r="P13" i="33"/>
  <c r="Q13" i="33" s="1"/>
  <c r="O13" i="33"/>
  <c r="P12" i="33"/>
  <c r="Q12" i="33" s="1"/>
  <c r="O12" i="33"/>
  <c r="P11" i="33"/>
  <c r="Q11" i="33" s="1"/>
  <c r="O11" i="33"/>
  <c r="P10" i="33"/>
  <c r="Q10" i="33" s="1"/>
  <c r="O10" i="33"/>
  <c r="P9" i="33"/>
  <c r="Q9" i="33" s="1"/>
  <c r="O9" i="33"/>
  <c r="P8" i="33"/>
  <c r="Q8" i="33" s="1"/>
  <c r="O8" i="33"/>
  <c r="P7" i="33"/>
  <c r="Q7" i="33" s="1"/>
  <c r="O7" i="33"/>
  <c r="P6" i="33"/>
  <c r="Q6" i="33" s="1"/>
  <c r="O6" i="33"/>
  <c r="J614" i="33"/>
  <c r="K614" i="33" s="1"/>
  <c r="I614" i="33"/>
  <c r="J613" i="33"/>
  <c r="K613" i="33" s="1"/>
  <c r="I613" i="33"/>
  <c r="I612" i="33"/>
  <c r="C612" i="33"/>
  <c r="J612" i="33" s="1"/>
  <c r="K612" i="33" s="1"/>
  <c r="B612" i="33"/>
  <c r="I611" i="33"/>
  <c r="C611" i="33"/>
  <c r="J611" i="33" s="1"/>
  <c r="K611" i="33" s="1"/>
  <c r="B611" i="33"/>
  <c r="I610" i="33"/>
  <c r="C610" i="33"/>
  <c r="P610" i="33" s="1"/>
  <c r="Q610" i="33" s="1"/>
  <c r="B610" i="33"/>
  <c r="I609" i="33"/>
  <c r="C609" i="33"/>
  <c r="J609" i="33" s="1"/>
  <c r="K609" i="33" s="1"/>
  <c r="B609" i="33"/>
  <c r="I608" i="33"/>
  <c r="C608" i="33"/>
  <c r="J608" i="33" s="1"/>
  <c r="K608" i="33" s="1"/>
  <c r="B608" i="33"/>
  <c r="I607" i="33"/>
  <c r="C607" i="33"/>
  <c r="B607" i="33"/>
  <c r="I606" i="33"/>
  <c r="C606" i="33"/>
  <c r="J606" i="33" s="1"/>
  <c r="K606" i="33" s="1"/>
  <c r="B606" i="33"/>
  <c r="I605" i="33"/>
  <c r="C605" i="33"/>
  <c r="B605" i="33"/>
  <c r="J604" i="33"/>
  <c r="K604" i="33" s="1"/>
  <c r="I604" i="33"/>
  <c r="I603" i="33"/>
  <c r="C603" i="33"/>
  <c r="J603" i="33" s="1"/>
  <c r="K603" i="33" s="1"/>
  <c r="B603" i="33"/>
  <c r="J602" i="33"/>
  <c r="K602" i="33" s="1"/>
  <c r="I602" i="33"/>
  <c r="H602" i="33"/>
  <c r="H603" i="33" s="1"/>
  <c r="H612" i="33" s="1"/>
  <c r="J601" i="33"/>
  <c r="K601" i="33" s="1"/>
  <c r="I601" i="33"/>
  <c r="I600" i="33"/>
  <c r="C600" i="33"/>
  <c r="B600" i="33"/>
  <c r="J599" i="33"/>
  <c r="K599" i="33" s="1"/>
  <c r="I599" i="33"/>
  <c r="J598" i="33"/>
  <c r="K598" i="33" s="1"/>
  <c r="I598" i="33"/>
  <c r="H598" i="33"/>
  <c r="J596" i="33"/>
  <c r="K596" i="33" s="1"/>
  <c r="I596" i="33"/>
  <c r="H596" i="33"/>
  <c r="J595" i="33"/>
  <c r="K595" i="33" s="1"/>
  <c r="I595" i="33"/>
  <c r="J594" i="33"/>
  <c r="K594" i="33" s="1"/>
  <c r="I594" i="33"/>
  <c r="J593" i="33"/>
  <c r="K593" i="33" s="1"/>
  <c r="I593" i="33"/>
  <c r="J592" i="33"/>
  <c r="K592" i="33" s="1"/>
  <c r="I592" i="33"/>
  <c r="H592" i="33"/>
  <c r="J591" i="33"/>
  <c r="K591" i="33" s="1"/>
  <c r="I591" i="33"/>
  <c r="J590" i="33"/>
  <c r="K590" i="33" s="1"/>
  <c r="I590" i="33"/>
  <c r="H590" i="33"/>
  <c r="K589" i="33"/>
  <c r="J589" i="33"/>
  <c r="I589" i="33"/>
  <c r="J588" i="33"/>
  <c r="K588" i="33" s="1"/>
  <c r="I588" i="33"/>
  <c r="J587" i="33"/>
  <c r="K587" i="33" s="1"/>
  <c r="I587" i="33"/>
  <c r="J586" i="33"/>
  <c r="K586" i="33" s="1"/>
  <c r="I586" i="33"/>
  <c r="H586" i="33"/>
  <c r="J585" i="33"/>
  <c r="K585" i="33" s="1"/>
  <c r="I585" i="33"/>
  <c r="J584" i="33"/>
  <c r="K584" i="33" s="1"/>
  <c r="I584" i="33"/>
  <c r="J583" i="33"/>
  <c r="K583" i="33" s="1"/>
  <c r="I583" i="33"/>
  <c r="H583" i="33"/>
  <c r="J582" i="33"/>
  <c r="K582" i="33" s="1"/>
  <c r="I582" i="33"/>
  <c r="J581" i="33"/>
  <c r="K581" i="33" s="1"/>
  <c r="I581" i="33"/>
  <c r="H581" i="33"/>
  <c r="J580" i="33"/>
  <c r="K580" i="33" s="1"/>
  <c r="I580" i="33"/>
  <c r="J579" i="33"/>
  <c r="K579" i="33" s="1"/>
  <c r="I579" i="33"/>
  <c r="J578" i="33"/>
  <c r="K578" i="33" s="1"/>
  <c r="I578" i="33"/>
  <c r="H578" i="33"/>
  <c r="J577" i="33"/>
  <c r="K577" i="33" s="1"/>
  <c r="I577" i="33"/>
  <c r="J576" i="33"/>
  <c r="K576" i="33" s="1"/>
  <c r="I576" i="33"/>
  <c r="J575" i="33"/>
  <c r="K575" i="33" s="1"/>
  <c r="I575" i="33"/>
  <c r="J574" i="33"/>
  <c r="K574" i="33" s="1"/>
  <c r="I574" i="33"/>
  <c r="H574" i="33"/>
  <c r="J573" i="33"/>
  <c r="K573" i="33" s="1"/>
  <c r="I573" i="33"/>
  <c r="K572" i="33"/>
  <c r="J572" i="33"/>
  <c r="I572" i="33"/>
  <c r="H572" i="33"/>
  <c r="J571" i="33"/>
  <c r="K571" i="33" s="1"/>
  <c r="I571" i="33"/>
  <c r="J570" i="33"/>
  <c r="K570" i="33" s="1"/>
  <c r="I570" i="33"/>
  <c r="J569" i="33"/>
  <c r="K569" i="33" s="1"/>
  <c r="I569" i="33"/>
  <c r="J568" i="33"/>
  <c r="K568" i="33" s="1"/>
  <c r="I568" i="33"/>
  <c r="H568" i="33"/>
  <c r="J567" i="33"/>
  <c r="K567" i="33" s="1"/>
  <c r="I567" i="33"/>
  <c r="H567" i="33"/>
  <c r="J566" i="33"/>
  <c r="K566" i="33" s="1"/>
  <c r="I566" i="33"/>
  <c r="J565" i="33"/>
  <c r="K565" i="33" s="1"/>
  <c r="I565" i="33"/>
  <c r="J564" i="33"/>
  <c r="K564" i="33" s="1"/>
  <c r="I564" i="33"/>
  <c r="J563" i="33"/>
  <c r="K563" i="33" s="1"/>
  <c r="I563" i="33"/>
  <c r="H563" i="33"/>
  <c r="J562" i="33"/>
  <c r="K562" i="33" s="1"/>
  <c r="I562" i="33"/>
  <c r="J561" i="33"/>
  <c r="K561" i="33" s="1"/>
  <c r="I561" i="33"/>
  <c r="H561" i="33"/>
  <c r="J560" i="33"/>
  <c r="K560" i="33" s="1"/>
  <c r="I560" i="33"/>
  <c r="J559" i="33"/>
  <c r="K559" i="33" s="1"/>
  <c r="I559" i="33"/>
  <c r="J558" i="33"/>
  <c r="K558" i="33" s="1"/>
  <c r="I558" i="33"/>
  <c r="J557" i="33"/>
  <c r="K557" i="33" s="1"/>
  <c r="I557" i="33"/>
  <c r="H557" i="33"/>
  <c r="J556" i="33"/>
  <c r="K556" i="33" s="1"/>
  <c r="I556" i="33"/>
  <c r="J555" i="33"/>
  <c r="K555" i="33" s="1"/>
  <c r="I555" i="33"/>
  <c r="H555" i="33"/>
  <c r="J554" i="33"/>
  <c r="K554" i="33" s="1"/>
  <c r="I554" i="33"/>
  <c r="J553" i="33"/>
  <c r="K553" i="33" s="1"/>
  <c r="I553" i="33"/>
  <c r="J552" i="33"/>
  <c r="K552" i="33" s="1"/>
  <c r="I552" i="33"/>
  <c r="J551" i="33"/>
  <c r="K551" i="33" s="1"/>
  <c r="I551" i="33"/>
  <c r="H551" i="33"/>
  <c r="J550" i="33"/>
  <c r="K550" i="33" s="1"/>
  <c r="I550" i="33"/>
  <c r="J549" i="33"/>
  <c r="K549" i="33" s="1"/>
  <c r="I549" i="33"/>
  <c r="H549" i="33"/>
  <c r="J548" i="33"/>
  <c r="K548" i="33" s="1"/>
  <c r="I548" i="33"/>
  <c r="J547" i="33"/>
  <c r="K547" i="33" s="1"/>
  <c r="I547" i="33"/>
  <c r="J546" i="33"/>
  <c r="K546" i="33" s="1"/>
  <c r="I546" i="33"/>
  <c r="J545" i="33"/>
  <c r="K545" i="33" s="1"/>
  <c r="I545" i="33"/>
  <c r="H545" i="33"/>
  <c r="J544" i="33"/>
  <c r="K544" i="33" s="1"/>
  <c r="I544" i="33"/>
  <c r="J543" i="33"/>
  <c r="K543" i="33" s="1"/>
  <c r="I543" i="33"/>
  <c r="H543" i="33"/>
  <c r="J542" i="33"/>
  <c r="K542" i="33" s="1"/>
  <c r="I542" i="33"/>
  <c r="J541" i="33"/>
  <c r="K541" i="33" s="1"/>
  <c r="I541" i="33"/>
  <c r="J540" i="33"/>
  <c r="K540" i="33" s="1"/>
  <c r="I540" i="33"/>
  <c r="H540" i="33"/>
  <c r="J539" i="33"/>
  <c r="K539" i="33" s="1"/>
  <c r="I539" i="33"/>
  <c r="J538" i="33"/>
  <c r="K538" i="33" s="1"/>
  <c r="I538" i="33"/>
  <c r="J537" i="33"/>
  <c r="K537" i="33" s="1"/>
  <c r="I537" i="33"/>
  <c r="J536" i="33"/>
  <c r="K536" i="33" s="1"/>
  <c r="I536" i="33"/>
  <c r="I535" i="33"/>
  <c r="C535" i="33"/>
  <c r="J535" i="33" s="1"/>
  <c r="K535" i="33" s="1"/>
  <c r="B535" i="33"/>
  <c r="J534" i="33"/>
  <c r="K534" i="33" s="1"/>
  <c r="I534" i="33"/>
  <c r="J533" i="33"/>
  <c r="K533" i="33" s="1"/>
  <c r="I533" i="33"/>
  <c r="H533" i="33"/>
  <c r="J532" i="33"/>
  <c r="K532" i="33" s="1"/>
  <c r="I532" i="33"/>
  <c r="H532" i="33"/>
  <c r="J531" i="33"/>
  <c r="K531" i="33" s="1"/>
  <c r="I531" i="33"/>
  <c r="J530" i="33"/>
  <c r="K530" i="33" s="1"/>
  <c r="I530" i="33"/>
  <c r="J529" i="33"/>
  <c r="K529" i="33" s="1"/>
  <c r="I529" i="33"/>
  <c r="H529" i="33"/>
  <c r="J528" i="33"/>
  <c r="K528" i="33" s="1"/>
  <c r="I528" i="33"/>
  <c r="H528" i="33"/>
  <c r="J527" i="33"/>
  <c r="K527" i="33" s="1"/>
  <c r="I527" i="33"/>
  <c r="H527" i="33"/>
  <c r="J526" i="33"/>
  <c r="K526" i="33" s="1"/>
  <c r="I526" i="33"/>
  <c r="H526" i="33"/>
  <c r="J525" i="33"/>
  <c r="K525" i="33" s="1"/>
  <c r="I525" i="33"/>
  <c r="H525" i="33"/>
  <c r="J524" i="33"/>
  <c r="K524" i="33" s="1"/>
  <c r="I524" i="33"/>
  <c r="J523" i="33"/>
  <c r="K523" i="33" s="1"/>
  <c r="I523" i="33"/>
  <c r="H523" i="33"/>
  <c r="J522" i="33"/>
  <c r="K522" i="33" s="1"/>
  <c r="I522" i="33"/>
  <c r="J521" i="33"/>
  <c r="K521" i="33" s="1"/>
  <c r="I521" i="33"/>
  <c r="H521" i="33"/>
  <c r="J520" i="33"/>
  <c r="K520" i="33" s="1"/>
  <c r="I520" i="33"/>
  <c r="J519" i="33"/>
  <c r="K519" i="33" s="1"/>
  <c r="I519" i="33"/>
  <c r="H519" i="33"/>
  <c r="J518" i="33"/>
  <c r="K518" i="33" s="1"/>
  <c r="I518" i="33"/>
  <c r="J517" i="33"/>
  <c r="K517" i="33" s="1"/>
  <c r="I517" i="33"/>
  <c r="J516" i="33"/>
  <c r="K516" i="33" s="1"/>
  <c r="I516" i="33"/>
  <c r="H516" i="33"/>
  <c r="J515" i="33"/>
  <c r="K515" i="33" s="1"/>
  <c r="I515" i="33"/>
  <c r="H515" i="33"/>
  <c r="J514" i="33"/>
  <c r="K514" i="33" s="1"/>
  <c r="I514" i="33"/>
  <c r="H514" i="33"/>
  <c r="J513" i="33"/>
  <c r="K513" i="33" s="1"/>
  <c r="I513" i="33"/>
  <c r="J512" i="33"/>
  <c r="K512" i="33" s="1"/>
  <c r="I512" i="33"/>
  <c r="H512" i="33"/>
  <c r="J511" i="33"/>
  <c r="K511" i="33" s="1"/>
  <c r="I511" i="33"/>
  <c r="J510" i="33"/>
  <c r="K510" i="33" s="1"/>
  <c r="I510" i="33"/>
  <c r="J509" i="33"/>
  <c r="K509" i="33" s="1"/>
  <c r="I509" i="33"/>
  <c r="H509" i="33"/>
  <c r="J508" i="33"/>
  <c r="K508" i="33" s="1"/>
  <c r="I508" i="33"/>
  <c r="J507" i="33"/>
  <c r="K507" i="33" s="1"/>
  <c r="I507" i="33"/>
  <c r="J506" i="33"/>
  <c r="K506" i="33" s="1"/>
  <c r="I506" i="33"/>
  <c r="H506" i="33"/>
  <c r="J505" i="33"/>
  <c r="K505" i="33" s="1"/>
  <c r="I505" i="33"/>
  <c r="J504" i="33"/>
  <c r="K504" i="33" s="1"/>
  <c r="I504" i="33"/>
  <c r="H504" i="33"/>
  <c r="J503" i="33"/>
  <c r="K503" i="33" s="1"/>
  <c r="I503" i="33"/>
  <c r="J502" i="33"/>
  <c r="K502" i="33" s="1"/>
  <c r="I502" i="33"/>
  <c r="H502" i="33"/>
  <c r="J501" i="33"/>
  <c r="K501" i="33" s="1"/>
  <c r="I501" i="33"/>
  <c r="J500" i="33"/>
  <c r="K500" i="33" s="1"/>
  <c r="I500" i="33"/>
  <c r="H500" i="33"/>
  <c r="J499" i="33"/>
  <c r="K499" i="33" s="1"/>
  <c r="I499" i="33"/>
  <c r="J498" i="33"/>
  <c r="K498" i="33" s="1"/>
  <c r="I498" i="33"/>
  <c r="J497" i="33"/>
  <c r="K497" i="33" s="1"/>
  <c r="I497" i="33"/>
  <c r="H497" i="33"/>
  <c r="J496" i="33"/>
  <c r="K496" i="33" s="1"/>
  <c r="I496" i="33"/>
  <c r="H496" i="33"/>
  <c r="J495" i="33"/>
  <c r="K495" i="33" s="1"/>
  <c r="I495" i="33"/>
  <c r="H495" i="33"/>
  <c r="J494" i="33"/>
  <c r="K494" i="33" s="1"/>
  <c r="I494" i="33"/>
  <c r="J493" i="33"/>
  <c r="K493" i="33" s="1"/>
  <c r="I493" i="33"/>
  <c r="H493" i="33"/>
  <c r="J492" i="33"/>
  <c r="K492" i="33" s="1"/>
  <c r="I492" i="33"/>
  <c r="J491" i="33"/>
  <c r="K491" i="33" s="1"/>
  <c r="I491" i="33"/>
  <c r="J490" i="33"/>
  <c r="K490" i="33" s="1"/>
  <c r="I490" i="33"/>
  <c r="H490" i="33"/>
  <c r="J489" i="33"/>
  <c r="K489" i="33" s="1"/>
  <c r="I489" i="33"/>
  <c r="H489" i="33"/>
  <c r="J488" i="33"/>
  <c r="K488" i="33" s="1"/>
  <c r="I488" i="33"/>
  <c r="H488" i="33"/>
  <c r="J487" i="33"/>
  <c r="K487" i="33" s="1"/>
  <c r="I487" i="33"/>
  <c r="H487" i="33"/>
  <c r="J486" i="33"/>
  <c r="K486" i="33" s="1"/>
  <c r="I486" i="33"/>
  <c r="H486" i="33"/>
  <c r="J485" i="33"/>
  <c r="K485" i="33" s="1"/>
  <c r="I485" i="33"/>
  <c r="J484" i="33"/>
  <c r="K484" i="33" s="1"/>
  <c r="I484" i="33"/>
  <c r="J483" i="33"/>
  <c r="K483" i="33" s="1"/>
  <c r="I483" i="33"/>
  <c r="H483" i="33"/>
  <c r="J482" i="33"/>
  <c r="K482" i="33" s="1"/>
  <c r="I482" i="33"/>
  <c r="H482" i="33"/>
  <c r="J481" i="33"/>
  <c r="K481" i="33" s="1"/>
  <c r="I481" i="33"/>
  <c r="H481" i="33"/>
  <c r="J480" i="33"/>
  <c r="K480" i="33" s="1"/>
  <c r="I480" i="33"/>
  <c r="H480" i="33"/>
  <c r="J479" i="33"/>
  <c r="K479" i="33" s="1"/>
  <c r="I479" i="33"/>
  <c r="J478" i="33"/>
  <c r="K478" i="33" s="1"/>
  <c r="I478" i="33"/>
  <c r="H478" i="33"/>
  <c r="J477" i="33"/>
  <c r="K477" i="33" s="1"/>
  <c r="I477" i="33"/>
  <c r="H477" i="33"/>
  <c r="J476" i="33"/>
  <c r="K476" i="33" s="1"/>
  <c r="I476" i="33"/>
  <c r="J475" i="33"/>
  <c r="K475" i="33" s="1"/>
  <c r="I475" i="33"/>
  <c r="H475" i="33"/>
  <c r="J474" i="33"/>
  <c r="K474" i="33" s="1"/>
  <c r="I474" i="33"/>
  <c r="H474" i="33"/>
  <c r="J473" i="33"/>
  <c r="K473" i="33" s="1"/>
  <c r="I473" i="33"/>
  <c r="H473" i="33"/>
  <c r="J472" i="33"/>
  <c r="K472" i="33" s="1"/>
  <c r="I472" i="33"/>
  <c r="J471" i="33"/>
  <c r="K471" i="33" s="1"/>
  <c r="I471" i="33"/>
  <c r="J470" i="33"/>
  <c r="K470" i="33" s="1"/>
  <c r="I470" i="33"/>
  <c r="H470" i="33"/>
  <c r="J469" i="33"/>
  <c r="K469" i="33" s="1"/>
  <c r="I469" i="33"/>
  <c r="J468" i="33"/>
  <c r="K468" i="33" s="1"/>
  <c r="I468" i="33"/>
  <c r="H468" i="33"/>
  <c r="J467" i="33"/>
  <c r="K467" i="33" s="1"/>
  <c r="I467" i="33"/>
  <c r="J466" i="33"/>
  <c r="K466" i="33" s="1"/>
  <c r="I466" i="33"/>
  <c r="H466" i="33"/>
  <c r="J465" i="33"/>
  <c r="K465" i="33" s="1"/>
  <c r="I465" i="33"/>
  <c r="H465" i="33"/>
  <c r="J464" i="33"/>
  <c r="K464" i="33" s="1"/>
  <c r="I464" i="33"/>
  <c r="J463" i="33"/>
  <c r="K463" i="33" s="1"/>
  <c r="I463" i="33"/>
  <c r="H463" i="33"/>
  <c r="J462" i="33"/>
  <c r="K462" i="33" s="1"/>
  <c r="I462" i="33"/>
  <c r="J461" i="33"/>
  <c r="K461" i="33" s="1"/>
  <c r="I461" i="33"/>
  <c r="H461" i="33"/>
  <c r="J460" i="33"/>
  <c r="K460" i="33" s="1"/>
  <c r="I460" i="33"/>
  <c r="H460" i="33"/>
  <c r="J459" i="33"/>
  <c r="K459" i="33" s="1"/>
  <c r="I459" i="33"/>
  <c r="H459" i="33"/>
  <c r="K458" i="33"/>
  <c r="J458" i="33"/>
  <c r="I458" i="33"/>
  <c r="H458" i="33"/>
  <c r="J457" i="33"/>
  <c r="K457" i="33" s="1"/>
  <c r="I457" i="33"/>
  <c r="J456" i="33"/>
  <c r="K456" i="33" s="1"/>
  <c r="I456" i="33"/>
  <c r="H456" i="33"/>
  <c r="J455" i="33"/>
  <c r="K455" i="33" s="1"/>
  <c r="I455" i="33"/>
  <c r="K454" i="33"/>
  <c r="J454" i="33"/>
  <c r="I454" i="33"/>
  <c r="H454" i="33"/>
  <c r="J453" i="33"/>
  <c r="K453" i="33" s="1"/>
  <c r="I453" i="33"/>
  <c r="H453" i="33"/>
  <c r="J452" i="33"/>
  <c r="K452" i="33" s="1"/>
  <c r="I452" i="33"/>
  <c r="J451" i="33"/>
  <c r="K451" i="33" s="1"/>
  <c r="I451" i="33"/>
  <c r="J450" i="33"/>
  <c r="K450" i="33" s="1"/>
  <c r="I450" i="33"/>
  <c r="H450" i="33"/>
  <c r="J449" i="33"/>
  <c r="K449" i="33" s="1"/>
  <c r="I449" i="33"/>
  <c r="H449" i="33"/>
  <c r="J448" i="33"/>
  <c r="K448" i="33" s="1"/>
  <c r="I448" i="33"/>
  <c r="J447" i="33"/>
  <c r="K447" i="33" s="1"/>
  <c r="I447" i="33"/>
  <c r="H447" i="33"/>
  <c r="J446" i="33"/>
  <c r="K446" i="33" s="1"/>
  <c r="I446" i="33"/>
  <c r="J445" i="33"/>
  <c r="K445" i="33" s="1"/>
  <c r="I445" i="33"/>
  <c r="I444" i="33"/>
  <c r="C444" i="33"/>
  <c r="P444" i="33" s="1"/>
  <c r="Q444" i="33" s="1"/>
  <c r="B444" i="33"/>
  <c r="J443" i="33"/>
  <c r="K443" i="33" s="1"/>
  <c r="I443" i="33"/>
  <c r="J442" i="33"/>
  <c r="K442" i="33" s="1"/>
  <c r="I442" i="33"/>
  <c r="H442" i="33"/>
  <c r="J441" i="33"/>
  <c r="K441" i="33" s="1"/>
  <c r="I441" i="33"/>
  <c r="H441" i="33"/>
  <c r="J440" i="33"/>
  <c r="K440" i="33" s="1"/>
  <c r="I440" i="33"/>
  <c r="J439" i="33"/>
  <c r="K439" i="33" s="1"/>
  <c r="I439" i="33"/>
  <c r="J438" i="33"/>
  <c r="K438" i="33" s="1"/>
  <c r="I438" i="33"/>
  <c r="H438" i="33"/>
  <c r="J437" i="33"/>
  <c r="K437" i="33" s="1"/>
  <c r="I437" i="33"/>
  <c r="H437" i="33"/>
  <c r="J436" i="33"/>
  <c r="K436" i="33" s="1"/>
  <c r="I436" i="33"/>
  <c r="H436" i="33"/>
  <c r="J435" i="33"/>
  <c r="K435" i="33" s="1"/>
  <c r="I435" i="33"/>
  <c r="J434" i="33"/>
  <c r="K434" i="33" s="1"/>
  <c r="I434" i="33"/>
  <c r="H434" i="33"/>
  <c r="J433" i="33"/>
  <c r="K433" i="33" s="1"/>
  <c r="I433" i="33"/>
  <c r="J432" i="33"/>
  <c r="K432" i="33" s="1"/>
  <c r="I432" i="33"/>
  <c r="H432" i="33"/>
  <c r="J431" i="33"/>
  <c r="K431" i="33" s="1"/>
  <c r="I431" i="33"/>
  <c r="J430" i="33"/>
  <c r="K430" i="33" s="1"/>
  <c r="I430" i="33"/>
  <c r="H430" i="33"/>
  <c r="J429" i="33"/>
  <c r="K429" i="33" s="1"/>
  <c r="I429" i="33"/>
  <c r="H429" i="33"/>
  <c r="J428" i="33"/>
  <c r="K428" i="33" s="1"/>
  <c r="I428" i="33"/>
  <c r="H428" i="33"/>
  <c r="J427" i="33"/>
  <c r="K427" i="33" s="1"/>
  <c r="I427" i="33"/>
  <c r="H427" i="33"/>
  <c r="J426" i="33"/>
  <c r="K426" i="33" s="1"/>
  <c r="I426" i="33"/>
  <c r="H426" i="33"/>
  <c r="J425" i="33"/>
  <c r="K425" i="33" s="1"/>
  <c r="I425" i="33"/>
  <c r="J424" i="33"/>
  <c r="K424" i="33" s="1"/>
  <c r="I424" i="33"/>
  <c r="J423" i="33"/>
  <c r="K423" i="33" s="1"/>
  <c r="I423" i="33"/>
  <c r="H423" i="33"/>
  <c r="J422" i="33"/>
  <c r="K422" i="33" s="1"/>
  <c r="I422" i="33"/>
  <c r="J421" i="33"/>
  <c r="K421" i="33" s="1"/>
  <c r="I421" i="33"/>
  <c r="H421" i="33"/>
  <c r="J420" i="33"/>
  <c r="K420" i="33" s="1"/>
  <c r="I420" i="33"/>
  <c r="H420" i="33"/>
  <c r="J419" i="33"/>
  <c r="K419" i="33" s="1"/>
  <c r="I419" i="33"/>
  <c r="H419" i="33"/>
  <c r="K418" i="33"/>
  <c r="J418" i="33"/>
  <c r="I418" i="33"/>
  <c r="J417" i="33"/>
  <c r="K417" i="33" s="1"/>
  <c r="I417" i="33"/>
  <c r="H417" i="33"/>
  <c r="J416" i="33"/>
  <c r="K416" i="33" s="1"/>
  <c r="I416" i="33"/>
  <c r="H416" i="33"/>
  <c r="J415" i="33"/>
  <c r="K415" i="33" s="1"/>
  <c r="I415" i="33"/>
  <c r="J414" i="33"/>
  <c r="K414" i="33" s="1"/>
  <c r="I414" i="33"/>
  <c r="J413" i="33"/>
  <c r="K413" i="33" s="1"/>
  <c r="I413" i="33"/>
  <c r="H413" i="33"/>
  <c r="J412" i="33"/>
  <c r="K412" i="33" s="1"/>
  <c r="I412" i="33"/>
  <c r="J411" i="33"/>
  <c r="K411" i="33" s="1"/>
  <c r="I411" i="33"/>
  <c r="H411" i="33"/>
  <c r="J410" i="33"/>
  <c r="K410" i="33" s="1"/>
  <c r="I410" i="33"/>
  <c r="J409" i="33"/>
  <c r="K409" i="33" s="1"/>
  <c r="I409" i="33"/>
  <c r="J408" i="33"/>
  <c r="K408" i="33" s="1"/>
  <c r="I408" i="33"/>
  <c r="H408" i="33"/>
  <c r="J407" i="33"/>
  <c r="K407" i="33" s="1"/>
  <c r="I407" i="33"/>
  <c r="J406" i="33"/>
  <c r="K406" i="33" s="1"/>
  <c r="I406" i="33"/>
  <c r="H406" i="33"/>
  <c r="J405" i="33"/>
  <c r="K405" i="33" s="1"/>
  <c r="I405" i="33"/>
  <c r="J404" i="33"/>
  <c r="K404" i="33" s="1"/>
  <c r="I404" i="33"/>
  <c r="H404" i="33"/>
  <c r="J403" i="33"/>
  <c r="K403" i="33" s="1"/>
  <c r="I403" i="33"/>
  <c r="H403" i="33"/>
  <c r="J402" i="33"/>
  <c r="K402" i="33" s="1"/>
  <c r="I402" i="33"/>
  <c r="J401" i="33"/>
  <c r="K401" i="33" s="1"/>
  <c r="I401" i="33"/>
  <c r="H401" i="33"/>
  <c r="J400" i="33"/>
  <c r="K400" i="33" s="1"/>
  <c r="I400" i="33"/>
  <c r="H400" i="33"/>
  <c r="J399" i="33"/>
  <c r="K399" i="33" s="1"/>
  <c r="I399" i="33"/>
  <c r="J398" i="33"/>
  <c r="K398" i="33" s="1"/>
  <c r="I398" i="33"/>
  <c r="H398" i="33"/>
  <c r="J397" i="33"/>
  <c r="K397" i="33" s="1"/>
  <c r="I397" i="33"/>
  <c r="J396" i="33"/>
  <c r="K396" i="33" s="1"/>
  <c r="I396" i="33"/>
  <c r="J395" i="33"/>
  <c r="K395" i="33" s="1"/>
  <c r="I395" i="33"/>
  <c r="H395" i="33"/>
  <c r="J394" i="33"/>
  <c r="K394" i="33" s="1"/>
  <c r="I394" i="33"/>
  <c r="H394" i="33"/>
  <c r="J393" i="33"/>
  <c r="K393" i="33" s="1"/>
  <c r="I393" i="33"/>
  <c r="H393" i="33"/>
  <c r="J392" i="33"/>
  <c r="K392" i="33" s="1"/>
  <c r="I392" i="33"/>
  <c r="H392" i="33"/>
  <c r="J391" i="33"/>
  <c r="K391" i="33" s="1"/>
  <c r="I391" i="33"/>
  <c r="H391" i="33"/>
  <c r="J390" i="33"/>
  <c r="K390" i="33" s="1"/>
  <c r="I390" i="33"/>
  <c r="H390" i="33"/>
  <c r="J389" i="33"/>
  <c r="K389" i="33" s="1"/>
  <c r="I389" i="33"/>
  <c r="K388" i="33"/>
  <c r="J388" i="33"/>
  <c r="I388" i="33"/>
  <c r="J387" i="33"/>
  <c r="K387" i="33" s="1"/>
  <c r="I387" i="33"/>
  <c r="H387" i="33"/>
  <c r="J386" i="33"/>
  <c r="K386" i="33" s="1"/>
  <c r="I386" i="33"/>
  <c r="H386" i="33"/>
  <c r="J385" i="33"/>
  <c r="K385" i="33" s="1"/>
  <c r="I385" i="33"/>
  <c r="J384" i="33"/>
  <c r="K384" i="33" s="1"/>
  <c r="I384" i="33"/>
  <c r="H384" i="33"/>
  <c r="J383" i="33"/>
  <c r="K383" i="33" s="1"/>
  <c r="I383" i="33"/>
  <c r="J382" i="33"/>
  <c r="K382" i="33" s="1"/>
  <c r="I382" i="33"/>
  <c r="H382" i="33"/>
  <c r="J381" i="33"/>
  <c r="K381" i="33" s="1"/>
  <c r="I381" i="33"/>
  <c r="H381" i="33"/>
  <c r="J380" i="33"/>
  <c r="K380" i="33" s="1"/>
  <c r="I380" i="33"/>
  <c r="H380" i="33"/>
  <c r="J379" i="33"/>
  <c r="K379" i="33" s="1"/>
  <c r="I379" i="33"/>
  <c r="J378" i="33"/>
  <c r="K378" i="33" s="1"/>
  <c r="I378" i="33"/>
  <c r="J377" i="33"/>
  <c r="K377" i="33" s="1"/>
  <c r="I377" i="33"/>
  <c r="H377" i="33"/>
  <c r="J376" i="33"/>
  <c r="K376" i="33" s="1"/>
  <c r="I376" i="33"/>
  <c r="J375" i="33"/>
  <c r="K375" i="33" s="1"/>
  <c r="I375" i="33"/>
  <c r="H375" i="33"/>
  <c r="J374" i="33"/>
  <c r="K374" i="33" s="1"/>
  <c r="I374" i="33"/>
  <c r="K373" i="33"/>
  <c r="J373" i="33"/>
  <c r="I373" i="33"/>
  <c r="H373" i="33"/>
  <c r="J372" i="33"/>
  <c r="K372" i="33" s="1"/>
  <c r="I372" i="33"/>
  <c r="J371" i="33"/>
  <c r="K371" i="33" s="1"/>
  <c r="I371" i="33"/>
  <c r="H371" i="33"/>
  <c r="J370" i="33"/>
  <c r="K370" i="33" s="1"/>
  <c r="I370" i="33"/>
  <c r="J369" i="33"/>
  <c r="K369" i="33" s="1"/>
  <c r="I369" i="33"/>
  <c r="H369" i="33"/>
  <c r="J368" i="33"/>
  <c r="K368" i="33" s="1"/>
  <c r="I368" i="33"/>
  <c r="J367" i="33"/>
  <c r="K367" i="33" s="1"/>
  <c r="I367" i="33"/>
  <c r="H367" i="33"/>
  <c r="J366" i="33"/>
  <c r="K366" i="33" s="1"/>
  <c r="I366" i="33"/>
  <c r="J365" i="33"/>
  <c r="K365" i="33" s="1"/>
  <c r="I365" i="33"/>
  <c r="J364" i="33"/>
  <c r="K364" i="33" s="1"/>
  <c r="I364" i="33"/>
  <c r="H364" i="33"/>
  <c r="J363" i="33"/>
  <c r="K363" i="33" s="1"/>
  <c r="I363" i="33"/>
  <c r="H363" i="33"/>
  <c r="J362" i="33"/>
  <c r="K362" i="33" s="1"/>
  <c r="I362" i="33"/>
  <c r="J361" i="33"/>
  <c r="K361" i="33" s="1"/>
  <c r="I361" i="33"/>
  <c r="H361" i="33"/>
  <c r="J360" i="33"/>
  <c r="K360" i="33" s="1"/>
  <c r="I360" i="33"/>
  <c r="J359" i="33"/>
  <c r="K359" i="33" s="1"/>
  <c r="I359" i="33"/>
  <c r="I358" i="33"/>
  <c r="C358" i="33"/>
  <c r="B358" i="33"/>
  <c r="J357" i="33"/>
  <c r="K357" i="33" s="1"/>
  <c r="I357" i="33"/>
  <c r="J356" i="33"/>
  <c r="K356" i="33" s="1"/>
  <c r="I356" i="33"/>
  <c r="H356" i="33"/>
  <c r="J355" i="33"/>
  <c r="K355" i="33" s="1"/>
  <c r="I355" i="33"/>
  <c r="H355" i="33"/>
  <c r="J354" i="33"/>
  <c r="K354" i="33" s="1"/>
  <c r="I354" i="33"/>
  <c r="J353" i="33"/>
  <c r="K353" i="33" s="1"/>
  <c r="I353" i="33"/>
  <c r="J352" i="33"/>
  <c r="K352" i="33" s="1"/>
  <c r="I352" i="33"/>
  <c r="H352" i="33"/>
  <c r="J351" i="33"/>
  <c r="K351" i="33" s="1"/>
  <c r="I351" i="33"/>
  <c r="H351" i="33"/>
  <c r="J350" i="33"/>
  <c r="K350" i="33" s="1"/>
  <c r="I350" i="33"/>
  <c r="H350" i="33"/>
  <c r="J349" i="33"/>
  <c r="K349" i="33" s="1"/>
  <c r="I349" i="33"/>
  <c r="H349" i="33"/>
  <c r="J348" i="33"/>
  <c r="K348" i="33" s="1"/>
  <c r="I348" i="33"/>
  <c r="H348" i="33"/>
  <c r="J347" i="33"/>
  <c r="K347" i="33" s="1"/>
  <c r="I347" i="33"/>
  <c r="J346" i="33"/>
  <c r="K346" i="33" s="1"/>
  <c r="I346" i="33"/>
  <c r="H346" i="33"/>
  <c r="J345" i="33"/>
  <c r="K345" i="33" s="1"/>
  <c r="I345" i="33"/>
  <c r="J344" i="33"/>
  <c r="K344" i="33" s="1"/>
  <c r="I344" i="33"/>
  <c r="H344" i="33"/>
  <c r="J343" i="33"/>
  <c r="K343" i="33" s="1"/>
  <c r="I343" i="33"/>
  <c r="J342" i="33"/>
  <c r="K342" i="33" s="1"/>
  <c r="I342" i="33"/>
  <c r="H342" i="33"/>
  <c r="J341" i="33"/>
  <c r="K341" i="33" s="1"/>
  <c r="I341" i="33"/>
  <c r="H341" i="33"/>
  <c r="J340" i="33"/>
  <c r="K340" i="33" s="1"/>
  <c r="I340" i="33"/>
  <c r="J339" i="33"/>
  <c r="K339" i="33" s="1"/>
  <c r="I339" i="33"/>
  <c r="H339" i="33"/>
  <c r="J338" i="33"/>
  <c r="K338" i="33" s="1"/>
  <c r="I338" i="33"/>
  <c r="H338" i="33"/>
  <c r="J337" i="33"/>
  <c r="K337" i="33" s="1"/>
  <c r="I337" i="33"/>
  <c r="J336" i="33"/>
  <c r="K336" i="33" s="1"/>
  <c r="I336" i="33"/>
  <c r="J335" i="33"/>
  <c r="K335" i="33" s="1"/>
  <c r="I335" i="33"/>
  <c r="H335" i="33"/>
  <c r="J334" i="33"/>
  <c r="K334" i="33" s="1"/>
  <c r="I334" i="33"/>
  <c r="H334" i="33"/>
  <c r="J333" i="33"/>
  <c r="K333" i="33" s="1"/>
  <c r="I333" i="33"/>
  <c r="J332" i="33"/>
  <c r="K332" i="33" s="1"/>
  <c r="I332" i="33"/>
  <c r="H332" i="33"/>
  <c r="J331" i="33"/>
  <c r="K331" i="33" s="1"/>
  <c r="I331" i="33"/>
  <c r="J330" i="33"/>
  <c r="K330" i="33" s="1"/>
  <c r="I330" i="33"/>
  <c r="J329" i="33"/>
  <c r="K329" i="33" s="1"/>
  <c r="I329" i="33"/>
  <c r="H329" i="33"/>
  <c r="J328" i="33"/>
  <c r="K328" i="33" s="1"/>
  <c r="I328" i="33"/>
  <c r="J327" i="33"/>
  <c r="K327" i="33" s="1"/>
  <c r="I327" i="33"/>
  <c r="J326" i="33"/>
  <c r="K326" i="33" s="1"/>
  <c r="I326" i="33"/>
  <c r="H326" i="33"/>
  <c r="J325" i="33"/>
  <c r="K325" i="33" s="1"/>
  <c r="I325" i="33"/>
  <c r="H325" i="33"/>
  <c r="J324" i="33"/>
  <c r="K324" i="33" s="1"/>
  <c r="I324" i="33"/>
  <c r="J323" i="33"/>
  <c r="K323" i="33" s="1"/>
  <c r="I323" i="33"/>
  <c r="H323" i="33"/>
  <c r="K322" i="33"/>
  <c r="J322" i="33"/>
  <c r="I322" i="33"/>
  <c r="H322" i="33"/>
  <c r="J321" i="33"/>
  <c r="K321" i="33" s="1"/>
  <c r="I321" i="33"/>
  <c r="H321" i="33"/>
  <c r="J320" i="33"/>
  <c r="K320" i="33" s="1"/>
  <c r="I320" i="33"/>
  <c r="H320" i="33"/>
  <c r="J319" i="33"/>
  <c r="K319" i="33" s="1"/>
  <c r="I319" i="33"/>
  <c r="J318" i="33"/>
  <c r="K318" i="33" s="1"/>
  <c r="I318" i="33"/>
  <c r="H318" i="33"/>
  <c r="J317" i="33"/>
  <c r="K317" i="33" s="1"/>
  <c r="I317" i="33"/>
  <c r="J316" i="33"/>
  <c r="K316" i="33" s="1"/>
  <c r="I316" i="33"/>
  <c r="J315" i="33"/>
  <c r="K315" i="33" s="1"/>
  <c r="I315" i="33"/>
  <c r="H315" i="33"/>
  <c r="J314" i="33"/>
  <c r="K314" i="33" s="1"/>
  <c r="I314" i="33"/>
  <c r="H314" i="33"/>
  <c r="J313" i="33"/>
  <c r="K313" i="33" s="1"/>
  <c r="I313" i="33"/>
  <c r="H313" i="33"/>
  <c r="J312" i="33"/>
  <c r="K312" i="33" s="1"/>
  <c r="I312" i="33"/>
  <c r="J311" i="33"/>
  <c r="K311" i="33" s="1"/>
  <c r="I311" i="33"/>
  <c r="H311" i="33"/>
  <c r="J310" i="33"/>
  <c r="K310" i="33" s="1"/>
  <c r="I310" i="33"/>
  <c r="J309" i="33"/>
  <c r="K309" i="33" s="1"/>
  <c r="I309" i="33"/>
  <c r="J308" i="33"/>
  <c r="K308" i="33" s="1"/>
  <c r="I308" i="33"/>
  <c r="H308" i="33"/>
  <c r="J307" i="33"/>
  <c r="K307" i="33" s="1"/>
  <c r="I307" i="33"/>
  <c r="H307" i="33"/>
  <c r="J306" i="33"/>
  <c r="K306" i="33" s="1"/>
  <c r="I306" i="33"/>
  <c r="H306" i="33"/>
  <c r="J305" i="33"/>
  <c r="K305" i="33" s="1"/>
  <c r="I305" i="33"/>
  <c r="H305" i="33"/>
  <c r="J304" i="33"/>
  <c r="K304" i="33" s="1"/>
  <c r="I304" i="33"/>
  <c r="H304" i="33"/>
  <c r="J303" i="33"/>
  <c r="K303" i="33" s="1"/>
  <c r="I303" i="33"/>
  <c r="J302" i="33"/>
  <c r="K302" i="33" s="1"/>
  <c r="I302" i="33"/>
  <c r="J301" i="33"/>
  <c r="K301" i="33" s="1"/>
  <c r="I301" i="33"/>
  <c r="H301" i="33"/>
  <c r="J300" i="33"/>
  <c r="K300" i="33" s="1"/>
  <c r="I300" i="33"/>
  <c r="J299" i="33"/>
  <c r="K299" i="33" s="1"/>
  <c r="I299" i="33"/>
  <c r="H299" i="33"/>
  <c r="J298" i="33"/>
  <c r="K298" i="33" s="1"/>
  <c r="I298" i="33"/>
  <c r="J297" i="33"/>
  <c r="K297" i="33" s="1"/>
  <c r="I297" i="33"/>
  <c r="H297" i="33"/>
  <c r="J296" i="33"/>
  <c r="K296" i="33" s="1"/>
  <c r="I296" i="33"/>
  <c r="H296" i="33"/>
  <c r="J295" i="33"/>
  <c r="K295" i="33" s="1"/>
  <c r="I295" i="33"/>
  <c r="H295" i="33"/>
  <c r="J294" i="33"/>
  <c r="K294" i="33" s="1"/>
  <c r="I294" i="33"/>
  <c r="H294" i="33"/>
  <c r="K293" i="33"/>
  <c r="J293" i="33"/>
  <c r="I293" i="33"/>
  <c r="H293" i="33"/>
  <c r="J292" i="33"/>
  <c r="K292" i="33" s="1"/>
  <c r="I292" i="33"/>
  <c r="H292" i="33"/>
  <c r="J291" i="33"/>
  <c r="K291" i="33" s="1"/>
  <c r="I291" i="33"/>
  <c r="J290" i="33"/>
  <c r="K290" i="33" s="1"/>
  <c r="I290" i="33"/>
  <c r="J289" i="33"/>
  <c r="K289" i="33" s="1"/>
  <c r="I289" i="33"/>
  <c r="H289" i="33"/>
  <c r="J288" i="33"/>
  <c r="K288" i="33" s="1"/>
  <c r="I288" i="33"/>
  <c r="J287" i="33"/>
  <c r="K287" i="33" s="1"/>
  <c r="I287" i="33"/>
  <c r="H287" i="33"/>
  <c r="J286" i="33"/>
  <c r="K286" i="33" s="1"/>
  <c r="I286" i="33"/>
  <c r="J285" i="33"/>
  <c r="K285" i="33" s="1"/>
  <c r="I285" i="33"/>
  <c r="H285" i="33"/>
  <c r="J284" i="33"/>
  <c r="K284" i="33" s="1"/>
  <c r="I284" i="33"/>
  <c r="J283" i="33"/>
  <c r="K283" i="33" s="1"/>
  <c r="I283" i="33"/>
  <c r="H283" i="33"/>
  <c r="J282" i="33"/>
  <c r="K282" i="33" s="1"/>
  <c r="I282" i="33"/>
  <c r="H282" i="33"/>
  <c r="J281" i="33"/>
  <c r="K281" i="33" s="1"/>
  <c r="I281" i="33"/>
  <c r="H281" i="33"/>
  <c r="J280" i="33"/>
  <c r="K280" i="33" s="1"/>
  <c r="I280" i="33"/>
  <c r="J279" i="33"/>
  <c r="K279" i="33" s="1"/>
  <c r="I279" i="33"/>
  <c r="H279" i="33"/>
  <c r="J278" i="33"/>
  <c r="K278" i="33" s="1"/>
  <c r="I278" i="33"/>
  <c r="J277" i="33"/>
  <c r="K277" i="33" s="1"/>
  <c r="I277" i="33"/>
  <c r="H277" i="33"/>
  <c r="J276" i="33"/>
  <c r="K276" i="33" s="1"/>
  <c r="I276" i="33"/>
  <c r="H276" i="33"/>
  <c r="J275" i="33"/>
  <c r="K275" i="33" s="1"/>
  <c r="I275" i="33"/>
  <c r="J274" i="33"/>
  <c r="K274" i="33" s="1"/>
  <c r="I274" i="33"/>
  <c r="J273" i="33"/>
  <c r="K273" i="33" s="1"/>
  <c r="I273" i="33"/>
  <c r="H273" i="33"/>
  <c r="J272" i="33"/>
  <c r="K272" i="33" s="1"/>
  <c r="I272" i="33"/>
  <c r="H272" i="33"/>
  <c r="J271" i="33"/>
  <c r="K271" i="33" s="1"/>
  <c r="I271" i="33"/>
  <c r="J270" i="33"/>
  <c r="K270" i="33" s="1"/>
  <c r="I270" i="33"/>
  <c r="H270" i="33"/>
  <c r="J269" i="33"/>
  <c r="K269" i="33" s="1"/>
  <c r="I269" i="33"/>
  <c r="J268" i="33"/>
  <c r="K268" i="33" s="1"/>
  <c r="I268" i="33"/>
  <c r="I267" i="33"/>
  <c r="C267" i="33"/>
  <c r="P267" i="33" s="1"/>
  <c r="Q267" i="33" s="1"/>
  <c r="B267" i="33"/>
  <c r="J266" i="33"/>
  <c r="K266" i="33" s="1"/>
  <c r="I266" i="33"/>
  <c r="J265" i="33"/>
  <c r="K265" i="33" s="1"/>
  <c r="I265" i="33"/>
  <c r="H265" i="33"/>
  <c r="J264" i="33"/>
  <c r="K264" i="33" s="1"/>
  <c r="I264" i="33"/>
  <c r="H264" i="33"/>
  <c r="J263" i="33"/>
  <c r="K263" i="33" s="1"/>
  <c r="I263" i="33"/>
  <c r="J262" i="33"/>
  <c r="K262" i="33" s="1"/>
  <c r="I262" i="33"/>
  <c r="J261" i="33"/>
  <c r="K261" i="33" s="1"/>
  <c r="I261" i="33"/>
  <c r="H261" i="33"/>
  <c r="J260" i="33"/>
  <c r="K260" i="33" s="1"/>
  <c r="I260" i="33"/>
  <c r="H260" i="33"/>
  <c r="J259" i="33"/>
  <c r="K259" i="33" s="1"/>
  <c r="I259" i="33"/>
  <c r="H259" i="33"/>
  <c r="J258" i="33"/>
  <c r="K258" i="33" s="1"/>
  <c r="I258" i="33"/>
  <c r="H258" i="33"/>
  <c r="J257" i="33"/>
  <c r="K257" i="33" s="1"/>
  <c r="I257" i="33"/>
  <c r="H257" i="33"/>
  <c r="J256" i="33"/>
  <c r="K256" i="33" s="1"/>
  <c r="I256" i="33"/>
  <c r="J255" i="33"/>
  <c r="K255" i="33" s="1"/>
  <c r="I255" i="33"/>
  <c r="H255" i="33"/>
  <c r="J254" i="33"/>
  <c r="K254" i="33" s="1"/>
  <c r="I254" i="33"/>
  <c r="J253" i="33"/>
  <c r="K253" i="33" s="1"/>
  <c r="I253" i="33"/>
  <c r="H253" i="33"/>
  <c r="J252" i="33"/>
  <c r="K252" i="33" s="1"/>
  <c r="I252" i="33"/>
  <c r="J251" i="33"/>
  <c r="K251" i="33" s="1"/>
  <c r="I251" i="33"/>
  <c r="H251" i="33"/>
  <c r="J250" i="33"/>
  <c r="K250" i="33" s="1"/>
  <c r="I250" i="33"/>
  <c r="H250" i="33"/>
  <c r="J249" i="33"/>
  <c r="K249" i="33" s="1"/>
  <c r="I249" i="33"/>
  <c r="J248" i="33"/>
  <c r="K248" i="33" s="1"/>
  <c r="I248" i="33"/>
  <c r="H248" i="33"/>
  <c r="J247" i="33"/>
  <c r="K247" i="33" s="1"/>
  <c r="I247" i="33"/>
  <c r="H247" i="33"/>
  <c r="K246" i="33"/>
  <c r="J246" i="33"/>
  <c r="I246" i="33"/>
  <c r="J245" i="33"/>
  <c r="K245" i="33" s="1"/>
  <c r="I245" i="33"/>
  <c r="J244" i="33"/>
  <c r="K244" i="33" s="1"/>
  <c r="I244" i="33"/>
  <c r="H244" i="33"/>
  <c r="J243" i="33"/>
  <c r="K243" i="33" s="1"/>
  <c r="I243" i="33"/>
  <c r="H243" i="33"/>
  <c r="J242" i="33"/>
  <c r="K242" i="33" s="1"/>
  <c r="I242" i="33"/>
  <c r="J241" i="33"/>
  <c r="K241" i="33" s="1"/>
  <c r="I241" i="33"/>
  <c r="H241" i="33"/>
  <c r="J240" i="33"/>
  <c r="K240" i="33" s="1"/>
  <c r="I240" i="33"/>
  <c r="J239" i="33"/>
  <c r="K239" i="33" s="1"/>
  <c r="I239" i="33"/>
  <c r="J238" i="33"/>
  <c r="K238" i="33" s="1"/>
  <c r="I238" i="33"/>
  <c r="H238" i="33"/>
  <c r="J237" i="33"/>
  <c r="K237" i="33" s="1"/>
  <c r="I237" i="33"/>
  <c r="J236" i="33"/>
  <c r="K236" i="33" s="1"/>
  <c r="I236" i="33"/>
  <c r="J235" i="33"/>
  <c r="K235" i="33" s="1"/>
  <c r="I235" i="33"/>
  <c r="H235" i="33"/>
  <c r="J234" i="33"/>
  <c r="K234" i="33" s="1"/>
  <c r="I234" i="33"/>
  <c r="H234" i="33"/>
  <c r="J233" i="33"/>
  <c r="K233" i="33" s="1"/>
  <c r="I233" i="33"/>
  <c r="J232" i="33"/>
  <c r="K232" i="33" s="1"/>
  <c r="I232" i="33"/>
  <c r="H232" i="33"/>
  <c r="J231" i="33"/>
  <c r="K231" i="33" s="1"/>
  <c r="I231" i="33"/>
  <c r="H231" i="33"/>
  <c r="J230" i="33"/>
  <c r="K230" i="33" s="1"/>
  <c r="I230" i="33"/>
  <c r="H230" i="33"/>
  <c r="J229" i="33"/>
  <c r="K229" i="33" s="1"/>
  <c r="I229" i="33"/>
  <c r="H229" i="33"/>
  <c r="J228" i="33"/>
  <c r="K228" i="33" s="1"/>
  <c r="I228" i="33"/>
  <c r="J227" i="33"/>
  <c r="K227" i="33" s="1"/>
  <c r="I227" i="33"/>
  <c r="H227" i="33"/>
  <c r="J226" i="33"/>
  <c r="K226" i="33" s="1"/>
  <c r="I226" i="33"/>
  <c r="J225" i="33"/>
  <c r="K225" i="33" s="1"/>
  <c r="I225" i="33"/>
  <c r="J224" i="33"/>
  <c r="K224" i="33" s="1"/>
  <c r="I224" i="33"/>
  <c r="H224" i="33"/>
  <c r="J223" i="33"/>
  <c r="K223" i="33" s="1"/>
  <c r="I223" i="33"/>
  <c r="H223" i="33"/>
  <c r="J222" i="33"/>
  <c r="K222" i="33" s="1"/>
  <c r="I222" i="33"/>
  <c r="H222" i="33"/>
  <c r="J221" i="33"/>
  <c r="K221" i="33" s="1"/>
  <c r="I221" i="33"/>
  <c r="J220" i="33"/>
  <c r="K220" i="33" s="1"/>
  <c r="I220" i="33"/>
  <c r="H220" i="33"/>
  <c r="J219" i="33"/>
  <c r="K219" i="33" s="1"/>
  <c r="I219" i="33"/>
  <c r="J218" i="33"/>
  <c r="K218" i="33" s="1"/>
  <c r="I218" i="33"/>
  <c r="J217" i="33"/>
  <c r="K217" i="33" s="1"/>
  <c r="I217" i="33"/>
  <c r="H217" i="33"/>
  <c r="J216" i="33"/>
  <c r="K216" i="33" s="1"/>
  <c r="I216" i="33"/>
  <c r="H216" i="33"/>
  <c r="J215" i="33"/>
  <c r="K215" i="33" s="1"/>
  <c r="I215" i="33"/>
  <c r="H215" i="33"/>
  <c r="J214" i="33"/>
  <c r="K214" i="33" s="1"/>
  <c r="I214" i="33"/>
  <c r="H214" i="33"/>
  <c r="J213" i="33"/>
  <c r="K213" i="33" s="1"/>
  <c r="I213" i="33"/>
  <c r="H213" i="33"/>
  <c r="J212" i="33"/>
  <c r="K212" i="33" s="1"/>
  <c r="I212" i="33"/>
  <c r="J211" i="33"/>
  <c r="K211" i="33" s="1"/>
  <c r="I211" i="33"/>
  <c r="J210" i="33"/>
  <c r="K210" i="33" s="1"/>
  <c r="I210" i="33"/>
  <c r="H210" i="33"/>
  <c r="J209" i="33"/>
  <c r="K209" i="33" s="1"/>
  <c r="I209" i="33"/>
  <c r="J208" i="33"/>
  <c r="K208" i="33" s="1"/>
  <c r="I208" i="33"/>
  <c r="H208" i="33"/>
  <c r="J207" i="33"/>
  <c r="K207" i="33" s="1"/>
  <c r="I207" i="33"/>
  <c r="J206" i="33"/>
  <c r="K206" i="33" s="1"/>
  <c r="I206" i="33"/>
  <c r="H206" i="33"/>
  <c r="J205" i="33"/>
  <c r="K205" i="33" s="1"/>
  <c r="I205" i="33"/>
  <c r="H205" i="33"/>
  <c r="J204" i="33"/>
  <c r="K204" i="33" s="1"/>
  <c r="I204" i="33"/>
  <c r="H204" i="33"/>
  <c r="J203" i="33"/>
  <c r="K203" i="33" s="1"/>
  <c r="I203" i="33"/>
  <c r="H203" i="33"/>
  <c r="J202" i="33"/>
  <c r="K202" i="33" s="1"/>
  <c r="I202" i="33"/>
  <c r="H202" i="33"/>
  <c r="J201" i="33"/>
  <c r="K201" i="33" s="1"/>
  <c r="I201" i="33"/>
  <c r="H201" i="33"/>
  <c r="J200" i="33"/>
  <c r="K200" i="33" s="1"/>
  <c r="I200" i="33"/>
  <c r="J199" i="33"/>
  <c r="K199" i="33" s="1"/>
  <c r="I199" i="33"/>
  <c r="J198" i="33"/>
  <c r="K198" i="33" s="1"/>
  <c r="I198" i="33"/>
  <c r="H198" i="33"/>
  <c r="J197" i="33"/>
  <c r="K197" i="33" s="1"/>
  <c r="I197" i="33"/>
  <c r="J196" i="33"/>
  <c r="K196" i="33" s="1"/>
  <c r="I196" i="33"/>
  <c r="H196" i="33"/>
  <c r="J195" i="33"/>
  <c r="K195" i="33" s="1"/>
  <c r="I195" i="33"/>
  <c r="J194" i="33"/>
  <c r="K194" i="33" s="1"/>
  <c r="I194" i="33"/>
  <c r="H194" i="33"/>
  <c r="J193" i="33"/>
  <c r="K193" i="33" s="1"/>
  <c r="I193" i="33"/>
  <c r="J192" i="33"/>
  <c r="K192" i="33" s="1"/>
  <c r="I192" i="33"/>
  <c r="H192" i="33"/>
  <c r="J191" i="33"/>
  <c r="K191" i="33" s="1"/>
  <c r="I191" i="33"/>
  <c r="J190" i="33"/>
  <c r="K190" i="33" s="1"/>
  <c r="I190" i="33"/>
  <c r="H190" i="33"/>
  <c r="J189" i="33"/>
  <c r="K189" i="33" s="1"/>
  <c r="I189" i="33"/>
  <c r="H189" i="33"/>
  <c r="J188" i="33"/>
  <c r="K188" i="33" s="1"/>
  <c r="I188" i="33"/>
  <c r="H188" i="33"/>
  <c r="J187" i="33"/>
  <c r="K187" i="33" s="1"/>
  <c r="I187" i="33"/>
  <c r="J186" i="33"/>
  <c r="K186" i="33" s="1"/>
  <c r="I186" i="33"/>
  <c r="H186" i="33"/>
  <c r="J185" i="33"/>
  <c r="K185" i="33" s="1"/>
  <c r="I185" i="33"/>
  <c r="J184" i="33"/>
  <c r="K184" i="33" s="1"/>
  <c r="I184" i="33"/>
  <c r="H184" i="33"/>
  <c r="J183" i="33"/>
  <c r="K183" i="33" s="1"/>
  <c r="I183" i="33"/>
  <c r="H183" i="33"/>
  <c r="J182" i="33"/>
  <c r="K182" i="33" s="1"/>
  <c r="I182" i="33"/>
  <c r="J181" i="33"/>
  <c r="K181" i="33" s="1"/>
  <c r="I181" i="33"/>
  <c r="J180" i="33"/>
  <c r="K180" i="33" s="1"/>
  <c r="I180" i="33"/>
  <c r="H180" i="33"/>
  <c r="J179" i="33"/>
  <c r="K179" i="33" s="1"/>
  <c r="I179" i="33"/>
  <c r="H179" i="33"/>
  <c r="J178" i="33"/>
  <c r="K178" i="33" s="1"/>
  <c r="I178" i="33"/>
  <c r="J177" i="33"/>
  <c r="K177" i="33" s="1"/>
  <c r="I177" i="33"/>
  <c r="H177" i="33"/>
  <c r="J176" i="33"/>
  <c r="K176" i="33" s="1"/>
  <c r="I176" i="33"/>
  <c r="J175" i="33"/>
  <c r="K175" i="33" s="1"/>
  <c r="I175" i="33"/>
  <c r="I174" i="33"/>
  <c r="C174" i="33"/>
  <c r="J173" i="33"/>
  <c r="K173" i="33" s="1"/>
  <c r="I173" i="33"/>
  <c r="J172" i="33"/>
  <c r="K172" i="33" s="1"/>
  <c r="I172" i="33"/>
  <c r="H172" i="33"/>
  <c r="J171" i="33"/>
  <c r="K171" i="33" s="1"/>
  <c r="I171" i="33"/>
  <c r="H171" i="33"/>
  <c r="J170" i="33"/>
  <c r="K170" i="33" s="1"/>
  <c r="I170" i="33"/>
  <c r="J169" i="33"/>
  <c r="K169" i="33" s="1"/>
  <c r="I169" i="33"/>
  <c r="J168" i="33"/>
  <c r="K168" i="33" s="1"/>
  <c r="I168" i="33"/>
  <c r="H168" i="33"/>
  <c r="J167" i="33"/>
  <c r="K167" i="33" s="1"/>
  <c r="I167" i="33"/>
  <c r="H167" i="33"/>
  <c r="J166" i="33"/>
  <c r="K166" i="33" s="1"/>
  <c r="I166" i="33"/>
  <c r="H166" i="33"/>
  <c r="J165" i="33"/>
  <c r="K165" i="33" s="1"/>
  <c r="I165" i="33"/>
  <c r="H165" i="33"/>
  <c r="J164" i="33"/>
  <c r="K164" i="33" s="1"/>
  <c r="I164" i="33"/>
  <c r="H164" i="33"/>
  <c r="J163" i="33"/>
  <c r="K163" i="33" s="1"/>
  <c r="I163" i="33"/>
  <c r="J162" i="33"/>
  <c r="K162" i="33" s="1"/>
  <c r="I162" i="33"/>
  <c r="H162" i="33"/>
  <c r="J161" i="33"/>
  <c r="K161" i="33" s="1"/>
  <c r="I161" i="33"/>
  <c r="J160" i="33"/>
  <c r="K160" i="33" s="1"/>
  <c r="I160" i="33"/>
  <c r="H160" i="33"/>
  <c r="J159" i="33"/>
  <c r="K159" i="33" s="1"/>
  <c r="I159" i="33"/>
  <c r="J158" i="33"/>
  <c r="K158" i="33" s="1"/>
  <c r="I158" i="33"/>
  <c r="H158" i="33"/>
  <c r="J157" i="33"/>
  <c r="K157" i="33" s="1"/>
  <c r="I157" i="33"/>
  <c r="H157" i="33"/>
  <c r="J156" i="33"/>
  <c r="K156" i="33" s="1"/>
  <c r="I156" i="33"/>
  <c r="H156" i="33"/>
  <c r="J155" i="33"/>
  <c r="K155" i="33" s="1"/>
  <c r="I155" i="33"/>
  <c r="J154" i="33"/>
  <c r="K154" i="33" s="1"/>
  <c r="I154" i="33"/>
  <c r="H154" i="33"/>
  <c r="J153" i="33"/>
  <c r="K153" i="33" s="1"/>
  <c r="I153" i="33"/>
  <c r="J152" i="33"/>
  <c r="K152" i="33" s="1"/>
  <c r="I152" i="33"/>
  <c r="J151" i="33"/>
  <c r="K151" i="33" s="1"/>
  <c r="I151" i="33"/>
  <c r="H151" i="33"/>
  <c r="J150" i="33"/>
  <c r="K150" i="33" s="1"/>
  <c r="I150" i="33"/>
  <c r="J149" i="33"/>
  <c r="K149" i="33" s="1"/>
  <c r="I149" i="33"/>
  <c r="H149" i="33"/>
  <c r="J148" i="33"/>
  <c r="K148" i="33" s="1"/>
  <c r="I148" i="33"/>
  <c r="H148" i="33"/>
  <c r="J147" i="33"/>
  <c r="K147" i="33" s="1"/>
  <c r="I147" i="33"/>
  <c r="J146" i="33"/>
  <c r="K146" i="33" s="1"/>
  <c r="I146" i="33"/>
  <c r="H146" i="33"/>
  <c r="J145" i="33"/>
  <c r="K145" i="33" s="1"/>
  <c r="I145" i="33"/>
  <c r="H145" i="33"/>
  <c r="J144" i="33"/>
  <c r="K144" i="33" s="1"/>
  <c r="I144" i="33"/>
  <c r="J143" i="33"/>
  <c r="K143" i="33" s="1"/>
  <c r="I143" i="33"/>
  <c r="J142" i="33"/>
  <c r="K142" i="33" s="1"/>
  <c r="I142" i="33"/>
  <c r="H142" i="33"/>
  <c r="J141" i="33"/>
  <c r="K141" i="33" s="1"/>
  <c r="I141" i="33"/>
  <c r="J140" i="33"/>
  <c r="K140" i="33" s="1"/>
  <c r="I140" i="33"/>
  <c r="H140" i="33"/>
  <c r="J139" i="33"/>
  <c r="K139" i="33" s="1"/>
  <c r="I139" i="33"/>
  <c r="J138" i="33"/>
  <c r="K138" i="33" s="1"/>
  <c r="I138" i="33"/>
  <c r="J137" i="33"/>
  <c r="K137" i="33" s="1"/>
  <c r="I137" i="33"/>
  <c r="H137" i="33"/>
  <c r="J136" i="33"/>
  <c r="K136" i="33" s="1"/>
  <c r="I136" i="33"/>
  <c r="J135" i="33"/>
  <c r="K135" i="33" s="1"/>
  <c r="I135" i="33"/>
  <c r="H135" i="33"/>
  <c r="J134" i="33"/>
  <c r="K134" i="33" s="1"/>
  <c r="I134" i="33"/>
  <c r="J133" i="33"/>
  <c r="K133" i="33" s="1"/>
  <c r="I133" i="33"/>
  <c r="J132" i="33"/>
  <c r="K132" i="33" s="1"/>
  <c r="I132" i="33"/>
  <c r="H132" i="33"/>
  <c r="J131" i="33"/>
  <c r="K131" i="33" s="1"/>
  <c r="I131" i="33"/>
  <c r="H131" i="33"/>
  <c r="J130" i="33"/>
  <c r="K130" i="33" s="1"/>
  <c r="I130" i="33"/>
  <c r="H130" i="33"/>
  <c r="J129" i="33"/>
  <c r="K129" i="33" s="1"/>
  <c r="I129" i="33"/>
  <c r="J128" i="33"/>
  <c r="K128" i="33" s="1"/>
  <c r="I128" i="33"/>
  <c r="H128" i="33"/>
  <c r="J127" i="33"/>
  <c r="K127" i="33" s="1"/>
  <c r="I127" i="33"/>
  <c r="J126" i="33"/>
  <c r="K126" i="33" s="1"/>
  <c r="I126" i="33"/>
  <c r="J125" i="33"/>
  <c r="K125" i="33" s="1"/>
  <c r="I125" i="33"/>
  <c r="H125" i="33"/>
  <c r="J124" i="33"/>
  <c r="K124" i="33" s="1"/>
  <c r="I124" i="33"/>
  <c r="H124" i="33"/>
  <c r="J123" i="33"/>
  <c r="K123" i="33" s="1"/>
  <c r="I123" i="33"/>
  <c r="H123" i="33"/>
  <c r="J122" i="33"/>
  <c r="K122" i="33" s="1"/>
  <c r="I122" i="33"/>
  <c r="H122" i="33"/>
  <c r="J121" i="33"/>
  <c r="K121" i="33" s="1"/>
  <c r="I121" i="33"/>
  <c r="J120" i="33"/>
  <c r="K120" i="33" s="1"/>
  <c r="I120" i="33"/>
  <c r="J119" i="33"/>
  <c r="K119" i="33" s="1"/>
  <c r="I119" i="33"/>
  <c r="H119" i="33"/>
  <c r="J118" i="33"/>
  <c r="K118" i="33" s="1"/>
  <c r="I118" i="33"/>
  <c r="J117" i="33"/>
  <c r="K117" i="33" s="1"/>
  <c r="I117" i="33"/>
  <c r="H117" i="33"/>
  <c r="J116" i="33"/>
  <c r="K116" i="33" s="1"/>
  <c r="I116" i="33"/>
  <c r="J115" i="33"/>
  <c r="K115" i="33" s="1"/>
  <c r="I115" i="33"/>
  <c r="H115" i="33"/>
  <c r="J114" i="33"/>
  <c r="K114" i="33" s="1"/>
  <c r="I114" i="33"/>
  <c r="H114" i="33"/>
  <c r="J113" i="33"/>
  <c r="K113" i="33" s="1"/>
  <c r="I113" i="33"/>
  <c r="H113" i="33"/>
  <c r="J112" i="33"/>
  <c r="K112" i="33" s="1"/>
  <c r="I112" i="33"/>
  <c r="H112" i="33"/>
  <c r="J111" i="33"/>
  <c r="K111" i="33" s="1"/>
  <c r="I111" i="33"/>
  <c r="H111" i="33"/>
  <c r="J110" i="33"/>
  <c r="K110" i="33" s="1"/>
  <c r="I110" i="33"/>
  <c r="H110" i="33"/>
  <c r="J109" i="33"/>
  <c r="K109" i="33" s="1"/>
  <c r="I109" i="33"/>
  <c r="J108" i="33"/>
  <c r="K108" i="33" s="1"/>
  <c r="I108" i="33"/>
  <c r="J107" i="33"/>
  <c r="K107" i="33" s="1"/>
  <c r="I107" i="33"/>
  <c r="H107" i="33"/>
  <c r="J106" i="33"/>
  <c r="K106" i="33" s="1"/>
  <c r="I106" i="33"/>
  <c r="J105" i="33"/>
  <c r="K105" i="33" s="1"/>
  <c r="I105" i="33"/>
  <c r="H105" i="33"/>
  <c r="J104" i="33"/>
  <c r="K104" i="33" s="1"/>
  <c r="I104" i="33"/>
  <c r="J103" i="33"/>
  <c r="K103" i="33" s="1"/>
  <c r="I103" i="33"/>
  <c r="H103" i="33"/>
  <c r="J102" i="33"/>
  <c r="K102" i="33" s="1"/>
  <c r="I102" i="33"/>
  <c r="J101" i="33"/>
  <c r="K101" i="33" s="1"/>
  <c r="I101" i="33"/>
  <c r="H101" i="33"/>
  <c r="J100" i="33"/>
  <c r="K100" i="33" s="1"/>
  <c r="I100" i="33"/>
  <c r="J99" i="33"/>
  <c r="K99" i="33" s="1"/>
  <c r="I99" i="33"/>
  <c r="H99" i="33"/>
  <c r="J98" i="33"/>
  <c r="K98" i="33" s="1"/>
  <c r="I98" i="33"/>
  <c r="J97" i="33"/>
  <c r="K97" i="33" s="1"/>
  <c r="I97" i="33"/>
  <c r="H97" i="33"/>
  <c r="J96" i="33"/>
  <c r="K96" i="33" s="1"/>
  <c r="I96" i="33"/>
  <c r="H96" i="33"/>
  <c r="J95" i="33"/>
  <c r="K95" i="33" s="1"/>
  <c r="I95" i="33"/>
  <c r="H95" i="33"/>
  <c r="J94" i="33"/>
  <c r="K94" i="33" s="1"/>
  <c r="I94" i="33"/>
  <c r="J93" i="33"/>
  <c r="K93" i="33" s="1"/>
  <c r="I93" i="33"/>
  <c r="H93" i="33"/>
  <c r="J92" i="33"/>
  <c r="K92" i="33" s="1"/>
  <c r="I92" i="33"/>
  <c r="J91" i="33"/>
  <c r="K91" i="33" s="1"/>
  <c r="I91" i="33"/>
  <c r="H91" i="33"/>
  <c r="J90" i="33"/>
  <c r="K90" i="33" s="1"/>
  <c r="I90" i="33"/>
  <c r="J89" i="33"/>
  <c r="K89" i="33" s="1"/>
  <c r="I89" i="33"/>
  <c r="J88" i="33"/>
  <c r="K88" i="33" s="1"/>
  <c r="I88" i="33"/>
  <c r="H88" i="33"/>
  <c r="J87" i="33"/>
  <c r="K87" i="33" s="1"/>
  <c r="I87" i="33"/>
  <c r="H87" i="33"/>
  <c r="J86" i="33"/>
  <c r="K86" i="33" s="1"/>
  <c r="I86" i="33"/>
  <c r="J85" i="33"/>
  <c r="K85" i="33" s="1"/>
  <c r="I85" i="33"/>
  <c r="H85" i="33"/>
  <c r="J84" i="33"/>
  <c r="K84" i="33" s="1"/>
  <c r="I84" i="33"/>
  <c r="J83" i="33"/>
  <c r="K83" i="33" s="1"/>
  <c r="I83" i="33"/>
  <c r="I82" i="33"/>
  <c r="C82" i="33"/>
  <c r="J82" i="33" s="1"/>
  <c r="K82" i="33" s="1"/>
  <c r="J81" i="33"/>
  <c r="K81" i="33" s="1"/>
  <c r="I81" i="33"/>
  <c r="J80" i="33"/>
  <c r="K80" i="33" s="1"/>
  <c r="I80" i="33"/>
  <c r="H80" i="33"/>
  <c r="J79" i="33"/>
  <c r="K79" i="33" s="1"/>
  <c r="I79" i="33"/>
  <c r="H79" i="33"/>
  <c r="J78" i="33"/>
  <c r="K78" i="33" s="1"/>
  <c r="I78" i="33"/>
  <c r="J77" i="33"/>
  <c r="K77" i="33" s="1"/>
  <c r="I77" i="33"/>
  <c r="J76" i="33"/>
  <c r="K76" i="33" s="1"/>
  <c r="I76" i="33"/>
  <c r="H76" i="33"/>
  <c r="J75" i="33"/>
  <c r="K75" i="33" s="1"/>
  <c r="I75" i="33"/>
  <c r="H75" i="33"/>
  <c r="J74" i="33"/>
  <c r="K74" i="33" s="1"/>
  <c r="I74" i="33"/>
  <c r="H74" i="33"/>
  <c r="J73" i="33"/>
  <c r="K73" i="33" s="1"/>
  <c r="I73" i="33"/>
  <c r="J72" i="33"/>
  <c r="K72" i="33" s="1"/>
  <c r="I72" i="33"/>
  <c r="H72" i="33"/>
  <c r="J71" i="33"/>
  <c r="K71" i="33" s="1"/>
  <c r="I71" i="33"/>
  <c r="J70" i="33"/>
  <c r="K70" i="33" s="1"/>
  <c r="I70" i="33"/>
  <c r="H70" i="33"/>
  <c r="J69" i="33"/>
  <c r="K69" i="33" s="1"/>
  <c r="I69" i="33"/>
  <c r="J68" i="33"/>
  <c r="K68" i="33" s="1"/>
  <c r="I68" i="33"/>
  <c r="H68" i="33"/>
  <c r="J67" i="33"/>
  <c r="K67" i="33" s="1"/>
  <c r="I67" i="33"/>
  <c r="H67" i="33"/>
  <c r="J66" i="33"/>
  <c r="K66" i="33" s="1"/>
  <c r="I66" i="33"/>
  <c r="J65" i="33"/>
  <c r="K65" i="33" s="1"/>
  <c r="I65" i="33"/>
  <c r="H65" i="33"/>
  <c r="J64" i="33"/>
  <c r="K64" i="33" s="1"/>
  <c r="I64" i="33"/>
  <c r="H64" i="33"/>
  <c r="J63" i="33"/>
  <c r="K63" i="33" s="1"/>
  <c r="I63" i="33"/>
  <c r="J62" i="33"/>
  <c r="K62" i="33" s="1"/>
  <c r="I62" i="33"/>
  <c r="K59" i="33"/>
  <c r="J59" i="33"/>
  <c r="I59" i="33"/>
  <c r="H59" i="33"/>
  <c r="J58" i="33"/>
  <c r="K58" i="33" s="1"/>
  <c r="I58" i="33"/>
  <c r="H58" i="33"/>
  <c r="J57" i="33"/>
  <c r="K57" i="33" s="1"/>
  <c r="I57" i="33"/>
  <c r="J56" i="33"/>
  <c r="K56" i="33" s="1"/>
  <c r="I56" i="33"/>
  <c r="H56" i="33"/>
  <c r="J55" i="33"/>
  <c r="K55" i="33" s="1"/>
  <c r="I55" i="33"/>
  <c r="J54" i="33"/>
  <c r="K54" i="33" s="1"/>
  <c r="I54" i="33"/>
  <c r="J53" i="33"/>
  <c r="K53" i="33" s="1"/>
  <c r="I53" i="33"/>
  <c r="H53" i="33"/>
  <c r="J52" i="33"/>
  <c r="K52" i="33" s="1"/>
  <c r="I52" i="33"/>
  <c r="J51" i="33"/>
  <c r="K51" i="33" s="1"/>
  <c r="I51" i="33"/>
  <c r="J50" i="33"/>
  <c r="K50" i="33" s="1"/>
  <c r="I50" i="33"/>
  <c r="H50" i="33"/>
  <c r="J49" i="33"/>
  <c r="K49" i="33" s="1"/>
  <c r="I49" i="33"/>
  <c r="H49" i="33"/>
  <c r="J48" i="33"/>
  <c r="K48" i="33" s="1"/>
  <c r="I48" i="33"/>
  <c r="J47" i="33"/>
  <c r="K47" i="33" s="1"/>
  <c r="I47" i="33"/>
  <c r="H47" i="33"/>
  <c r="J46" i="33"/>
  <c r="K46" i="33" s="1"/>
  <c r="I46" i="33"/>
  <c r="J45" i="33"/>
  <c r="K45" i="33" s="1"/>
  <c r="I45" i="33"/>
  <c r="H45" i="33"/>
  <c r="J44" i="33"/>
  <c r="K44" i="33" s="1"/>
  <c r="I44" i="33"/>
  <c r="H44" i="33"/>
  <c r="J43" i="33"/>
  <c r="K43" i="33" s="1"/>
  <c r="I43" i="33"/>
  <c r="J42" i="33"/>
  <c r="K42" i="33" s="1"/>
  <c r="I42" i="33"/>
  <c r="H42" i="33"/>
  <c r="J41" i="33"/>
  <c r="K41" i="33" s="1"/>
  <c r="I41" i="33"/>
  <c r="J40" i="33"/>
  <c r="K40" i="33" s="1"/>
  <c r="I40" i="33"/>
  <c r="J39" i="33"/>
  <c r="K39" i="33" s="1"/>
  <c r="I39" i="33"/>
  <c r="H39" i="33"/>
  <c r="J38" i="33"/>
  <c r="K38" i="33" s="1"/>
  <c r="I38" i="33"/>
  <c r="H38" i="33"/>
  <c r="J37" i="33"/>
  <c r="K37" i="33" s="1"/>
  <c r="I37" i="33"/>
  <c r="H37" i="33"/>
  <c r="J36" i="33"/>
  <c r="K36" i="33" s="1"/>
  <c r="I36" i="33"/>
  <c r="H36" i="33"/>
  <c r="J35" i="33"/>
  <c r="K35" i="33" s="1"/>
  <c r="I35" i="33"/>
  <c r="H35" i="33"/>
  <c r="J34" i="33"/>
  <c r="K34" i="33" s="1"/>
  <c r="I34" i="33"/>
  <c r="J33" i="33"/>
  <c r="K33" i="33" s="1"/>
  <c r="I33" i="33"/>
  <c r="J32" i="33"/>
  <c r="K32" i="33" s="1"/>
  <c r="I32" i="33"/>
  <c r="H32" i="33"/>
  <c r="J31" i="33"/>
  <c r="K31" i="33" s="1"/>
  <c r="I31" i="33"/>
  <c r="H31" i="33"/>
  <c r="J30" i="33"/>
  <c r="K30" i="33" s="1"/>
  <c r="I30" i="33"/>
  <c r="J29" i="33"/>
  <c r="K29" i="33" s="1"/>
  <c r="I29" i="33"/>
  <c r="H29" i="33"/>
  <c r="J28" i="33"/>
  <c r="K28" i="33" s="1"/>
  <c r="I28" i="33"/>
  <c r="J27" i="33"/>
  <c r="K27" i="33" s="1"/>
  <c r="I27" i="33"/>
  <c r="H27" i="33"/>
  <c r="J26" i="33"/>
  <c r="K26" i="33" s="1"/>
  <c r="I26" i="33"/>
  <c r="J25" i="33"/>
  <c r="K25" i="33" s="1"/>
  <c r="I25" i="33"/>
  <c r="J24" i="33"/>
  <c r="K24" i="33" s="1"/>
  <c r="I24" i="33"/>
  <c r="H24" i="33"/>
  <c r="J23" i="33"/>
  <c r="K23" i="33" s="1"/>
  <c r="I23" i="33"/>
  <c r="J22" i="33"/>
  <c r="K22" i="33" s="1"/>
  <c r="I22" i="33"/>
  <c r="H22" i="33"/>
  <c r="J21" i="33"/>
  <c r="K21" i="33" s="1"/>
  <c r="I21" i="33"/>
  <c r="J20" i="33"/>
  <c r="K20" i="33" s="1"/>
  <c r="I20" i="33"/>
  <c r="H20" i="33"/>
  <c r="J18" i="33"/>
  <c r="K18" i="33" s="1"/>
  <c r="I18" i="33"/>
  <c r="H18" i="33"/>
  <c r="J17" i="33"/>
  <c r="K17" i="33" s="1"/>
  <c r="I17" i="33"/>
  <c r="J16" i="33"/>
  <c r="K16" i="33" s="1"/>
  <c r="I16" i="33"/>
  <c r="H16" i="33"/>
  <c r="J15" i="33"/>
  <c r="K15" i="33" s="1"/>
  <c r="I15" i="33"/>
  <c r="J14" i="33"/>
  <c r="K14" i="33" s="1"/>
  <c r="I14" i="33"/>
  <c r="H14" i="33"/>
  <c r="J13" i="33"/>
  <c r="K13" i="33" s="1"/>
  <c r="I13" i="33"/>
  <c r="J12" i="33"/>
  <c r="K12" i="33" s="1"/>
  <c r="I12" i="33"/>
  <c r="J11" i="33"/>
  <c r="K11" i="33" s="1"/>
  <c r="I11" i="33"/>
  <c r="H11" i="33"/>
  <c r="J10" i="33"/>
  <c r="K10" i="33" s="1"/>
  <c r="I10" i="33"/>
  <c r="H10" i="33"/>
  <c r="J9" i="33"/>
  <c r="K9" i="33" s="1"/>
  <c r="I9" i="33"/>
  <c r="J8" i="33"/>
  <c r="K8" i="33" s="1"/>
  <c r="I8" i="33"/>
  <c r="H8" i="33"/>
  <c r="J7" i="33"/>
  <c r="K7" i="33" s="1"/>
  <c r="I7" i="33"/>
  <c r="J6" i="33"/>
  <c r="K6" i="33" s="1"/>
  <c r="I6" i="33"/>
  <c r="J444" i="33" l="1"/>
  <c r="K444" i="33" s="1"/>
  <c r="P82" i="33"/>
  <c r="Q82" i="33" s="1"/>
  <c r="J267" i="33"/>
  <c r="K267" i="33" s="1"/>
  <c r="J600" i="33"/>
  <c r="K600" i="33" s="1"/>
  <c r="P600" i="33"/>
  <c r="Q600" i="33" s="1"/>
  <c r="J607" i="33"/>
  <c r="K607" i="33" s="1"/>
  <c r="P607" i="33"/>
  <c r="Q607" i="33" s="1"/>
  <c r="H82" i="33"/>
  <c r="H605" i="33" s="1"/>
  <c r="J174" i="33"/>
  <c r="K174" i="33" s="1"/>
  <c r="P174" i="33"/>
  <c r="Q174" i="33" s="1"/>
  <c r="J358" i="33"/>
  <c r="K358" i="33" s="1"/>
  <c r="P358" i="33"/>
  <c r="Q358" i="33" s="1"/>
  <c r="J605" i="33"/>
  <c r="K605" i="33" s="1"/>
  <c r="P605" i="33"/>
  <c r="Q605" i="33" s="1"/>
  <c r="P606" i="33"/>
  <c r="Q606" i="33" s="1"/>
  <c r="J610" i="33"/>
  <c r="K610" i="33" s="1"/>
  <c r="P609" i="33"/>
  <c r="Q609" i="33" s="1"/>
  <c r="P535" i="33"/>
  <c r="Q535" i="33" s="1"/>
  <c r="P608" i="33"/>
  <c r="Q608" i="33" s="1"/>
  <c r="P611" i="33"/>
  <c r="Q611" i="33" s="1"/>
  <c r="H600" i="33"/>
  <c r="H611" i="33" s="1"/>
  <c r="P612" i="33"/>
  <c r="Q612" i="33" s="1"/>
  <c r="P603" i="33"/>
  <c r="Q603" i="33" s="1"/>
  <c r="H358" i="33"/>
  <c r="H608" i="33" s="1"/>
  <c r="H174" i="33"/>
  <c r="H606" i="33" s="1"/>
  <c r="H267" i="33"/>
  <c r="H607" i="33" s="1"/>
  <c r="H444" i="33"/>
  <c r="H609" i="33" s="1"/>
  <c r="H535" i="33"/>
  <c r="H610" i="33" s="1"/>
  <c r="G613" i="33" l="1"/>
  <c r="R434" i="33"/>
  <c r="S609" i="33"/>
  <c r="S390" i="33"/>
  <c r="R367" i="33"/>
  <c r="T473" i="33"/>
  <c r="R398" i="33"/>
  <c r="S359" i="33"/>
  <c r="R478" i="33"/>
  <c r="R588" i="33"/>
  <c r="S495" i="33"/>
  <c r="S455" i="33"/>
  <c r="R604" i="33"/>
  <c r="R449" i="33"/>
  <c r="R423" i="33"/>
  <c r="S100" i="33"/>
  <c r="R375" i="33"/>
  <c r="R415" i="33"/>
  <c r="S237" i="33"/>
  <c r="T579" i="33"/>
  <c r="R467" i="33"/>
  <c r="T505" i="33"/>
  <c r="S489" i="33"/>
  <c r="R593" i="33"/>
  <c r="R439" i="33"/>
  <c r="R404" i="33"/>
  <c r="T248" i="33"/>
  <c r="R567" i="33"/>
  <c r="R594" i="33"/>
  <c r="T427" i="33"/>
  <c r="S122" i="33"/>
  <c r="T103" i="33"/>
  <c r="S584" i="33"/>
  <c r="R190" i="33"/>
  <c r="R362" i="33"/>
  <c r="R520" i="33"/>
  <c r="T313" i="33"/>
  <c r="R463" i="33"/>
  <c r="S283" i="33"/>
  <c r="S451" i="33"/>
  <c r="S364" i="33"/>
  <c r="R194" i="33"/>
  <c r="S247" i="33"/>
  <c r="R477" i="33"/>
  <c r="S298" i="33"/>
  <c r="R310" i="33"/>
  <c r="R584" i="33"/>
  <c r="S161" i="33"/>
  <c r="T561" i="33"/>
  <c r="M523" i="33"/>
  <c r="S484" i="33"/>
  <c r="R156" i="33"/>
  <c r="S403" i="33"/>
  <c r="R368" i="33"/>
  <c r="S392" i="33"/>
  <c r="S513" i="33"/>
  <c r="T353" i="33"/>
  <c r="T275" i="33"/>
  <c r="R412" i="33"/>
  <c r="S608" i="33"/>
  <c r="R490" i="33"/>
  <c r="R27" i="33"/>
  <c r="R337" i="33"/>
  <c r="R527" i="33"/>
  <c r="T189" i="33"/>
  <c r="R361" i="33"/>
  <c r="S587" i="33"/>
  <c r="T369" i="33"/>
  <c r="R562" i="33"/>
  <c r="R540" i="33"/>
  <c r="S139" i="33"/>
  <c r="R358" i="33"/>
  <c r="T282" i="33"/>
  <c r="R359" i="33"/>
  <c r="R349" i="33"/>
  <c r="M311" i="33"/>
  <c r="T88" i="33"/>
  <c r="S240" i="33"/>
  <c r="T263" i="33"/>
  <c r="T68" i="33"/>
  <c r="M534" i="33"/>
  <c r="T322" i="33"/>
  <c r="R9" i="33"/>
  <c r="R180" i="33"/>
  <c r="S265" i="33"/>
  <c r="T278" i="33"/>
  <c r="T495" i="33"/>
  <c r="T601" i="33"/>
  <c r="T584" i="33"/>
  <c r="S174" i="33"/>
  <c r="R372" i="33"/>
  <c r="R236" i="33"/>
  <c r="R264" i="33"/>
  <c r="T121" i="33"/>
  <c r="T400" i="33"/>
  <c r="R561" i="33"/>
  <c r="R251" i="33"/>
  <c r="S596" i="33"/>
  <c r="S450" i="33"/>
  <c r="S525" i="33"/>
  <c r="R511" i="33"/>
  <c r="T598" i="33"/>
  <c r="S343" i="33"/>
  <c r="T16" i="33"/>
  <c r="T396" i="33"/>
  <c r="R599" i="33"/>
  <c r="S96" i="33"/>
  <c r="M251" i="33"/>
  <c r="T445" i="33"/>
  <c r="T309" i="33"/>
  <c r="S106" i="33"/>
  <c r="T36" i="33"/>
  <c r="R108" i="33"/>
  <c r="T442" i="33"/>
  <c r="T224" i="33"/>
  <c r="T281" i="33"/>
  <c r="S386" i="33"/>
  <c r="S591" i="33"/>
  <c r="T511" i="33"/>
  <c r="T119" i="33"/>
  <c r="R443" i="33"/>
  <c r="R292" i="33"/>
  <c r="S131" i="33"/>
  <c r="R457" i="33"/>
  <c r="S381" i="33"/>
  <c r="S599" i="33"/>
  <c r="S198" i="33"/>
  <c r="S509" i="33"/>
  <c r="R489" i="33"/>
  <c r="S521" i="33"/>
  <c r="S149" i="33"/>
  <c r="S573" i="33"/>
  <c r="S601" i="33"/>
  <c r="R285" i="33"/>
  <c r="R521" i="33"/>
  <c r="R322" i="33"/>
  <c r="T392" i="33"/>
  <c r="S408" i="33"/>
  <c r="S488" i="33"/>
  <c r="R479" i="33"/>
  <c r="S31" i="33"/>
  <c r="S208" i="33"/>
  <c r="R606" i="33"/>
  <c r="T472" i="33"/>
  <c r="R491" i="33"/>
  <c r="S351" i="33"/>
  <c r="R158" i="33"/>
  <c r="T432" i="33"/>
  <c r="S406" i="33"/>
  <c r="R169" i="33"/>
  <c r="S296" i="33"/>
  <c r="R276" i="33"/>
  <c r="R545" i="33"/>
  <c r="R610" i="33"/>
  <c r="R517" i="33"/>
  <c r="S270" i="33"/>
  <c r="T133" i="33"/>
  <c r="M554" i="33"/>
  <c r="R221" i="33"/>
  <c r="R225" i="33"/>
  <c r="S226" i="33"/>
  <c r="S577" i="33"/>
  <c r="S423" i="33"/>
  <c r="S65" i="33"/>
  <c r="T428" i="33"/>
  <c r="R581" i="33"/>
  <c r="T451" i="33"/>
  <c r="T499" i="33"/>
  <c r="T516" i="33"/>
  <c r="S323" i="33"/>
  <c r="R431" i="33"/>
  <c r="S293" i="33"/>
  <c r="T183" i="33"/>
  <c r="T411" i="33"/>
  <c r="R397" i="33"/>
  <c r="S121" i="33"/>
  <c r="T299" i="33"/>
  <c r="R590" i="33"/>
  <c r="R212" i="33"/>
  <c r="R508" i="33"/>
  <c r="T173" i="33"/>
  <c r="S594" i="33"/>
  <c r="R473" i="33"/>
  <c r="S141" i="33"/>
  <c r="T277" i="33"/>
  <c r="T497" i="33"/>
  <c r="R173" i="33"/>
  <c r="R571" i="33"/>
  <c r="T463" i="33"/>
  <c r="S372" i="33"/>
  <c r="S274" i="33"/>
  <c r="T390" i="33"/>
  <c r="R93" i="33"/>
  <c r="L515" i="33"/>
  <c r="L577" i="33"/>
  <c r="T172" i="33"/>
  <c r="T357" i="33"/>
  <c r="T107" i="33"/>
  <c r="T358" i="33"/>
  <c r="T449" i="33"/>
  <c r="R612" i="33"/>
  <c r="T65" i="33"/>
  <c r="T209" i="33"/>
  <c r="T605" i="33"/>
  <c r="T306" i="33"/>
  <c r="S134" i="33"/>
  <c r="S14" i="33"/>
  <c r="R342" i="33"/>
  <c r="R208" i="33"/>
  <c r="T550" i="33"/>
  <c r="L580" i="33"/>
  <c r="S25" i="33"/>
  <c r="T364" i="33"/>
  <c r="S316" i="33"/>
  <c r="S604" i="33"/>
  <c r="S267" i="33"/>
  <c r="T501" i="33"/>
  <c r="T379" i="33"/>
  <c r="S92" i="33"/>
  <c r="T503" i="33"/>
  <c r="S52" i="33"/>
  <c r="R557" i="33"/>
  <c r="R468" i="33"/>
  <c r="R230" i="33"/>
  <c r="R250" i="33"/>
  <c r="S102" i="33"/>
  <c r="N365" i="33"/>
  <c r="T124" i="33"/>
  <c r="T436" i="33"/>
  <c r="R189" i="33"/>
  <c r="R502" i="33"/>
  <c r="R175" i="33"/>
  <c r="S528" i="33"/>
  <c r="T20" i="33"/>
  <c r="R268" i="33"/>
  <c r="S585" i="33"/>
  <c r="T262" i="33"/>
  <c r="R281" i="33"/>
  <c r="T240" i="33"/>
  <c r="T128" i="33"/>
  <c r="S271" i="33"/>
  <c r="T147" i="33"/>
  <c r="S320" i="33"/>
  <c r="S35" i="33"/>
  <c r="M606" i="33"/>
  <c r="T461" i="33"/>
  <c r="S318" i="33"/>
  <c r="R152" i="33"/>
  <c r="R96" i="33"/>
  <c r="R301" i="33"/>
  <c r="R138" i="33"/>
  <c r="R127" i="33"/>
  <c r="S75" i="33"/>
  <c r="T218" i="33"/>
  <c r="S132" i="33"/>
  <c r="R496" i="33"/>
  <c r="T525" i="33"/>
  <c r="T94" i="33"/>
  <c r="S308" i="33"/>
  <c r="L595" i="33"/>
  <c r="T184" i="33"/>
  <c r="R374" i="33"/>
  <c r="S203" i="33"/>
  <c r="S145" i="33"/>
  <c r="R218" i="33"/>
  <c r="R357" i="33"/>
  <c r="S297" i="33"/>
  <c r="S7" i="33"/>
  <c r="T402" i="33"/>
  <c r="R475" i="33"/>
  <c r="S24" i="33"/>
  <c r="S383" i="33"/>
  <c r="R340" i="33"/>
  <c r="S567" i="33"/>
  <c r="T517" i="33"/>
  <c r="R569" i="33"/>
  <c r="S363" i="33"/>
  <c r="R330" i="33"/>
  <c r="S183" i="33"/>
  <c r="T317" i="33"/>
  <c r="T537" i="33"/>
  <c r="R418" i="33"/>
  <c r="T246" i="33"/>
  <c r="R298" i="33"/>
  <c r="R519" i="33"/>
  <c r="S342" i="33"/>
  <c r="R438" i="33"/>
  <c r="R447" i="33"/>
  <c r="R141" i="33"/>
  <c r="T585" i="33"/>
  <c r="T109" i="33"/>
  <c r="S490" i="33"/>
  <c r="S399" i="33"/>
  <c r="S498" i="33"/>
  <c r="R174" i="33"/>
  <c r="R414" i="33"/>
  <c r="R401" i="33"/>
  <c r="R309" i="33"/>
  <c r="R306" i="33"/>
  <c r="R541" i="33"/>
  <c r="S537" i="33"/>
  <c r="T372" i="33"/>
  <c r="T554" i="33"/>
  <c r="S314" i="33"/>
  <c r="R275" i="33"/>
  <c r="L591" i="33"/>
  <c r="S261" i="33"/>
  <c r="R269" i="33"/>
  <c r="S307" i="33"/>
  <c r="R157" i="33"/>
  <c r="R370" i="33"/>
  <c r="S196" i="33"/>
  <c r="S150" i="33"/>
  <c r="S287" i="33"/>
  <c r="R177" i="33"/>
  <c r="N578" i="33"/>
  <c r="N505" i="33"/>
  <c r="S288" i="33"/>
  <c r="S393" i="33"/>
  <c r="R233" i="33"/>
  <c r="R433" i="33"/>
  <c r="R107" i="33"/>
  <c r="R313" i="33"/>
  <c r="T430" i="33"/>
  <c r="R582" i="33"/>
  <c r="R506" i="33"/>
  <c r="T557" i="33"/>
  <c r="S602" i="33"/>
  <c r="S229" i="33"/>
  <c r="N229" i="33"/>
  <c r="T394" i="33"/>
  <c r="L317" i="33"/>
  <c r="R537" i="33"/>
  <c r="S133" i="33"/>
  <c r="T86" i="33"/>
  <c r="R539" i="33"/>
  <c r="R205" i="33"/>
  <c r="M497" i="33"/>
  <c r="S165" i="33"/>
  <c r="R600" i="33"/>
  <c r="R206" i="33"/>
  <c r="S560" i="33"/>
  <c r="T577" i="33"/>
  <c r="S536" i="33"/>
  <c r="R566" i="33"/>
  <c r="S211" i="33"/>
  <c r="R183" i="33"/>
  <c r="M488" i="33"/>
  <c r="R114" i="33"/>
  <c r="R36" i="33"/>
  <c r="T570" i="33"/>
  <c r="R249" i="33"/>
  <c r="T115" i="33"/>
  <c r="T509" i="33"/>
  <c r="R119" i="33"/>
  <c r="S166" i="33"/>
  <c r="T545" i="33"/>
  <c r="R388" i="33"/>
  <c r="R379" i="33"/>
  <c r="S175" i="33"/>
  <c r="R207" i="33"/>
  <c r="T194" i="33"/>
  <c r="T485" i="33"/>
  <c r="T533" i="33"/>
  <c r="T201" i="33"/>
  <c r="R437" i="33"/>
  <c r="S486" i="33"/>
  <c r="T197" i="33"/>
  <c r="R494" i="33"/>
  <c r="R248" i="33"/>
  <c r="R554" i="33"/>
  <c r="T192" i="33"/>
  <c r="T475" i="33"/>
  <c r="T32" i="33"/>
  <c r="T344" i="33"/>
  <c r="S477" i="33"/>
  <c r="T589" i="33"/>
  <c r="T161" i="33"/>
  <c r="T483" i="33"/>
  <c r="T434" i="33"/>
  <c r="S457" i="33"/>
  <c r="R159" i="33"/>
  <c r="R274" i="33"/>
  <c r="S286" i="33"/>
  <c r="S87" i="33"/>
  <c r="R560" i="33"/>
  <c r="T457" i="33"/>
  <c r="R565" i="33"/>
  <c r="S527" i="33"/>
  <c r="R440" i="33"/>
  <c r="R509" i="33"/>
  <c r="T565" i="33"/>
  <c r="S377" i="33"/>
  <c r="R595" i="33"/>
  <c r="T158" i="33"/>
  <c r="R325" i="33"/>
  <c r="T268" i="33"/>
  <c r="S607" i="33"/>
  <c r="T433" i="33"/>
  <c r="S272" i="33"/>
  <c r="R515" i="33"/>
  <c r="R532" i="33"/>
  <c r="S382" i="33"/>
  <c r="R153" i="33"/>
  <c r="T151" i="33"/>
  <c r="R573" i="33"/>
  <c r="S526" i="33"/>
  <c r="T439" i="33"/>
  <c r="T220" i="33"/>
  <c r="T391" i="33"/>
  <c r="R572" i="33"/>
  <c r="R393" i="33"/>
  <c r="R510" i="33"/>
  <c r="S195" i="33"/>
  <c r="S217" i="33"/>
  <c r="S445" i="33"/>
  <c r="R563" i="33"/>
  <c r="S91" i="33"/>
  <c r="S76" i="33"/>
  <c r="R553" i="33"/>
  <c r="T354" i="33"/>
  <c r="T272" i="33"/>
  <c r="S454" i="33"/>
  <c r="T362" i="33"/>
  <c r="R536" i="33"/>
  <c r="T599" i="33"/>
  <c r="R568" i="33"/>
  <c r="T135" i="33"/>
  <c r="S606" i="33"/>
  <c r="R409" i="33"/>
  <c r="S193" i="33"/>
  <c r="S571" i="33"/>
  <c r="S18" i="33"/>
  <c r="R308" i="33"/>
  <c r="R458" i="33"/>
  <c r="M391" i="33"/>
  <c r="R76" i="33"/>
  <c r="R260" i="33"/>
  <c r="T464" i="33"/>
  <c r="R314" i="33"/>
  <c r="R192" i="33"/>
  <c r="R461" i="33"/>
  <c r="T437" i="33"/>
  <c r="T458" i="33"/>
  <c r="T502" i="33"/>
  <c r="S507" i="33"/>
  <c r="T155" i="33"/>
  <c r="T418" i="33"/>
  <c r="R452" i="33"/>
  <c r="T609" i="33"/>
  <c r="R33" i="33"/>
  <c r="T81" i="33"/>
  <c r="S88" i="33"/>
  <c r="S534" i="33"/>
  <c r="T531" i="33"/>
  <c r="R504" i="33"/>
  <c r="R552" i="33"/>
  <c r="T481" i="33"/>
  <c r="S258" i="33"/>
  <c r="S124" i="33"/>
  <c r="R575" i="33"/>
  <c r="S479" i="33"/>
  <c r="R311" i="33"/>
  <c r="T539" i="33"/>
  <c r="S218" i="33"/>
  <c r="L466" i="33"/>
  <c r="R319" i="33"/>
  <c r="R116" i="33"/>
  <c r="L611" i="33"/>
  <c r="R578" i="33"/>
  <c r="R591" i="33"/>
  <c r="S612" i="33"/>
  <c r="R500" i="33"/>
  <c r="R512" i="33"/>
  <c r="R297" i="33"/>
  <c r="T414" i="33"/>
  <c r="S191" i="33"/>
  <c r="T482" i="33"/>
  <c r="T164" i="33"/>
  <c r="R550" i="33"/>
  <c r="T452" i="33"/>
  <c r="S535" i="33"/>
  <c r="R242" i="33"/>
  <c r="T125" i="33"/>
  <c r="T329" i="33"/>
  <c r="R324" i="33"/>
  <c r="R392" i="33"/>
  <c r="T310" i="33"/>
  <c r="S481" i="33"/>
  <c r="T515" i="33"/>
  <c r="R391" i="33"/>
  <c r="S332" i="33"/>
  <c r="S55" i="33"/>
  <c r="R531" i="33"/>
  <c r="R548" i="33"/>
  <c r="T378" i="33"/>
  <c r="S84" i="33"/>
  <c r="R503" i="33"/>
  <c r="S310" i="33"/>
  <c r="S402" i="33"/>
  <c r="R498" i="33"/>
  <c r="S199" i="33"/>
  <c r="S421" i="33"/>
  <c r="R380" i="33"/>
  <c r="T549" i="33"/>
  <c r="R526" i="33"/>
  <c r="R396" i="33"/>
  <c r="R123" i="33"/>
  <c r="S326" i="33"/>
  <c r="R385" i="33"/>
  <c r="T604" i="33"/>
  <c r="R81" i="33"/>
  <c r="R525" i="33"/>
  <c r="R551" i="33"/>
  <c r="R172" i="33"/>
  <c r="R282" i="33"/>
  <c r="T129" i="33"/>
  <c r="S547" i="33"/>
  <c r="R130" i="33"/>
  <c r="S39" i="33"/>
  <c r="R339" i="33"/>
  <c r="R476" i="33"/>
  <c r="S437" i="33"/>
  <c r="T371" i="33"/>
  <c r="T243" i="33"/>
  <c r="R436" i="33"/>
  <c r="R110" i="33"/>
  <c r="T544" i="33"/>
  <c r="R445" i="33"/>
  <c r="S95" i="33"/>
  <c r="S152" i="33"/>
  <c r="R427" i="33"/>
  <c r="T258" i="33"/>
  <c r="S426" i="33"/>
  <c r="R407" i="33"/>
  <c r="T397" i="33"/>
  <c r="R261" i="33"/>
  <c r="T568" i="33"/>
  <c r="T405" i="33"/>
  <c r="R237" i="33"/>
  <c r="S164" i="33"/>
  <c r="T211" i="33"/>
  <c r="T377" i="33"/>
  <c r="T251" i="33"/>
  <c r="T177" i="33"/>
  <c r="R168" i="33"/>
  <c r="T480" i="33"/>
  <c r="S425" i="33"/>
  <c r="S206" i="33"/>
  <c r="T444" i="33"/>
  <c r="T403" i="33"/>
  <c r="R345" i="33"/>
  <c r="T508" i="33"/>
  <c r="T332" i="33"/>
  <c r="S142" i="33"/>
  <c r="T380" i="33"/>
  <c r="R117" i="33"/>
  <c r="T381" i="33"/>
  <c r="N471" i="33"/>
  <c r="R245" i="33"/>
  <c r="T576" i="33"/>
  <c r="R346" i="33"/>
  <c r="S227" i="33"/>
  <c r="S518" i="33"/>
  <c r="T287" i="33"/>
  <c r="T338" i="33"/>
  <c r="S291" i="33"/>
  <c r="T266" i="33"/>
  <c r="T238" i="33"/>
  <c r="T283" i="33"/>
  <c r="S503" i="33"/>
  <c r="R378" i="33"/>
  <c r="R333" i="33"/>
  <c r="T286" i="33"/>
  <c r="R75" i="33"/>
  <c r="T496" i="33"/>
  <c r="S178" i="33"/>
  <c r="T196" i="33"/>
  <c r="R609" i="33"/>
  <c r="R614" i="33"/>
  <c r="T569" i="33"/>
  <c r="T105" i="33"/>
  <c r="T426" i="33"/>
  <c r="T491" i="33"/>
  <c r="T77" i="33"/>
  <c r="R289" i="33"/>
  <c r="S357" i="33"/>
  <c r="T370" i="33"/>
  <c r="R483" i="33"/>
  <c r="S439" i="33"/>
  <c r="S533" i="33"/>
  <c r="S471" i="33"/>
  <c r="T489" i="33"/>
  <c r="T120" i="33"/>
  <c r="T333" i="33"/>
  <c r="R181" i="33"/>
  <c r="T44" i="33"/>
  <c r="T446" i="33"/>
  <c r="T165" i="33"/>
  <c r="T534" i="33"/>
  <c r="R432" i="33"/>
  <c r="S417" i="33"/>
  <c r="T421" i="33"/>
  <c r="T567" i="33"/>
  <c r="T70" i="33"/>
  <c r="T213" i="33"/>
  <c r="T7" i="33"/>
  <c r="S466" i="33"/>
  <c r="S375" i="33"/>
  <c r="M579" i="33"/>
  <c r="T74" i="33"/>
  <c r="T191" i="33"/>
  <c r="R389" i="33"/>
  <c r="S453" i="33"/>
  <c r="R429" i="33"/>
  <c r="R243" i="33"/>
  <c r="R350" i="33"/>
  <c r="S580" i="33"/>
  <c r="S117" i="33"/>
  <c r="R543" i="33"/>
  <c r="R209" i="33"/>
  <c r="S558" i="33"/>
  <c r="S373" i="33"/>
  <c r="R454" i="33"/>
  <c r="S197" i="33"/>
  <c r="T181" i="33"/>
  <c r="R507" i="33"/>
  <c r="S114" i="33"/>
  <c r="S280" i="33"/>
  <c r="S578" i="33"/>
  <c r="R456" i="33"/>
  <c r="R425" i="33"/>
  <c r="S611" i="33"/>
  <c r="R417" i="33"/>
  <c r="S387" i="33"/>
  <c r="S276" i="33"/>
  <c r="T162" i="33"/>
  <c r="T393" i="33"/>
  <c r="S545" i="33"/>
  <c r="T99" i="33"/>
  <c r="S468" i="33"/>
  <c r="R577" i="33"/>
  <c r="R227" i="33"/>
  <c r="S155" i="33"/>
  <c r="R265" i="33"/>
  <c r="R305" i="33"/>
  <c r="R200" i="33"/>
  <c r="S346" i="33"/>
  <c r="S242" i="33"/>
  <c r="S305" i="33"/>
  <c r="R559" i="33"/>
  <c r="R411" i="33"/>
  <c r="N363" i="33"/>
  <c r="S407" i="33"/>
  <c r="T596" i="33"/>
  <c r="T156" i="33"/>
  <c r="S252" i="33"/>
  <c r="T250" i="33"/>
  <c r="T409" i="33"/>
  <c r="T590" i="33"/>
  <c r="T367" i="33"/>
  <c r="R373" i="33"/>
  <c r="R601" i="33"/>
  <c r="L581" i="33"/>
  <c r="T417" i="33"/>
  <c r="T157" i="33"/>
  <c r="S260" i="33"/>
  <c r="R43" i="33"/>
  <c r="T270" i="33"/>
  <c r="R86" i="33"/>
  <c r="S504" i="33"/>
  <c r="R68" i="33"/>
  <c r="R128" i="33"/>
  <c r="S570" i="33"/>
  <c r="R186" i="33"/>
  <c r="R402" i="33"/>
  <c r="S362" i="33"/>
  <c r="T551" i="33"/>
  <c r="T514" i="33"/>
  <c r="R14" i="33"/>
  <c r="S69" i="33"/>
  <c r="R291" i="33"/>
  <c r="T425" i="33"/>
  <c r="S369" i="33"/>
  <c r="N465" i="33"/>
  <c r="S66" i="33"/>
  <c r="T242" i="33"/>
  <c r="T90" i="33"/>
  <c r="R341" i="33"/>
  <c r="T239" i="33"/>
  <c r="T607" i="33"/>
  <c r="R300" i="33"/>
  <c r="T130" i="33"/>
  <c r="T187" i="33"/>
  <c r="L474" i="33"/>
  <c r="S415" i="33"/>
  <c r="R533" i="33"/>
  <c r="S349" i="33"/>
  <c r="S384" i="33"/>
  <c r="T304" i="33"/>
  <c r="N282" i="33"/>
  <c r="T168" i="33"/>
  <c r="R85" i="33"/>
  <c r="R608" i="33"/>
  <c r="T479" i="33"/>
  <c r="T235" i="33"/>
  <c r="R118" i="33"/>
  <c r="R363" i="33"/>
  <c r="S553" i="33"/>
  <c r="R321" i="33"/>
  <c r="R426" i="33"/>
  <c r="T536" i="33"/>
  <c r="T387" i="33"/>
  <c r="S461" i="33"/>
  <c r="T594" i="33"/>
  <c r="T586" i="33"/>
  <c r="N573" i="33"/>
  <c r="T171" i="33"/>
  <c r="T522" i="33"/>
  <c r="R125" i="33"/>
  <c r="R602" i="33"/>
  <c r="R258" i="33"/>
  <c r="T166" i="33"/>
  <c r="T553" i="33"/>
  <c r="S159" i="33"/>
  <c r="S254" i="33"/>
  <c r="M562" i="33"/>
  <c r="S542" i="33"/>
  <c r="T588" i="33"/>
  <c r="S440" i="33"/>
  <c r="T546" i="33"/>
  <c r="R348" i="33"/>
  <c r="M609" i="33"/>
  <c r="R288" i="33"/>
  <c r="T578" i="33"/>
  <c r="T293" i="33"/>
  <c r="S458" i="33"/>
  <c r="S209" i="33"/>
  <c r="R542" i="33"/>
  <c r="R355" i="33"/>
  <c r="R332" i="33"/>
  <c r="R384" i="33"/>
  <c r="S598" i="33"/>
  <c r="R83" i="33"/>
  <c r="T506" i="33"/>
  <c r="S279" i="33"/>
  <c r="T528" i="33"/>
  <c r="S469" i="33"/>
  <c r="S253" i="33"/>
  <c r="R51" i="33"/>
  <c r="R98" i="33"/>
  <c r="S233" i="33"/>
  <c r="S444" i="33"/>
  <c r="T383" i="33"/>
  <c r="R453" i="33"/>
  <c r="S460" i="33"/>
  <c r="S485" i="33"/>
  <c r="T389" i="33"/>
  <c r="S530" i="33"/>
  <c r="R331" i="33"/>
  <c r="S281" i="33"/>
  <c r="T543" i="33"/>
  <c r="R353" i="33"/>
  <c r="R421" i="33"/>
  <c r="T23" i="33"/>
  <c r="R295" i="33"/>
  <c r="R383" i="33"/>
  <c r="T610" i="33"/>
  <c r="R564" i="33"/>
  <c r="S515" i="33"/>
  <c r="S428" i="33"/>
  <c r="R329" i="33"/>
  <c r="S360" i="33"/>
  <c r="T408" i="33"/>
  <c r="S463" i="33"/>
  <c r="S511" i="33"/>
  <c r="R558" i="33"/>
  <c r="R371" i="33"/>
  <c r="R465" i="33"/>
  <c r="S409" i="33"/>
  <c r="T602" i="33"/>
  <c r="T326" i="33"/>
  <c r="R387" i="33"/>
  <c r="S315" i="33"/>
  <c r="T229" i="33"/>
  <c r="S263" i="33"/>
  <c r="T521" i="33"/>
  <c r="S338" i="33"/>
  <c r="T600" i="33"/>
  <c r="R455" i="33"/>
  <c r="R420" i="33"/>
  <c r="T456" i="33"/>
  <c r="R583" i="33"/>
  <c r="R611" i="33"/>
  <c r="R514" i="33"/>
  <c r="S595" i="33"/>
  <c r="S410" i="33"/>
  <c r="T200" i="33"/>
  <c r="S295" i="33"/>
  <c r="R430" i="33"/>
  <c r="R549" i="33"/>
  <c r="S582" i="33"/>
  <c r="R103" i="33"/>
  <c r="T542" i="33"/>
  <c r="T113" i="33"/>
  <c r="T347" i="33"/>
  <c r="T580" i="33"/>
  <c r="R293" i="33"/>
  <c r="M327" i="33"/>
  <c r="T154" i="33"/>
  <c r="S548" i="33"/>
  <c r="M444" i="33"/>
  <c r="R513" i="33"/>
  <c r="T404" i="33"/>
  <c r="T233" i="33"/>
  <c r="S603" i="33"/>
  <c r="T484" i="33"/>
  <c r="S614" i="33"/>
  <c r="S413" i="33"/>
  <c r="S549" i="33"/>
  <c r="S483" i="33"/>
  <c r="S171" i="33"/>
  <c r="T117" i="33"/>
  <c r="M590" i="33"/>
  <c r="S400" i="33"/>
  <c r="R42" i="33"/>
  <c r="T167" i="33"/>
  <c r="S492" i="33"/>
  <c r="S355" i="33"/>
  <c r="R485" i="33"/>
  <c r="T280" i="33"/>
  <c r="R386" i="33"/>
  <c r="T195" i="33"/>
  <c r="T471" i="33"/>
  <c r="L599" i="33"/>
  <c r="T558" i="33"/>
  <c r="S412" i="33"/>
  <c r="T520" i="33"/>
  <c r="T341" i="33"/>
  <c r="T470" i="33"/>
  <c r="M553" i="33"/>
  <c r="R54" i="33"/>
  <c r="R253" i="33"/>
  <c r="R146" i="33"/>
  <c r="R529" i="33"/>
  <c r="T420" i="33"/>
  <c r="T527" i="33"/>
  <c r="T560" i="33"/>
  <c r="S350" i="33"/>
  <c r="S356" i="33"/>
  <c r="R320" i="33"/>
  <c r="S465" i="33"/>
  <c r="T78" i="33"/>
  <c r="R228" i="33"/>
  <c r="S278" i="33"/>
  <c r="T111" i="33"/>
  <c r="L410" i="33"/>
  <c r="T257" i="33"/>
  <c r="T556" i="33"/>
  <c r="T574" i="33"/>
  <c r="R484" i="33"/>
  <c r="T342" i="33"/>
  <c r="R403" i="33"/>
  <c r="S568" i="33"/>
  <c r="T395" i="33"/>
  <c r="S228" i="33"/>
  <c r="T572" i="33"/>
  <c r="L473" i="33"/>
  <c r="R460" i="33"/>
  <c r="S185" i="33"/>
  <c r="T564" i="33"/>
  <c r="S482" i="33"/>
  <c r="S524" i="33"/>
  <c r="R482" i="33"/>
  <c r="R530" i="33"/>
  <c r="S330" i="33"/>
  <c r="S73" i="33"/>
  <c r="T375" i="33"/>
  <c r="R317" i="33"/>
  <c r="S394" i="33"/>
  <c r="T612" i="33"/>
  <c r="T296" i="33"/>
  <c r="R382" i="33"/>
  <c r="T541" i="33"/>
  <c r="R241" i="33"/>
  <c r="R574" i="33"/>
  <c r="R462" i="33"/>
  <c r="S80" i="33"/>
  <c r="R587" i="33"/>
  <c r="S589" i="33"/>
  <c r="T608" i="33"/>
  <c r="R419" i="33"/>
  <c r="T95" i="33"/>
  <c r="S462" i="33"/>
  <c r="T339" i="33"/>
  <c r="S508" i="33"/>
  <c r="R451" i="33"/>
  <c r="T366" i="33"/>
  <c r="T180" i="33"/>
  <c r="R579" i="33"/>
  <c r="S516" i="33"/>
  <c r="S569" i="33"/>
  <c r="S255" i="33"/>
  <c r="T219" i="33"/>
  <c r="R273" i="33"/>
  <c r="T423" i="33"/>
  <c r="R105" i="33"/>
  <c r="T416" i="33"/>
  <c r="S257" i="33"/>
  <c r="T429" i="33"/>
  <c r="R201" i="33"/>
  <c r="S493" i="33"/>
  <c r="S541" i="33"/>
  <c r="T97" i="33"/>
  <c r="S562" i="33"/>
  <c r="T315" i="33"/>
  <c r="R351" i="33"/>
  <c r="R538" i="33"/>
  <c r="S11" i="33"/>
  <c r="L343" i="33"/>
  <c r="N362" i="33"/>
  <c r="S325" i="33"/>
  <c r="T460" i="33"/>
  <c r="R170" i="33"/>
  <c r="R137" i="33"/>
  <c r="S378" i="33"/>
  <c r="T467" i="33"/>
  <c r="T512" i="33"/>
  <c r="R145" i="33"/>
  <c r="S441" i="33"/>
  <c r="T302" i="33"/>
  <c r="R535" i="33"/>
  <c r="S593" i="33"/>
  <c r="S431" i="33"/>
  <c r="R283" i="33"/>
  <c r="T492" i="33"/>
  <c r="N392" i="33"/>
  <c r="T518" i="33"/>
  <c r="R364" i="33"/>
  <c r="R546" i="33"/>
  <c r="S429" i="33"/>
  <c r="S505" i="33"/>
  <c r="S319" i="33"/>
  <c r="R318" i="33"/>
  <c r="T440" i="33"/>
  <c r="S559" i="33"/>
  <c r="S519" i="33"/>
  <c r="S432" i="33"/>
  <c r="S158" i="33"/>
  <c r="R446" i="33"/>
  <c r="M526" i="33"/>
  <c r="L304" i="33"/>
  <c r="S301" i="33"/>
  <c r="S329" i="33"/>
  <c r="T581" i="33"/>
  <c r="T415" i="33"/>
  <c r="T448" i="33"/>
  <c r="R278" i="33"/>
  <c r="T490" i="33"/>
  <c r="T468" i="33"/>
  <c r="R217" i="33"/>
  <c r="S397" i="33"/>
  <c r="R328" i="33"/>
  <c r="S239" i="33"/>
  <c r="L544" i="33"/>
  <c r="T215" i="33"/>
  <c r="T401" i="33"/>
  <c r="N478" i="33"/>
  <c r="T114" i="33"/>
  <c r="S345" i="33"/>
  <c r="T301" i="33"/>
  <c r="S219" i="33"/>
  <c r="R176" i="33"/>
  <c r="S230" i="33"/>
  <c r="T316" i="33"/>
  <c r="S337" i="33"/>
  <c r="N592" i="33"/>
  <c r="N439" i="33"/>
  <c r="S147" i="33"/>
  <c r="T132" i="33"/>
  <c r="T84" i="33"/>
  <c r="L610" i="33"/>
  <c r="S367" i="33"/>
  <c r="S335" i="33"/>
  <c r="M508" i="33"/>
  <c r="M594" i="33"/>
  <c r="S214" i="33"/>
  <c r="R271" i="33"/>
  <c r="S33" i="33"/>
  <c r="S212" i="33"/>
  <c r="S173" i="33"/>
  <c r="R481" i="33"/>
  <c r="M375" i="33"/>
  <c r="R134" i="33"/>
  <c r="R523" i="33"/>
  <c r="T343" i="33"/>
  <c r="N84" i="33"/>
  <c r="S532" i="33"/>
  <c r="T566" i="33"/>
  <c r="T462" i="33"/>
  <c r="R65" i="33"/>
  <c r="M513" i="33"/>
  <c r="S613" i="33"/>
  <c r="S531" i="33"/>
  <c r="S181" i="33"/>
  <c r="L292" i="33"/>
  <c r="T422" i="33"/>
  <c r="R399" i="33"/>
  <c r="S135" i="33"/>
  <c r="L409" i="33"/>
  <c r="T593" i="33"/>
  <c r="S438" i="33"/>
  <c r="S234" i="33"/>
  <c r="L214" i="33"/>
  <c r="S529" i="33"/>
  <c r="R247" i="33"/>
  <c r="L600" i="33"/>
  <c r="R287" i="33"/>
  <c r="R394" i="33"/>
  <c r="T96" i="33"/>
  <c r="R493" i="33"/>
  <c r="R48" i="33"/>
  <c r="S119" i="33"/>
  <c r="T29" i="33"/>
  <c r="M576" i="33"/>
  <c r="R366" i="33"/>
  <c r="S605" i="33"/>
  <c r="N541" i="33"/>
  <c r="R100" i="33"/>
  <c r="R160" i="33"/>
  <c r="T10" i="33"/>
  <c r="L85" i="33"/>
  <c r="S202" i="33"/>
  <c r="T226" i="33"/>
  <c r="S538" i="33"/>
  <c r="S41" i="33"/>
  <c r="R299" i="33"/>
  <c r="S344" i="33"/>
  <c r="T538" i="33"/>
  <c r="L609" i="33"/>
  <c r="T142" i="33"/>
  <c r="L348" i="33"/>
  <c r="N503" i="33"/>
  <c r="S576" i="33"/>
  <c r="L421" i="33"/>
  <c r="N340" i="33"/>
  <c r="N442" i="33"/>
  <c r="R290" i="33"/>
  <c r="N293" i="33"/>
  <c r="M578" i="33"/>
  <c r="L320" i="33"/>
  <c r="M425" i="33"/>
  <c r="S98" i="33"/>
  <c r="N278" i="33"/>
  <c r="T185" i="33"/>
  <c r="L483" i="33"/>
  <c r="L460" i="33"/>
  <c r="S473" i="33"/>
  <c r="S154" i="33"/>
  <c r="L489" i="33"/>
  <c r="S26" i="33"/>
  <c r="L341" i="33"/>
  <c r="L543" i="33"/>
  <c r="N491" i="33"/>
  <c r="R474" i="33"/>
  <c r="M233" i="33"/>
  <c r="N456" i="33"/>
  <c r="R326" i="33"/>
  <c r="T419" i="33"/>
  <c r="S156" i="33"/>
  <c r="R286" i="33"/>
  <c r="T149" i="33"/>
  <c r="N613" i="33"/>
  <c r="S433" i="33"/>
  <c r="M356" i="33"/>
  <c r="T237" i="33"/>
  <c r="N600" i="33"/>
  <c r="L509" i="33"/>
  <c r="M457" i="33"/>
  <c r="L424" i="33"/>
  <c r="L197" i="33"/>
  <c r="N370" i="33"/>
  <c r="S8" i="33"/>
  <c r="S583" i="33"/>
  <c r="S188" i="33"/>
  <c r="R307" i="33"/>
  <c r="S341" i="33"/>
  <c r="S512" i="33"/>
  <c r="R304" i="33"/>
  <c r="R88" i="33"/>
  <c r="S398" i="33"/>
  <c r="S37" i="33"/>
  <c r="R154" i="33"/>
  <c r="T31" i="33"/>
  <c r="M486" i="33"/>
  <c r="L454" i="33"/>
  <c r="L535" i="33"/>
  <c r="S168" i="33"/>
  <c r="N329" i="33"/>
  <c r="T260" i="33"/>
  <c r="T290" i="33"/>
  <c r="T221" i="33"/>
  <c r="L459" i="33"/>
  <c r="T279" i="33"/>
  <c r="T145" i="33"/>
  <c r="R20" i="33"/>
  <c r="N192" i="33"/>
  <c r="T35" i="33"/>
  <c r="S317" i="33"/>
  <c r="T582" i="33"/>
  <c r="S157" i="33"/>
  <c r="N350" i="33"/>
  <c r="S422" i="33"/>
  <c r="S396" i="33"/>
  <c r="N408" i="33"/>
  <c r="R466" i="33"/>
  <c r="R203" i="33"/>
  <c r="R405" i="33"/>
  <c r="S162" i="33"/>
  <c r="L296" i="33"/>
  <c r="S151" i="33"/>
  <c r="R556" i="33"/>
  <c r="T55" i="33"/>
  <c r="L106" i="33"/>
  <c r="L589" i="33"/>
  <c r="T291" i="33"/>
  <c r="T217" i="33"/>
  <c r="R124" i="33"/>
  <c r="T388" i="33"/>
  <c r="S153" i="33"/>
  <c r="R62" i="33"/>
  <c r="R495" i="33"/>
  <c r="S249" i="33"/>
  <c r="T123" i="33"/>
  <c r="S374" i="33"/>
  <c r="S391" i="33"/>
  <c r="T319" i="33"/>
  <c r="T9" i="33"/>
  <c r="T361" i="33"/>
  <c r="T159" i="33"/>
  <c r="L529" i="33"/>
  <c r="L204" i="33"/>
  <c r="L420" i="33"/>
  <c r="S321" i="33"/>
  <c r="R136" i="33"/>
  <c r="T292" i="33"/>
  <c r="S470" i="33"/>
  <c r="R570" i="33"/>
  <c r="S472" i="33"/>
  <c r="R46" i="33"/>
  <c r="S9" i="33"/>
  <c r="R585" i="33"/>
  <c r="R122" i="33"/>
  <c r="R223" i="33"/>
  <c r="N508" i="33"/>
  <c r="S172" i="33"/>
  <c r="N194" i="33"/>
  <c r="M379" i="33"/>
  <c r="L72" i="33"/>
  <c r="L451" i="33"/>
  <c r="R58" i="33"/>
  <c r="R37" i="33"/>
  <c r="L68" i="33"/>
  <c r="L541" i="33"/>
  <c r="N504" i="33"/>
  <c r="R106" i="33"/>
  <c r="T274" i="33"/>
  <c r="S187" i="33"/>
  <c r="M479" i="33"/>
  <c r="T6" i="33"/>
  <c r="S302" i="33"/>
  <c r="L290" i="33"/>
  <c r="L463" i="33"/>
  <c r="L329" i="33"/>
  <c r="S235" i="33"/>
  <c r="T202" i="33"/>
  <c r="M413" i="33"/>
  <c r="T225" i="33"/>
  <c r="R111" i="33"/>
  <c r="R224" i="33"/>
  <c r="N251" i="33"/>
  <c r="S448" i="33"/>
  <c r="R215" i="33"/>
  <c r="T305" i="33"/>
  <c r="T526" i="33"/>
  <c r="T210" i="33"/>
  <c r="L53" i="33"/>
  <c r="S456" i="33"/>
  <c r="T261" i="33"/>
  <c r="L235" i="33"/>
  <c r="M511" i="33"/>
  <c r="T93" i="33"/>
  <c r="T474" i="33"/>
  <c r="T335" i="33"/>
  <c r="S213" i="33"/>
  <c r="S148" i="33"/>
  <c r="R376" i="33"/>
  <c r="S289" i="33"/>
  <c r="L475" i="33"/>
  <c r="R424" i="33"/>
  <c r="T321" i="33"/>
  <c r="T140" i="33"/>
  <c r="S311" i="33"/>
  <c r="R92" i="33"/>
  <c r="R284" i="33"/>
  <c r="T58" i="33"/>
  <c r="T294" i="33"/>
  <c r="M518" i="33"/>
  <c r="N443" i="33"/>
  <c r="R343" i="33"/>
  <c r="S476" i="33"/>
  <c r="L605" i="33"/>
  <c r="S514" i="33"/>
  <c r="T334" i="33"/>
  <c r="R74" i="33"/>
  <c r="S137" i="33"/>
  <c r="S566" i="33"/>
  <c r="R277" i="33"/>
  <c r="M460" i="33"/>
  <c r="T118" i="33"/>
  <c r="R592" i="33"/>
  <c r="R191" i="33"/>
  <c r="R294" i="33"/>
  <c r="S21" i="33"/>
  <c r="R406" i="33"/>
  <c r="T56" i="33"/>
  <c r="N614" i="33"/>
  <c r="N483" i="33"/>
  <c r="S555" i="33"/>
  <c r="R234" i="33"/>
  <c r="R216" i="33"/>
  <c r="S201" i="33"/>
  <c r="S313" i="33"/>
  <c r="R267" i="33"/>
  <c r="S109" i="33"/>
  <c r="S379" i="33"/>
  <c r="S452" i="33"/>
  <c r="M399" i="33"/>
  <c r="N557" i="33"/>
  <c r="R166" i="33"/>
  <c r="R12" i="33"/>
  <c r="M203" i="33"/>
  <c r="T106" i="33"/>
  <c r="M514" i="33"/>
  <c r="T100" i="33"/>
  <c r="R369" i="33"/>
  <c r="T247" i="33"/>
  <c r="T477" i="33"/>
  <c r="T252" i="33"/>
  <c r="R148" i="33"/>
  <c r="L307" i="33"/>
  <c r="R197" i="33"/>
  <c r="T193" i="33"/>
  <c r="M556" i="33"/>
  <c r="N595" i="33"/>
  <c r="S370" i="33"/>
  <c r="R178" i="33"/>
  <c r="L501" i="33"/>
  <c r="M487" i="33"/>
  <c r="R179" i="33"/>
  <c r="T328" i="33"/>
  <c r="L337" i="33"/>
  <c r="M210" i="33"/>
  <c r="L526" i="33"/>
  <c r="L487" i="33"/>
  <c r="M593" i="33"/>
  <c r="T575" i="33"/>
  <c r="M465" i="33"/>
  <c r="R246" i="33"/>
  <c r="T271" i="33"/>
  <c r="T478" i="33"/>
  <c r="S436" i="33"/>
  <c r="M462" i="33"/>
  <c r="T398" i="33"/>
  <c r="T27" i="33"/>
  <c r="N13" i="33"/>
  <c r="M151" i="33"/>
  <c r="M298" i="33"/>
  <c r="N396" i="33"/>
  <c r="M43" i="33"/>
  <c r="S414" i="33"/>
  <c r="M289" i="33"/>
  <c r="N228" i="33"/>
  <c r="S475" i="33"/>
  <c r="S502" i="33"/>
  <c r="T591" i="33"/>
  <c r="S180" i="33"/>
  <c r="R185" i="33"/>
  <c r="T40" i="33"/>
  <c r="T256" i="33"/>
  <c r="N496" i="33"/>
  <c r="N106" i="33"/>
  <c r="M407" i="33"/>
  <c r="N226" i="33"/>
  <c r="R82" i="33"/>
  <c r="L180" i="33"/>
  <c r="S268" i="33"/>
  <c r="S510" i="33"/>
  <c r="L433" i="33"/>
  <c r="T14" i="33"/>
  <c r="T455" i="33"/>
  <c r="T368" i="33"/>
  <c r="R31" i="33"/>
  <c r="M373" i="33"/>
  <c r="S544" i="33"/>
  <c r="N494" i="33"/>
  <c r="L445" i="33"/>
  <c r="L300" i="33"/>
  <c r="M349" i="33"/>
  <c r="T231" i="33"/>
  <c r="R256" i="33"/>
  <c r="L545" i="33"/>
  <c r="M421" i="33"/>
  <c r="S28" i="33"/>
  <c r="S306" i="33"/>
  <c r="T613" i="33"/>
  <c r="T101" i="33"/>
  <c r="N497" i="33"/>
  <c r="M72" i="33"/>
  <c r="L502" i="33"/>
  <c r="R23" i="33"/>
  <c r="L434" i="33"/>
  <c r="T349" i="33"/>
  <c r="S574" i="33"/>
  <c r="M574" i="33"/>
  <c r="T127" i="33"/>
  <c r="S590" i="33"/>
  <c r="S491" i="33"/>
  <c r="T116" i="33"/>
  <c r="T178" i="33"/>
  <c r="S442" i="33"/>
  <c r="R222" i="33"/>
  <c r="T170" i="33"/>
  <c r="S204" i="33"/>
  <c r="L608" i="33"/>
  <c r="S478" i="33"/>
  <c r="R17" i="33"/>
  <c r="R144" i="33"/>
  <c r="M505" i="33"/>
  <c r="L603" i="33"/>
  <c r="N407" i="33"/>
  <c r="T104" i="33"/>
  <c r="N299" i="33"/>
  <c r="S581" i="33"/>
  <c r="R555" i="33"/>
  <c r="L368" i="33"/>
  <c r="T382" i="33"/>
  <c r="T413" i="33"/>
  <c r="R97" i="33"/>
  <c r="N332" i="33"/>
  <c r="N438" i="33"/>
  <c r="R598" i="33"/>
  <c r="T410" i="33"/>
  <c r="M388" i="33"/>
  <c r="S446" i="33"/>
  <c r="S72" i="33"/>
  <c r="M592" i="33"/>
  <c r="N599" i="33"/>
  <c r="T614" i="33"/>
  <c r="R381" i="33"/>
  <c r="L532" i="33"/>
  <c r="S424" i="33"/>
  <c r="S146" i="33"/>
  <c r="R400" i="33"/>
  <c r="S47" i="33"/>
  <c r="T204" i="33"/>
  <c r="R524" i="33"/>
  <c r="R497" i="33"/>
  <c r="T102" i="33"/>
  <c r="T92" i="33"/>
  <c r="R302" i="33"/>
  <c r="T206" i="33"/>
  <c r="R113" i="33"/>
  <c r="R204" i="33"/>
  <c r="S322" i="33"/>
  <c r="T228" i="33"/>
  <c r="N490" i="33"/>
  <c r="T346" i="33"/>
  <c r="N560" i="33"/>
  <c r="R133" i="33"/>
  <c r="T336" i="33"/>
  <c r="S309" i="33"/>
  <c r="S588" i="33"/>
  <c r="T188" i="33"/>
  <c r="M485" i="33"/>
  <c r="S57" i="33"/>
  <c r="T87" i="33"/>
  <c r="M191" i="33"/>
  <c r="S30" i="33"/>
  <c r="R492" i="33"/>
  <c r="M55" i="33"/>
  <c r="N564" i="33"/>
  <c r="T34" i="33"/>
  <c r="S418" i="33"/>
  <c r="N35" i="33"/>
  <c r="L352" i="33"/>
  <c r="T285" i="33"/>
  <c r="T325" i="33"/>
  <c r="M455" i="33"/>
  <c r="L467" i="33"/>
  <c r="T318" i="33"/>
  <c r="L134" i="33"/>
  <c r="L446" i="33"/>
  <c r="N6" i="33"/>
  <c r="R26" i="33"/>
  <c r="N609" i="33"/>
  <c r="L558" i="33"/>
  <c r="M274" i="33"/>
  <c r="R24" i="33"/>
  <c r="S348" i="33"/>
  <c r="T234" i="33"/>
  <c r="T435" i="33"/>
  <c r="T222" i="33"/>
  <c r="S51" i="33"/>
  <c r="R199" i="33"/>
  <c r="T386" i="33"/>
  <c r="R13" i="33"/>
  <c r="R196" i="33"/>
  <c r="L276" i="33"/>
  <c r="N607" i="33"/>
  <c r="R11" i="33"/>
  <c r="N236" i="33"/>
  <c r="R279" i="33"/>
  <c r="M510" i="33"/>
  <c r="T284" i="33"/>
  <c r="S160" i="33"/>
  <c r="N481" i="33"/>
  <c r="T587" i="33"/>
  <c r="T300" i="33"/>
  <c r="S499" i="33"/>
  <c r="S262" i="33"/>
  <c r="R534" i="33"/>
  <c r="L478" i="33"/>
  <c r="L507" i="33"/>
  <c r="T573" i="33"/>
  <c r="S238" i="33"/>
  <c r="L274" i="33"/>
  <c r="R428" i="33"/>
  <c r="T148" i="33"/>
  <c r="R416" i="33"/>
  <c r="T108" i="33"/>
  <c r="R238" i="33"/>
  <c r="T288" i="33"/>
  <c r="R163" i="33"/>
  <c r="S586" i="33"/>
  <c r="S143" i="33"/>
  <c r="S85" i="33"/>
  <c r="R487" i="33"/>
  <c r="S223" i="33"/>
  <c r="M371" i="33"/>
  <c r="R464" i="33"/>
  <c r="S551" i="33"/>
  <c r="N563" i="33"/>
  <c r="T79" i="33"/>
  <c r="T494" i="33"/>
  <c r="R586" i="33"/>
  <c r="S54" i="33"/>
  <c r="R213" i="33"/>
  <c r="T227" i="33"/>
  <c r="T438" i="33"/>
  <c r="N454" i="33"/>
  <c r="S327" i="33"/>
  <c r="R413" i="33"/>
  <c r="T48" i="33"/>
  <c r="L315" i="33"/>
  <c r="R244" i="33"/>
  <c r="T355" i="33"/>
  <c r="M533" i="33"/>
  <c r="N324" i="33"/>
  <c r="N384" i="33"/>
  <c r="S303" i="33"/>
  <c r="S443" i="33"/>
  <c r="T562" i="33"/>
  <c r="L347" i="33"/>
  <c r="R229" i="33"/>
  <c r="R155" i="33"/>
  <c r="T39" i="33"/>
  <c r="M416" i="33"/>
  <c r="S405" i="33"/>
  <c r="S522" i="33"/>
  <c r="S86" i="33"/>
  <c r="S523" i="33"/>
  <c r="T45" i="33"/>
  <c r="R303" i="33"/>
  <c r="M263" i="33"/>
  <c r="S340" i="33"/>
  <c r="S97" i="33"/>
  <c r="L573" i="33"/>
  <c r="M365" i="33"/>
  <c r="T259" i="33"/>
  <c r="M493" i="33"/>
  <c r="T453" i="33"/>
  <c r="L531" i="33"/>
  <c r="N275" i="33"/>
  <c r="M519" i="33"/>
  <c r="M529" i="33"/>
  <c r="S190" i="33"/>
  <c r="R63" i="33"/>
  <c r="L66" i="33"/>
  <c r="N103" i="33"/>
  <c r="L527" i="33"/>
  <c r="L264" i="33"/>
  <c r="N521" i="33"/>
  <c r="T510" i="33"/>
  <c r="T18" i="33"/>
  <c r="S123" i="33"/>
  <c r="T547" i="33"/>
  <c r="S277" i="33"/>
  <c r="T331" i="33"/>
  <c r="N447" i="33"/>
  <c r="T524" i="33"/>
  <c r="S546" i="33"/>
  <c r="S353" i="33"/>
  <c r="R335" i="33"/>
  <c r="L522" i="33"/>
  <c r="T307" i="33"/>
  <c r="T73" i="33"/>
  <c r="S118" i="33"/>
  <c r="R547" i="33"/>
  <c r="S380" i="33"/>
  <c r="N561" i="33"/>
  <c r="N470" i="33"/>
  <c r="R90" i="33"/>
  <c r="N582" i="33"/>
  <c r="N311" i="33"/>
  <c r="M516" i="33"/>
  <c r="T500" i="33"/>
  <c r="S575" i="33"/>
  <c r="N474" i="33"/>
  <c r="N336" i="33"/>
  <c r="S22" i="33"/>
  <c r="S207" i="33"/>
  <c r="M530" i="33"/>
  <c r="M112" i="33"/>
  <c r="S93" i="33"/>
  <c r="T216" i="33"/>
  <c r="S550" i="33"/>
  <c r="M552" i="33"/>
  <c r="T199" i="33"/>
  <c r="R202" i="33"/>
  <c r="L547" i="33"/>
  <c r="L594" i="33"/>
  <c r="T385" i="33"/>
  <c r="N570" i="33"/>
  <c r="L596" i="33"/>
  <c r="R480" i="33"/>
  <c r="S245" i="33"/>
  <c r="R334" i="33"/>
  <c r="T208" i="33"/>
  <c r="T64" i="33"/>
  <c r="T441" i="33"/>
  <c r="S282" i="33"/>
  <c r="M471" i="33"/>
  <c r="T89" i="33"/>
  <c r="T241" i="33"/>
  <c r="R499" i="33"/>
  <c r="T28" i="33"/>
  <c r="N413" i="33"/>
  <c r="S501" i="33"/>
  <c r="S506" i="33"/>
  <c r="R112" i="33"/>
  <c r="T143" i="33"/>
  <c r="R59" i="33"/>
  <c r="R47" i="33"/>
  <c r="R266" i="33"/>
  <c r="T571" i="33"/>
  <c r="R55" i="33"/>
  <c r="L428" i="33"/>
  <c r="N585" i="33"/>
  <c r="N436" i="33"/>
  <c r="S366" i="33"/>
  <c r="S269" i="33"/>
  <c r="S225" i="33"/>
  <c r="T548" i="33"/>
  <c r="S459" i="33"/>
  <c r="S328" i="33"/>
  <c r="T583" i="33"/>
  <c r="S543" i="33"/>
  <c r="R501" i="33"/>
  <c r="T297" i="33"/>
  <c r="S449" i="33"/>
  <c r="R211" i="33"/>
  <c r="N191" i="33"/>
  <c r="N316" i="33"/>
  <c r="N472" i="33"/>
  <c r="R336" i="33"/>
  <c r="S215" i="33"/>
  <c r="M598" i="33"/>
  <c r="L208" i="33"/>
  <c r="R198" i="33"/>
  <c r="M150" i="33"/>
  <c r="S331" i="33"/>
  <c r="L565" i="33"/>
  <c r="T486" i="33"/>
  <c r="S334" i="33"/>
  <c r="S20" i="33"/>
  <c r="M538" i="33"/>
  <c r="M481" i="33"/>
  <c r="M337" i="33"/>
  <c r="N347" i="33"/>
  <c r="L231" i="33"/>
  <c r="L525" i="33"/>
  <c r="L432" i="33"/>
  <c r="M390" i="33"/>
  <c r="T555" i="33"/>
  <c r="N430" i="33"/>
  <c r="T163" i="33"/>
  <c r="S304" i="33"/>
  <c r="T340" i="33"/>
  <c r="S434" i="33"/>
  <c r="T59" i="33"/>
  <c r="L513" i="33"/>
  <c r="R193" i="33"/>
  <c r="N373" i="33"/>
  <c r="M417" i="33"/>
  <c r="L571" i="33"/>
  <c r="T203" i="33"/>
  <c r="L431" i="33"/>
  <c r="N230" i="33"/>
  <c r="M595" i="33"/>
  <c r="S563" i="33"/>
  <c r="R41" i="33"/>
  <c r="S200" i="33"/>
  <c r="M541" i="33"/>
  <c r="T176" i="33"/>
  <c r="S111" i="33"/>
  <c r="N567" i="33"/>
  <c r="T348" i="33"/>
  <c r="T359" i="33"/>
  <c r="T563" i="33"/>
  <c r="T198" i="33"/>
  <c r="L593" i="33"/>
  <c r="M256" i="33"/>
  <c r="T443" i="33"/>
  <c r="T459" i="33"/>
  <c r="T67" i="33"/>
  <c r="S113" i="33"/>
  <c r="R272" i="33"/>
  <c r="M614" i="33"/>
  <c r="T232" i="33"/>
  <c r="M527" i="33"/>
  <c r="S104" i="33"/>
  <c r="M228" i="33"/>
  <c r="S411" i="33"/>
  <c r="R528" i="33"/>
  <c r="R147" i="33"/>
  <c r="N433" i="33"/>
  <c r="S290" i="33"/>
  <c r="R263" i="33"/>
  <c r="T53" i="33"/>
  <c r="M328" i="33"/>
  <c r="T47" i="33"/>
  <c r="R390" i="33"/>
  <c r="T595" i="33"/>
  <c r="M381" i="33"/>
  <c r="L492" i="33"/>
  <c r="S554" i="33"/>
  <c r="S347" i="33"/>
  <c r="N146" i="33"/>
  <c r="T66" i="33"/>
  <c r="T592" i="33"/>
  <c r="T52" i="33"/>
  <c r="S579" i="33"/>
  <c r="N488" i="33"/>
  <c r="R164" i="33"/>
  <c r="S120" i="33"/>
  <c r="R410" i="33"/>
  <c r="M386" i="33"/>
  <c r="R448" i="33"/>
  <c r="S371" i="33"/>
  <c r="R57" i="33"/>
  <c r="T43" i="33"/>
  <c r="M550" i="33"/>
  <c r="N469" i="33"/>
  <c r="N498" i="33"/>
  <c r="T230" i="33"/>
  <c r="S312" i="33"/>
  <c r="M587" i="33"/>
  <c r="R312" i="33"/>
  <c r="S557" i="33"/>
  <c r="S365" i="33"/>
  <c r="M475" i="33"/>
  <c r="M435" i="33"/>
  <c r="T214" i="33"/>
  <c r="R151" i="33"/>
  <c r="N511" i="33"/>
  <c r="S324" i="33"/>
  <c r="R115" i="33"/>
  <c r="S144" i="33"/>
  <c r="S68" i="33"/>
  <c r="T122" i="33"/>
  <c r="T15" i="33"/>
  <c r="N48" i="33"/>
  <c r="N590" i="33"/>
  <c r="M469" i="33"/>
  <c r="L549" i="33"/>
  <c r="M173" i="33"/>
  <c r="N484" i="33"/>
  <c r="S126" i="33"/>
  <c r="M290" i="33"/>
  <c r="R516" i="33"/>
  <c r="M432" i="33"/>
  <c r="N457" i="33"/>
  <c r="S401" i="33"/>
  <c r="R360" i="33"/>
  <c r="R226" i="33"/>
  <c r="T529" i="33"/>
  <c r="S179" i="33"/>
  <c r="S78" i="33"/>
  <c r="R70" i="33"/>
  <c r="N180" i="33"/>
  <c r="M230" i="33"/>
  <c r="M412" i="33"/>
  <c r="T51" i="33"/>
  <c r="S388" i="33"/>
  <c r="N529" i="33"/>
  <c r="R613" i="33"/>
  <c r="L387" i="33"/>
  <c r="R603" i="33"/>
  <c r="S128" i="33"/>
  <c r="S600" i="33"/>
  <c r="N304" i="33"/>
  <c r="L401" i="33"/>
  <c r="L107" i="33"/>
  <c r="R10" i="33"/>
  <c r="N544" i="33"/>
  <c r="N500" i="33"/>
  <c r="M408" i="33"/>
  <c r="M329" i="33"/>
  <c r="S169" i="33"/>
  <c r="L590" i="33"/>
  <c r="T466" i="33"/>
  <c r="N530" i="33"/>
  <c r="S496" i="33"/>
  <c r="S497" i="33"/>
  <c r="R182" i="33"/>
  <c r="N571" i="33"/>
  <c r="T126" i="33"/>
  <c r="T49" i="33"/>
  <c r="R187" i="33"/>
  <c r="S205" i="33"/>
  <c r="S127" i="33"/>
  <c r="S103" i="33"/>
  <c r="T131" i="33"/>
  <c r="R441" i="33"/>
  <c r="R87" i="33"/>
  <c r="S23" i="33"/>
  <c r="S556" i="33"/>
  <c r="M543" i="33"/>
  <c r="S404" i="33"/>
  <c r="M374" i="33"/>
  <c r="L350" i="33"/>
  <c r="L465" i="33"/>
  <c r="L324" i="33"/>
  <c r="N187" i="33"/>
  <c r="L423" i="33"/>
  <c r="N334" i="33"/>
  <c r="N281" i="33"/>
  <c r="S232" i="33"/>
  <c r="S40" i="33"/>
  <c r="T530" i="33"/>
  <c r="R323" i="33"/>
  <c r="R522" i="33"/>
  <c r="L344" i="33"/>
  <c r="R64" i="33"/>
  <c r="L306" i="33"/>
  <c r="R165" i="33"/>
  <c r="T41" i="33"/>
  <c r="N265" i="33"/>
  <c r="S89" i="33"/>
  <c r="L613" i="33"/>
  <c r="T37" i="33"/>
  <c r="T373" i="33"/>
  <c r="S236" i="33"/>
  <c r="L425" i="33"/>
  <c r="L330" i="33"/>
  <c r="L366" i="33"/>
  <c r="M483" i="33"/>
  <c r="S99" i="33"/>
  <c r="T50" i="33"/>
  <c r="T33" i="33"/>
  <c r="R94" i="33"/>
  <c r="S108" i="33"/>
  <c r="L295" i="33"/>
  <c r="M502" i="33"/>
  <c r="T255" i="33"/>
  <c r="L185" i="33"/>
  <c r="L207" i="33"/>
  <c r="S333" i="33"/>
  <c r="M544" i="33"/>
  <c r="L59" i="33"/>
  <c r="M176" i="33"/>
  <c r="L237" i="33"/>
  <c r="L464" i="33"/>
  <c r="M36" i="33"/>
  <c r="M591" i="33"/>
  <c r="M214" i="33"/>
  <c r="L301" i="33"/>
  <c r="L52" i="33"/>
  <c r="N239" i="33"/>
  <c r="L394" i="33"/>
  <c r="N27" i="33"/>
  <c r="N587" i="33"/>
  <c r="R71" i="33"/>
  <c r="N422" i="33"/>
  <c r="M588" i="33"/>
  <c r="R470" i="33"/>
  <c r="M454" i="33"/>
  <c r="T12" i="33"/>
  <c r="M80" i="33"/>
  <c r="N412" i="33"/>
  <c r="M186" i="33"/>
  <c r="S339" i="33"/>
  <c r="M310" i="33"/>
  <c r="N124" i="33"/>
  <c r="M429" i="33"/>
  <c r="M283" i="33"/>
  <c r="L566" i="33"/>
  <c r="S480" i="33"/>
  <c r="S58" i="33"/>
  <c r="N15" i="33"/>
  <c r="N338" i="33"/>
  <c r="N437" i="33"/>
  <c r="R80" i="33"/>
  <c r="L211" i="33"/>
  <c r="L221" i="33"/>
  <c r="M309" i="33"/>
  <c r="M424" i="33"/>
  <c r="M105" i="33"/>
  <c r="L313" i="33"/>
  <c r="M277" i="33"/>
  <c r="R338" i="33"/>
  <c r="L511" i="33"/>
  <c r="N341" i="33"/>
  <c r="M437" i="33"/>
  <c r="L226" i="33"/>
  <c r="N388" i="33"/>
  <c r="N523" i="33"/>
  <c r="S564" i="33"/>
  <c r="S74" i="33"/>
  <c r="N520" i="33"/>
  <c r="L518" i="33"/>
  <c r="L267" i="33"/>
  <c r="T62" i="33"/>
  <c r="N263" i="33"/>
  <c r="M334" i="33"/>
  <c r="N568" i="33"/>
  <c r="M572" i="33"/>
  <c r="S192" i="33"/>
  <c r="N88" i="33"/>
  <c r="L119" i="33"/>
  <c r="L551" i="33"/>
  <c r="T519" i="33"/>
  <c r="R188" i="33"/>
  <c r="L438" i="33"/>
  <c r="S520" i="33"/>
  <c r="R126" i="33"/>
  <c r="S250" i="33"/>
  <c r="M551" i="33"/>
  <c r="M536" i="33"/>
  <c r="M190" i="33"/>
  <c r="S561" i="33"/>
  <c r="S427" i="33"/>
  <c r="L355" i="33"/>
  <c r="T186" i="33"/>
  <c r="M600" i="33"/>
  <c r="L38" i="33"/>
  <c r="M423" i="33"/>
  <c r="N309" i="33"/>
  <c r="L322" i="33"/>
  <c r="T175" i="33"/>
  <c r="R210" i="33"/>
  <c r="T22" i="33"/>
  <c r="N580" i="33"/>
  <c r="N441" i="33"/>
  <c r="L537" i="33"/>
  <c r="M426" i="33"/>
  <c r="R607" i="33"/>
  <c r="M301" i="33"/>
  <c r="R143" i="33"/>
  <c r="T431" i="33"/>
  <c r="S70" i="33"/>
  <c r="M293" i="33"/>
  <c r="N290" i="33"/>
  <c r="M537" i="33"/>
  <c r="R7" i="33"/>
  <c r="N479" i="33"/>
  <c r="S16" i="33"/>
  <c r="N358" i="33"/>
  <c r="N402" i="33"/>
  <c r="M564" i="33"/>
  <c r="M95" i="33"/>
  <c r="M586" i="33"/>
  <c r="M367" i="33"/>
  <c r="L481" i="33"/>
  <c r="T69" i="33"/>
  <c r="T412" i="33"/>
  <c r="R101" i="33"/>
  <c r="L289" i="33"/>
  <c r="M602" i="33"/>
  <c r="L182" i="33"/>
  <c r="L160" i="33"/>
  <c r="L154" i="33"/>
  <c r="S48" i="33"/>
  <c r="M129" i="33"/>
  <c r="N416" i="33"/>
  <c r="L130" i="33"/>
  <c r="N446" i="33"/>
  <c r="M409" i="33"/>
  <c r="L11" i="33"/>
  <c r="L175" i="33"/>
  <c r="R435" i="33"/>
  <c r="R580" i="33"/>
  <c r="S64" i="33"/>
  <c r="S292" i="33"/>
  <c r="L284" i="33"/>
  <c r="M242" i="33"/>
  <c r="L606" i="33"/>
  <c r="M335" i="33"/>
  <c r="L318" i="33"/>
  <c r="S430" i="33"/>
  <c r="R78" i="33"/>
  <c r="M441" i="33"/>
  <c r="N289" i="33"/>
  <c r="T160" i="33"/>
  <c r="L470" i="33"/>
  <c r="S368" i="33"/>
  <c r="R352" i="33"/>
  <c r="M610" i="33"/>
  <c r="R84" i="33"/>
  <c r="N142" i="33"/>
  <c r="T26" i="33"/>
  <c r="L500" i="33"/>
  <c r="L100" i="33"/>
  <c r="L177" i="33"/>
  <c r="L557" i="33"/>
  <c r="L331" i="33"/>
  <c r="M66" i="33"/>
  <c r="L56" i="33"/>
  <c r="M517" i="33"/>
  <c r="N611" i="33"/>
  <c r="M41" i="33"/>
  <c r="T75" i="33"/>
  <c r="L471" i="33"/>
  <c r="L155" i="33"/>
  <c r="S107" i="33"/>
  <c r="L353" i="33"/>
  <c r="T212" i="33"/>
  <c r="M318" i="33"/>
  <c r="M393" i="33"/>
  <c r="L239" i="33"/>
  <c r="R486" i="33"/>
  <c r="L62" i="33"/>
  <c r="N267" i="33"/>
  <c r="S186" i="33"/>
  <c r="R280" i="33"/>
  <c r="L245" i="33"/>
  <c r="M548" i="33"/>
  <c r="S385" i="33"/>
  <c r="T83" i="33"/>
  <c r="L560" i="33"/>
  <c r="R232" i="33"/>
  <c r="S170" i="33"/>
  <c r="R255" i="33"/>
  <c r="R259" i="33"/>
  <c r="M344" i="33"/>
  <c r="L234" i="33"/>
  <c r="R28" i="33"/>
  <c r="N526" i="33"/>
  <c r="M492" i="33"/>
  <c r="L303" i="33"/>
  <c r="N603" i="33"/>
  <c r="T308" i="33"/>
  <c r="R56" i="33"/>
  <c r="N101" i="33"/>
  <c r="R505" i="33"/>
  <c r="N276" i="33"/>
  <c r="S416" i="33"/>
  <c r="M480" i="33"/>
  <c r="M400" i="33"/>
  <c r="L575" i="33"/>
  <c r="M484" i="33"/>
  <c r="T153" i="33"/>
  <c r="L400" i="33"/>
  <c r="L550" i="33"/>
  <c r="N345" i="33"/>
  <c r="N382" i="33"/>
  <c r="N102" i="33"/>
  <c r="L161" i="33"/>
  <c r="N237" i="33"/>
  <c r="M467" i="33"/>
  <c r="T323" i="33"/>
  <c r="R45" i="33"/>
  <c r="N581" i="33"/>
  <c r="L124" i="33"/>
  <c r="R129" i="33"/>
  <c r="M577" i="33"/>
  <c r="L287" i="33"/>
  <c r="S376" i="33"/>
  <c r="L345" i="33"/>
  <c r="N307" i="33"/>
  <c r="S389" i="33"/>
  <c r="M559" i="33"/>
  <c r="L349" i="33"/>
  <c r="M11" i="33"/>
  <c r="M147" i="33"/>
  <c r="S46" i="33"/>
  <c r="L371" i="33"/>
  <c r="M292" i="33"/>
  <c r="L49" i="33"/>
  <c r="N558" i="33"/>
  <c r="M133" i="33"/>
  <c r="N116" i="33"/>
  <c r="N105" i="33"/>
  <c r="R219" i="33"/>
  <c r="L339" i="33"/>
  <c r="M566" i="33"/>
  <c r="N167" i="33"/>
  <c r="N44" i="33"/>
  <c r="T24" i="33"/>
  <c r="M557" i="33"/>
  <c r="L111" i="33"/>
  <c r="N315" i="33"/>
  <c r="N63" i="33"/>
  <c r="T249" i="33"/>
  <c r="S130" i="33"/>
  <c r="M308" i="33"/>
  <c r="N352" i="33"/>
  <c r="T289" i="33"/>
  <c r="S194" i="33"/>
  <c r="R296" i="33"/>
  <c r="L326" i="33"/>
  <c r="L248" i="33"/>
  <c r="L173" i="33"/>
  <c r="L381" i="33"/>
  <c r="L13" i="33"/>
  <c r="M52" i="33"/>
  <c r="M601" i="33"/>
  <c r="M490" i="33"/>
  <c r="L141" i="33"/>
  <c r="N184" i="33"/>
  <c r="L334" i="33"/>
  <c r="N169" i="33"/>
  <c r="N513" i="33"/>
  <c r="N287" i="33"/>
  <c r="N214" i="33"/>
  <c r="N204" i="33"/>
  <c r="N173" i="33"/>
  <c r="R488" i="33"/>
  <c r="L335" i="33"/>
  <c r="T523" i="33"/>
  <c r="T72" i="33"/>
  <c r="L430" i="33"/>
  <c r="N476" i="33"/>
  <c r="T76" i="33"/>
  <c r="R139" i="33"/>
  <c r="M295" i="33"/>
  <c r="L395" i="33"/>
  <c r="T46" i="33"/>
  <c r="M596" i="33"/>
  <c r="L139" i="33"/>
  <c r="M404" i="33"/>
  <c r="M125" i="33"/>
  <c r="M185" i="33"/>
  <c r="M332" i="33"/>
  <c r="S300" i="33"/>
  <c r="N123" i="33"/>
  <c r="N207" i="33"/>
  <c r="M197" i="33"/>
  <c r="L582" i="33"/>
  <c r="M103" i="33"/>
  <c r="N357" i="33"/>
  <c r="N321" i="33"/>
  <c r="N89" i="33"/>
  <c r="M16" i="33"/>
  <c r="M136" i="33"/>
  <c r="M278" i="33"/>
  <c r="L105" i="33"/>
  <c r="M180" i="33"/>
  <c r="N466" i="33"/>
  <c r="N495" i="33"/>
  <c r="M464" i="33"/>
  <c r="L504" i="33"/>
  <c r="R73" i="33"/>
  <c r="S94" i="33"/>
  <c r="N606" i="33"/>
  <c r="R25" i="33"/>
  <c r="N415" i="33"/>
  <c r="R35" i="33"/>
  <c r="N431" i="33"/>
  <c r="N550" i="33"/>
  <c r="T399" i="33"/>
  <c r="T236" i="33"/>
  <c r="N577" i="33"/>
  <c r="S62" i="33"/>
  <c r="M563" i="33"/>
  <c r="L302" i="33"/>
  <c r="R450" i="33"/>
  <c r="T330" i="33"/>
  <c r="L586" i="33"/>
  <c r="N344" i="33"/>
  <c r="T179" i="33"/>
  <c r="L417" i="33"/>
  <c r="T552" i="33"/>
  <c r="L564" i="33"/>
  <c r="S59" i="33"/>
  <c r="S251" i="33"/>
  <c r="R16" i="33"/>
  <c r="L29" i="33"/>
  <c r="M96" i="33"/>
  <c r="L389" i="33"/>
  <c r="L251" i="33"/>
  <c r="N391" i="33"/>
  <c r="M287" i="33"/>
  <c r="T606" i="33"/>
  <c r="N381" i="33"/>
  <c r="M506" i="33"/>
  <c r="R161" i="33"/>
  <c r="S299" i="33"/>
  <c r="N327" i="33"/>
  <c r="M498" i="33"/>
  <c r="M245" i="33"/>
  <c r="T207" i="33"/>
  <c r="L499" i="33"/>
  <c r="M59" i="33"/>
  <c r="S42" i="33"/>
  <c r="M453" i="33"/>
  <c r="M314" i="33"/>
  <c r="R354" i="33"/>
  <c r="L458" i="33"/>
  <c r="L391" i="33"/>
  <c r="N612" i="33"/>
  <c r="L388" i="33"/>
  <c r="N81" i="33"/>
  <c r="M33" i="33"/>
  <c r="L373" i="33"/>
  <c r="L444" i="33"/>
  <c r="N157" i="33"/>
  <c r="M211" i="33"/>
  <c r="L283" i="33"/>
  <c r="L122" i="33"/>
  <c r="M539" i="33"/>
  <c r="N594" i="33"/>
  <c r="M300" i="33"/>
  <c r="M199" i="33"/>
  <c r="N30" i="33"/>
  <c r="M188" i="33"/>
  <c r="S336" i="33"/>
  <c r="N552" i="33"/>
  <c r="M264" i="33"/>
  <c r="S275" i="33"/>
  <c r="L209" i="33"/>
  <c r="S220" i="33"/>
  <c r="N266" i="33"/>
  <c r="M448" i="33"/>
  <c r="N295" i="33"/>
  <c r="S447" i="33"/>
  <c r="L583" i="33"/>
  <c r="S12" i="33"/>
  <c r="N170" i="33"/>
  <c r="T504" i="33"/>
  <c r="T13" i="33"/>
  <c r="N268" i="33"/>
  <c r="N210" i="33"/>
  <c r="L351" i="33"/>
  <c r="L190" i="33"/>
  <c r="N240" i="33"/>
  <c r="M573" i="33"/>
  <c r="M324" i="33"/>
  <c r="M162" i="33"/>
  <c r="N215" i="33"/>
  <c r="R44" i="33"/>
  <c r="R38" i="33"/>
  <c r="M218" i="33"/>
  <c r="L217" i="33"/>
  <c r="L80" i="33"/>
  <c r="M282" i="33"/>
  <c r="L42" i="33"/>
  <c r="N68" i="33"/>
  <c r="N202" i="33"/>
  <c r="S27" i="33"/>
  <c r="T152" i="33"/>
  <c r="N449" i="33"/>
  <c r="M249" i="33"/>
  <c r="T244" i="33"/>
  <c r="N518" i="33"/>
  <c r="N67" i="33"/>
  <c r="R422" i="33"/>
  <c r="T374" i="33"/>
  <c r="T507" i="33"/>
  <c r="R459" i="33"/>
  <c r="L494" i="33"/>
  <c r="T112" i="33"/>
  <c r="T559" i="33"/>
  <c r="R316" i="33"/>
  <c r="T424" i="33"/>
  <c r="N604" i="33"/>
  <c r="M558" i="33"/>
  <c r="N515" i="33"/>
  <c r="N538" i="33"/>
  <c r="T144" i="33"/>
  <c r="M545" i="33"/>
  <c r="N480" i="33"/>
  <c r="M378" i="33"/>
  <c r="T137" i="33"/>
  <c r="L374" i="33"/>
  <c r="S610" i="33"/>
  <c r="N546" i="33"/>
  <c r="R121" i="33"/>
  <c r="L530" i="33"/>
  <c r="R214" i="33"/>
  <c r="L384" i="33"/>
  <c r="M304" i="33"/>
  <c r="L145" i="33"/>
  <c r="N141" i="33"/>
  <c r="M466" i="33"/>
  <c r="M418" i="33"/>
  <c r="L479" i="33"/>
  <c r="L536" i="33"/>
  <c r="M456" i="33"/>
  <c r="M440" i="33"/>
  <c r="M252" i="33"/>
  <c r="M49" i="33"/>
  <c r="T513" i="33"/>
  <c r="L233" i="33"/>
  <c r="L31" i="33"/>
  <c r="T603" i="33"/>
  <c r="T493" i="33"/>
  <c r="N232" i="33"/>
  <c r="N253" i="33"/>
  <c r="L523" i="33"/>
  <c r="M611" i="33"/>
  <c r="T139" i="33"/>
  <c r="N610" i="33"/>
  <c r="L482" i="33"/>
  <c r="N602" i="33"/>
  <c r="N506" i="33"/>
  <c r="L293" i="33"/>
  <c r="N12" i="33"/>
  <c r="L328" i="33"/>
  <c r="N54" i="33"/>
  <c r="M316" i="33"/>
  <c r="L8" i="33"/>
  <c r="M447" i="33"/>
  <c r="N33" i="33"/>
  <c r="L102" i="33"/>
  <c r="M250" i="33"/>
  <c r="N150" i="33"/>
  <c r="M18" i="33"/>
  <c r="N404" i="33"/>
  <c r="M357" i="33"/>
  <c r="T535" i="33"/>
  <c r="M352" i="33"/>
  <c r="N369" i="33"/>
  <c r="L555" i="33"/>
  <c r="S487" i="33"/>
  <c r="M241" i="33"/>
  <c r="N186" i="33"/>
  <c r="L256" i="33"/>
  <c r="T345" i="33"/>
  <c r="L178" i="33"/>
  <c r="L448" i="33"/>
  <c r="L321" i="33"/>
  <c r="M97" i="33"/>
  <c r="M67" i="33"/>
  <c r="N283" i="33"/>
  <c r="S517" i="33"/>
  <c r="L436" i="33"/>
  <c r="M580" i="33"/>
  <c r="M302" i="33"/>
  <c r="L370" i="33"/>
  <c r="L90" i="33"/>
  <c r="M279" i="33"/>
  <c r="N8" i="33"/>
  <c r="M205" i="33"/>
  <c r="N261" i="33"/>
  <c r="N112" i="33"/>
  <c r="M428" i="33"/>
  <c r="L30" i="33"/>
  <c r="M446" i="33"/>
  <c r="M500" i="33"/>
  <c r="N50" i="33"/>
  <c r="M420" i="33"/>
  <c r="L442" i="33"/>
  <c r="N145" i="33"/>
  <c r="N371" i="33"/>
  <c r="N589" i="33"/>
  <c r="L561" i="33"/>
  <c r="M141" i="33"/>
  <c r="S38" i="33"/>
  <c r="N224" i="33"/>
  <c r="M236" i="33"/>
  <c r="N333" i="33"/>
  <c r="L447" i="33"/>
  <c r="L404" i="33"/>
  <c r="R18" i="33"/>
  <c r="N339" i="33"/>
  <c r="N73" i="33"/>
  <c r="S241" i="33"/>
  <c r="N372" i="33"/>
  <c r="L186" i="33"/>
  <c r="M219" i="33"/>
  <c r="S56" i="33"/>
  <c r="M17" i="33"/>
  <c r="L17" i="33"/>
  <c r="N468" i="33"/>
  <c r="T351" i="33"/>
  <c r="T223" i="33"/>
  <c r="S572" i="33"/>
  <c r="R356" i="33"/>
  <c r="S116" i="33"/>
  <c r="S248" i="33"/>
  <c r="T25" i="33"/>
  <c r="T406" i="33"/>
  <c r="N426" i="33"/>
  <c r="L468" i="33"/>
  <c r="S474" i="33"/>
  <c r="R29" i="33"/>
  <c r="S184" i="33"/>
  <c r="S63" i="33"/>
  <c r="N134" i="33"/>
  <c r="M599" i="33"/>
  <c r="R239" i="33"/>
  <c r="R22" i="33"/>
  <c r="L517" i="33"/>
  <c r="T532" i="33"/>
  <c r="S435" i="33"/>
  <c r="T138" i="33"/>
  <c r="R171" i="33"/>
  <c r="M62" i="33"/>
  <c r="L604" i="33"/>
  <c r="T465" i="33"/>
  <c r="R95" i="33"/>
  <c r="S266" i="33"/>
  <c r="S354" i="33"/>
  <c r="M612" i="33"/>
  <c r="T82" i="33"/>
  <c r="L340" i="33"/>
  <c r="M276" i="33"/>
  <c r="S167" i="33"/>
  <c r="N473" i="33"/>
  <c r="S83" i="33"/>
  <c r="L89" i="33"/>
  <c r="L128" i="33"/>
  <c r="L359" i="33"/>
  <c r="T150" i="33"/>
  <c r="T17" i="33"/>
  <c r="N126" i="33"/>
  <c r="M463" i="33"/>
  <c r="N455" i="33"/>
  <c r="L503" i="33"/>
  <c r="M159" i="33"/>
  <c r="R262" i="33"/>
  <c r="S285" i="33"/>
  <c r="N401" i="33"/>
  <c r="L439" i="33"/>
  <c r="M100" i="33"/>
  <c r="N462" i="33"/>
  <c r="M395" i="33"/>
  <c r="L254" i="33"/>
  <c r="N277" i="33"/>
  <c r="N23" i="33"/>
  <c r="N38" i="33"/>
  <c r="L266" i="33"/>
  <c r="N238" i="33"/>
  <c r="M267" i="33"/>
  <c r="R39" i="33"/>
  <c r="M555" i="33"/>
  <c r="N330" i="33"/>
  <c r="T253" i="33"/>
  <c r="L312" i="33"/>
  <c r="M415" i="33"/>
  <c r="M257" i="33"/>
  <c r="R365" i="33"/>
  <c r="L506" i="33"/>
  <c r="M79" i="33"/>
  <c r="L491" i="33"/>
  <c r="T487" i="33"/>
  <c r="M430" i="33"/>
  <c r="N527" i="33"/>
  <c r="L310" i="33"/>
  <c r="N427" i="33"/>
  <c r="N367" i="33"/>
  <c r="M450" i="33"/>
  <c r="S90" i="33"/>
  <c r="N119" i="33"/>
  <c r="N554" i="33"/>
  <c r="M387" i="33"/>
  <c r="N417" i="33"/>
  <c r="N151" i="33"/>
  <c r="M260" i="33"/>
  <c r="M57" i="33"/>
  <c r="N143" i="33"/>
  <c r="N220" i="33"/>
  <c r="L203" i="33"/>
  <c r="N132" i="33"/>
  <c r="N185" i="33"/>
  <c r="N115" i="33"/>
  <c r="M215" i="33"/>
  <c r="L416" i="33"/>
  <c r="S264" i="33"/>
  <c r="M569" i="33"/>
  <c r="L548" i="33"/>
  <c r="S259" i="33"/>
  <c r="L574" i="33"/>
  <c r="M452" i="33"/>
  <c r="S467" i="33"/>
  <c r="M269" i="33"/>
  <c r="N205" i="33"/>
  <c r="L358" i="33"/>
  <c r="T327" i="33"/>
  <c r="T320" i="33"/>
  <c r="T540" i="33"/>
  <c r="T311" i="33"/>
  <c r="N464" i="33"/>
  <c r="N551" i="33"/>
  <c r="T205" i="33"/>
  <c r="S419" i="33"/>
  <c r="R377" i="33"/>
  <c r="T21" i="33"/>
  <c r="L281" i="33"/>
  <c r="S500" i="33"/>
  <c r="N556" i="33"/>
  <c r="L272" i="33"/>
  <c r="R131" i="33"/>
  <c r="M496" i="33"/>
  <c r="M124" i="33"/>
  <c r="L414" i="33"/>
  <c r="M476" i="33"/>
  <c r="T469" i="33"/>
  <c r="N475" i="33"/>
  <c r="N440" i="33"/>
  <c r="L579" i="33"/>
  <c r="R605" i="33"/>
  <c r="S129" i="33"/>
  <c r="T298" i="33"/>
  <c r="R576" i="33"/>
  <c r="S71" i="33"/>
  <c r="L461" i="33"/>
  <c r="T337" i="33"/>
  <c r="T169" i="33"/>
  <c r="N154" i="33"/>
  <c r="L554" i="33"/>
  <c r="L562" i="33"/>
  <c r="N394" i="33"/>
  <c r="N450" i="33"/>
  <c r="T384" i="33"/>
  <c r="M294" i="33"/>
  <c r="M540" i="33"/>
  <c r="N482" i="33"/>
  <c r="M589" i="33"/>
  <c r="L338" i="33"/>
  <c r="N130" i="33"/>
  <c r="R167" i="33"/>
  <c r="L58" i="33"/>
  <c r="R471" i="33"/>
  <c r="L484" i="33"/>
  <c r="S101" i="33"/>
  <c r="M389" i="33"/>
  <c r="N428" i="33"/>
  <c r="N565" i="33"/>
  <c r="N331" i="33"/>
  <c r="M385" i="33"/>
  <c r="M68" i="33"/>
  <c r="L167" i="33"/>
  <c r="M331" i="33"/>
  <c r="M372" i="33"/>
  <c r="M567" i="33"/>
  <c r="M189" i="33"/>
  <c r="M227" i="33"/>
  <c r="N138" i="33"/>
  <c r="N217" i="33"/>
  <c r="M195" i="33"/>
  <c r="S224" i="33"/>
  <c r="M31" i="33"/>
  <c r="M117" i="33"/>
  <c r="L486" i="33"/>
  <c r="M273" i="33"/>
  <c r="L496" i="33"/>
  <c r="L440" i="33"/>
  <c r="N360" i="33"/>
  <c r="N435" i="33"/>
  <c r="N525" i="33"/>
  <c r="N411" i="33"/>
  <c r="N291" i="33"/>
  <c r="S284" i="33"/>
  <c r="N460" i="33"/>
  <c r="M234" i="33"/>
  <c r="M69" i="33"/>
  <c r="S420" i="33"/>
  <c r="N424" i="33"/>
  <c r="L168" i="33"/>
  <c r="L367" i="33"/>
  <c r="L230" i="33"/>
  <c r="M193" i="33"/>
  <c r="M132" i="33"/>
  <c r="S256" i="33"/>
  <c r="M167" i="33"/>
  <c r="M39" i="33"/>
  <c r="L498" i="33"/>
  <c r="L534" i="33"/>
  <c r="L246" i="33"/>
  <c r="M336" i="33"/>
  <c r="M458" i="33"/>
  <c r="L15" i="33"/>
  <c r="M522" i="33"/>
  <c r="R50" i="33"/>
  <c r="N376" i="33"/>
  <c r="N258" i="33"/>
  <c r="M546" i="33"/>
  <c r="L435" i="33"/>
  <c r="L83" i="33"/>
  <c r="M582" i="33"/>
  <c r="M382" i="33"/>
  <c r="L477" i="33"/>
  <c r="M515" i="33"/>
  <c r="S105" i="33"/>
  <c r="L325" i="33"/>
  <c r="T91" i="33"/>
  <c r="L372" i="33"/>
  <c r="M414" i="33"/>
  <c r="N524" i="33"/>
  <c r="M317" i="33"/>
  <c r="L215" i="33"/>
  <c r="L412" i="33"/>
  <c r="L140" i="33"/>
  <c r="M45" i="33"/>
  <c r="M9" i="33"/>
  <c r="L183" i="33"/>
  <c r="L390" i="33"/>
  <c r="M222" i="33"/>
  <c r="N536" i="33"/>
  <c r="M312" i="33"/>
  <c r="N297" i="33"/>
  <c r="N135" i="33"/>
  <c r="N182" i="33"/>
  <c r="L187" i="33"/>
  <c r="L288" i="33"/>
  <c r="N539" i="33"/>
  <c r="S231" i="33"/>
  <c r="R442" i="33"/>
  <c r="L570" i="33"/>
  <c r="N584" i="33"/>
  <c r="L455" i="33"/>
  <c r="S125" i="33"/>
  <c r="L528" i="33"/>
  <c r="S592" i="33"/>
  <c r="S352" i="33"/>
  <c r="R142" i="33"/>
  <c r="S136" i="33"/>
  <c r="R327" i="33"/>
  <c r="M145" i="33"/>
  <c r="L422" i="33"/>
  <c r="T314" i="33"/>
  <c r="S273" i="33"/>
  <c r="T245" i="33"/>
  <c r="N574" i="33"/>
  <c r="L569" i="33"/>
  <c r="R32" i="33"/>
  <c r="T30" i="33"/>
  <c r="R315" i="33"/>
  <c r="T267" i="33"/>
  <c r="R91" i="33"/>
  <c r="L607" i="33"/>
  <c r="R15" i="33"/>
  <c r="N593" i="33"/>
  <c r="L286" i="33"/>
  <c r="S494" i="33"/>
  <c r="T85" i="33"/>
  <c r="M495" i="33"/>
  <c r="N351" i="33"/>
  <c r="N425" i="33"/>
  <c r="L472" i="33"/>
  <c r="R347" i="33"/>
  <c r="M207" i="33"/>
  <c r="M565" i="33"/>
  <c r="N97" i="33"/>
  <c r="T254" i="33"/>
  <c r="R8" i="33"/>
  <c r="N86" i="33"/>
  <c r="N487" i="33"/>
  <c r="R49" i="33"/>
  <c r="L462" i="33"/>
  <c r="M115" i="33"/>
  <c r="S13" i="33"/>
  <c r="M438" i="33"/>
  <c r="L110" i="33"/>
  <c r="L546" i="33"/>
  <c r="M296" i="33"/>
  <c r="M362" i="33"/>
  <c r="N326" i="33"/>
  <c r="N127" i="33"/>
  <c r="M169" i="33"/>
  <c r="M142" i="33"/>
  <c r="M248" i="33"/>
  <c r="S246" i="33"/>
  <c r="N188" i="33"/>
  <c r="N122" i="33"/>
  <c r="R184" i="33"/>
  <c r="M401" i="33"/>
  <c r="N452" i="33"/>
  <c r="N383" i="33"/>
  <c r="L117" i="33"/>
  <c r="N502" i="33"/>
  <c r="M303" i="33"/>
  <c r="S222" i="33"/>
  <c r="M584" i="33"/>
  <c r="M78" i="33"/>
  <c r="R132" i="33"/>
  <c r="N434" i="33"/>
  <c r="M85" i="33"/>
  <c r="N579" i="33"/>
  <c r="L242" i="33"/>
  <c r="R102" i="33"/>
  <c r="N548" i="33"/>
  <c r="M461" i="33"/>
  <c r="M491" i="33"/>
  <c r="N532" i="33"/>
  <c r="L452" i="33"/>
  <c r="N516" i="33"/>
  <c r="M163" i="33"/>
  <c r="M607" i="33"/>
  <c r="S182" i="33"/>
  <c r="M91" i="33"/>
  <c r="R395" i="33"/>
  <c r="L273" i="33"/>
  <c r="N378" i="33"/>
  <c r="L188" i="33"/>
  <c r="M319" i="33"/>
  <c r="L120" i="33"/>
  <c r="L151" i="33"/>
  <c r="M14" i="33"/>
  <c r="L380" i="33"/>
  <c r="M326" i="33"/>
  <c r="S53" i="33"/>
  <c r="M50" i="33"/>
  <c r="T312" i="33"/>
  <c r="L601" i="33"/>
  <c r="L469" i="33"/>
  <c r="L156" i="33"/>
  <c r="L278" i="33"/>
  <c r="M473" i="33"/>
  <c r="T376" i="33"/>
  <c r="N264" i="33"/>
  <c r="M306" i="33"/>
  <c r="M568" i="33"/>
  <c r="R66" i="33"/>
  <c r="L542" i="33"/>
  <c r="M439" i="33"/>
  <c r="N467" i="33"/>
  <c r="M368" i="33"/>
  <c r="L540" i="33"/>
  <c r="T63" i="33"/>
  <c r="N46" i="33"/>
  <c r="T476" i="33"/>
  <c r="N100" i="33"/>
  <c r="M108" i="33"/>
  <c r="N547" i="33"/>
  <c r="N107" i="33"/>
  <c r="N82" i="33"/>
  <c r="N361" i="33"/>
  <c r="N175" i="33"/>
  <c r="L411" i="33"/>
  <c r="R254" i="33"/>
  <c r="N144" i="33"/>
  <c r="N459" i="33"/>
  <c r="N80" i="33"/>
  <c r="S44" i="33"/>
  <c r="L275" i="33"/>
  <c r="M321" i="33"/>
  <c r="R120" i="33"/>
  <c r="M531" i="33"/>
  <c r="L365" i="33"/>
  <c r="M575" i="33"/>
  <c r="N608" i="33"/>
  <c r="R104" i="33"/>
  <c r="T80" i="33"/>
  <c r="M239" i="33"/>
  <c r="M342" i="33"/>
  <c r="L79" i="33"/>
  <c r="T407" i="33"/>
  <c r="L552" i="33"/>
  <c r="M71" i="33"/>
  <c r="L614" i="33"/>
  <c r="N306" i="33"/>
  <c r="M406" i="33"/>
  <c r="T141" i="33"/>
  <c r="M123" i="33"/>
  <c r="M94" i="33"/>
  <c r="L369" i="33"/>
  <c r="T57" i="33"/>
  <c r="L26" i="33"/>
  <c r="L127" i="33"/>
  <c r="M86" i="33"/>
  <c r="M392" i="33"/>
  <c r="N348" i="33"/>
  <c r="M561" i="33"/>
  <c r="L222" i="33"/>
  <c r="T264" i="33"/>
  <c r="N421" i="33"/>
  <c r="L314" i="33"/>
  <c r="M361" i="33"/>
  <c r="N26" i="33"/>
  <c r="L51" i="33"/>
  <c r="N364" i="33"/>
  <c r="N31" i="33"/>
  <c r="M146" i="33"/>
  <c r="L46" i="33"/>
  <c r="L346" i="33"/>
  <c r="L584" i="33"/>
  <c r="N317" i="33"/>
  <c r="L101" i="33"/>
  <c r="M377" i="33"/>
  <c r="L131" i="33"/>
  <c r="M313" i="33"/>
  <c r="N302" i="33"/>
  <c r="N190" i="33"/>
  <c r="M131" i="33"/>
  <c r="L176" i="33"/>
  <c r="S189" i="33"/>
  <c r="R140" i="33"/>
  <c r="L538" i="33"/>
  <c r="N453" i="33"/>
  <c r="N559" i="33"/>
  <c r="N583" i="33"/>
  <c r="M560" i="33"/>
  <c r="L224" i="33"/>
  <c r="M305" i="33"/>
  <c r="M410" i="33"/>
  <c r="L429" i="33"/>
  <c r="N292" i="33"/>
  <c r="L485" i="33"/>
  <c r="L396" i="33"/>
  <c r="M253" i="33"/>
  <c r="L95" i="33"/>
  <c r="N319" i="33"/>
  <c r="T611" i="33"/>
  <c r="M603" i="33"/>
  <c r="S6" i="33"/>
  <c r="M243" i="33"/>
  <c r="M217" i="33"/>
  <c r="N166" i="33"/>
  <c r="M255" i="33"/>
  <c r="L181" i="33"/>
  <c r="S43" i="33"/>
  <c r="M507" i="33"/>
  <c r="T134" i="33"/>
  <c r="L333" i="33"/>
  <c r="L123" i="33"/>
  <c r="N92" i="33"/>
  <c r="N519" i="33"/>
  <c r="L493" i="33"/>
  <c r="L213" i="33"/>
  <c r="L305" i="33"/>
  <c r="N337" i="33"/>
  <c r="R30" i="33"/>
  <c r="N174" i="33"/>
  <c r="S395" i="33"/>
  <c r="T11" i="33"/>
  <c r="S45" i="33"/>
  <c r="L323" i="33"/>
  <c r="S81" i="33"/>
  <c r="L520" i="33"/>
  <c r="M445" i="33"/>
  <c r="N387" i="33"/>
  <c r="N533" i="33"/>
  <c r="L311" i="33"/>
  <c r="M501" i="33"/>
  <c r="T365" i="33"/>
  <c r="T450" i="33"/>
  <c r="M281" i="33"/>
  <c r="S552" i="33"/>
  <c r="N158" i="33"/>
  <c r="N223" i="33"/>
  <c r="M232" i="33"/>
  <c r="M118" i="33"/>
  <c r="M152" i="33"/>
  <c r="T38" i="33"/>
  <c r="L137" i="33"/>
  <c r="L362" i="33"/>
  <c r="L147" i="33"/>
  <c r="N528" i="33"/>
  <c r="M178" i="33"/>
  <c r="M224" i="33"/>
  <c r="L250" i="33"/>
  <c r="M192" i="33"/>
  <c r="M109" i="33"/>
  <c r="N572" i="33"/>
  <c r="N125" i="33"/>
  <c r="T8" i="33"/>
  <c r="N256" i="33"/>
  <c r="L399" i="33"/>
  <c r="M398" i="33"/>
  <c r="N208" i="33"/>
  <c r="N17" i="33"/>
  <c r="N131" i="33"/>
  <c r="L39" i="33"/>
  <c r="M259" i="33"/>
  <c r="T146" i="33"/>
  <c r="L28" i="33"/>
  <c r="L512" i="33"/>
  <c r="L453" i="33"/>
  <c r="N312" i="33"/>
  <c r="L427" i="33"/>
  <c r="M478" i="33"/>
  <c r="N379" i="33"/>
  <c r="T71" i="33"/>
  <c r="T265" i="33"/>
  <c r="M431" i="33"/>
  <c r="N280" i="33"/>
  <c r="M187" i="33"/>
  <c r="M120" i="33"/>
  <c r="M570" i="33"/>
  <c r="N137" i="33"/>
  <c r="L74" i="33"/>
  <c r="L148" i="33"/>
  <c r="N409" i="33"/>
  <c r="M366" i="33"/>
  <c r="L363" i="33"/>
  <c r="N270" i="33"/>
  <c r="M231" i="33"/>
  <c r="M27" i="33"/>
  <c r="N313" i="33"/>
  <c r="R195" i="33"/>
  <c r="L133" i="33"/>
  <c r="L236" i="33"/>
  <c r="L199" i="33"/>
  <c r="M77" i="33"/>
  <c r="T110" i="33"/>
  <c r="N29" i="33"/>
  <c r="L495" i="33"/>
  <c r="M427" i="33"/>
  <c r="M38" i="33"/>
  <c r="N25" i="33"/>
  <c r="L48" i="33"/>
  <c r="N195" i="33"/>
  <c r="L270" i="33"/>
  <c r="M29" i="33"/>
  <c r="N39" i="33"/>
  <c r="N569" i="33"/>
  <c r="N463" i="33"/>
  <c r="M363" i="33"/>
  <c r="L490" i="33"/>
  <c r="N399" i="33"/>
  <c r="L170" i="33"/>
  <c r="R67" i="33"/>
  <c r="M15" i="33"/>
  <c r="M221" i="33"/>
  <c r="M200" i="33"/>
  <c r="M177" i="33"/>
  <c r="S67" i="33"/>
  <c r="M238" i="33"/>
  <c r="N368" i="33"/>
  <c r="R79" i="33"/>
  <c r="M258" i="33"/>
  <c r="L35" i="33"/>
  <c r="N566" i="33"/>
  <c r="M81" i="33"/>
  <c r="N16" i="33"/>
  <c r="N346" i="33"/>
  <c r="N555" i="33"/>
  <c r="S32" i="33"/>
  <c r="L220" i="33"/>
  <c r="L476" i="33"/>
  <c r="N21" i="33"/>
  <c r="M343" i="33"/>
  <c r="M155" i="33"/>
  <c r="L184" i="33"/>
  <c r="N328" i="33"/>
  <c r="N111" i="33"/>
  <c r="N98" i="33"/>
  <c r="T454" i="33"/>
  <c r="N531" i="33"/>
  <c r="N553" i="33"/>
  <c r="N342" i="33"/>
  <c r="L196" i="33"/>
  <c r="L22" i="33"/>
  <c r="L342" i="33"/>
  <c r="N227" i="33"/>
  <c r="T54" i="33"/>
  <c r="M359" i="33"/>
  <c r="N213" i="33"/>
  <c r="M21" i="33"/>
  <c r="L67" i="33"/>
  <c r="M32" i="33"/>
  <c r="S29" i="33"/>
  <c r="N323" i="33"/>
  <c r="M547" i="33"/>
  <c r="N242" i="33"/>
  <c r="R344" i="33"/>
  <c r="N507" i="33"/>
  <c r="L336" i="33"/>
  <c r="L516" i="33"/>
  <c r="S50" i="33"/>
  <c r="L556" i="33"/>
  <c r="N414" i="33"/>
  <c r="S115" i="33"/>
  <c r="L257" i="33"/>
  <c r="R21" i="33"/>
  <c r="S163" i="33"/>
  <c r="R469" i="33"/>
  <c r="L37" i="33"/>
  <c r="N562" i="33"/>
  <c r="L98" i="33"/>
  <c r="M397" i="33"/>
  <c r="N52" i="33"/>
  <c r="L71" i="33"/>
  <c r="M92" i="33"/>
  <c r="M208" i="33"/>
  <c r="N65" i="33"/>
  <c r="M88" i="33"/>
  <c r="L195" i="33"/>
  <c r="M119" i="33"/>
  <c r="L135" i="33"/>
  <c r="N87" i="33"/>
  <c r="L585" i="33"/>
  <c r="R53" i="33"/>
  <c r="M459" i="33"/>
  <c r="N193" i="33"/>
  <c r="L228" i="33"/>
  <c r="L194" i="33"/>
  <c r="L269" i="33"/>
  <c r="N248" i="33"/>
  <c r="S112" i="33"/>
  <c r="S294" i="33"/>
  <c r="T273" i="33"/>
  <c r="N155" i="33"/>
  <c r="N69" i="33"/>
  <c r="N423" i="33"/>
  <c r="L27" i="33"/>
  <c r="N37" i="33"/>
  <c r="N601" i="33"/>
  <c r="S77" i="33"/>
  <c r="N389" i="33"/>
  <c r="N139" i="33"/>
  <c r="L519" i="33"/>
  <c r="L25" i="33"/>
  <c r="M37" i="33"/>
  <c r="L598" i="33"/>
  <c r="M196" i="33"/>
  <c r="L364" i="33"/>
  <c r="L159" i="33"/>
  <c r="N355" i="33"/>
  <c r="L70" i="33"/>
  <c r="L99" i="33"/>
  <c r="L82" i="33"/>
  <c r="S79" i="33"/>
  <c r="M270" i="33"/>
  <c r="N254" i="33"/>
  <c r="L172" i="33"/>
  <c r="L397" i="33"/>
  <c r="L116" i="33"/>
  <c r="M346" i="33"/>
  <c r="M35" i="33"/>
  <c r="N252" i="33"/>
  <c r="R89" i="33"/>
  <c r="M323" i="33"/>
  <c r="N58" i="33"/>
  <c r="M499" i="33"/>
  <c r="N221" i="33"/>
  <c r="M64" i="33"/>
  <c r="M63" i="33"/>
  <c r="M154" i="33"/>
  <c r="M114" i="33"/>
  <c r="L88" i="33"/>
  <c r="L263" i="33"/>
  <c r="N183" i="33"/>
  <c r="M140" i="33"/>
  <c r="N255" i="33"/>
  <c r="L41" i="33"/>
  <c r="N22" i="33"/>
  <c r="L309" i="33"/>
  <c r="M106" i="33"/>
  <c r="T42" i="33"/>
  <c r="N576" i="33"/>
  <c r="S358" i="33"/>
  <c r="S565" i="33"/>
  <c r="L126" i="33"/>
  <c r="M384" i="33"/>
  <c r="T498" i="33"/>
  <c r="L158" i="33"/>
  <c r="N148" i="33"/>
  <c r="N308" i="33"/>
  <c r="L354" i="33"/>
  <c r="M369" i="33"/>
  <c r="N149" i="33"/>
  <c r="R34" i="33"/>
  <c r="N354" i="33"/>
  <c r="R252" i="33"/>
  <c r="M144" i="33"/>
  <c r="L524" i="33"/>
  <c r="M201" i="33"/>
  <c r="N234" i="33"/>
  <c r="N136" i="33"/>
  <c r="N514" i="33"/>
  <c r="N71" i="33"/>
  <c r="N356" i="33"/>
  <c r="N225" i="33"/>
  <c r="N271" i="33"/>
  <c r="T98" i="33"/>
  <c r="N325" i="33"/>
  <c r="N575" i="33"/>
  <c r="L406" i="33"/>
  <c r="M351" i="33"/>
  <c r="M212" i="33"/>
  <c r="M7" i="33"/>
  <c r="M126" i="33"/>
  <c r="M280" i="33"/>
  <c r="L382" i="33"/>
  <c r="L202" i="33"/>
  <c r="M535" i="33"/>
  <c r="M436" i="33"/>
  <c r="N343" i="33"/>
  <c r="N18" i="33"/>
  <c r="M65" i="33"/>
  <c r="L316" i="33"/>
  <c r="M244" i="33"/>
  <c r="N62" i="33"/>
  <c r="L205" i="33"/>
  <c r="N335" i="33"/>
  <c r="M226" i="33"/>
  <c r="L441" i="33"/>
  <c r="N196" i="33"/>
  <c r="M209" i="33"/>
  <c r="M370" i="33"/>
  <c r="L612" i="33"/>
  <c r="L163" i="33"/>
  <c r="L280" i="33"/>
  <c r="L297" i="33"/>
  <c r="M183" i="33"/>
  <c r="L153" i="33"/>
  <c r="L592" i="33"/>
  <c r="L407" i="33"/>
  <c r="L568" i="33"/>
  <c r="N549" i="33"/>
  <c r="L165" i="33"/>
  <c r="N199" i="33"/>
  <c r="N250" i="33"/>
  <c r="M24" i="33"/>
  <c r="N140" i="33"/>
  <c r="M271" i="33"/>
  <c r="M472" i="33"/>
  <c r="L229" i="33"/>
  <c r="L392" i="33"/>
  <c r="L260" i="33"/>
  <c r="N133" i="33"/>
  <c r="L23" i="33"/>
  <c r="M286" i="33"/>
  <c r="M340" i="33"/>
  <c r="M116" i="33"/>
  <c r="N249" i="33"/>
  <c r="N91" i="33"/>
  <c r="M194" i="33"/>
  <c r="N537" i="33"/>
  <c r="L33" i="33"/>
  <c r="N49" i="33"/>
  <c r="N93" i="33"/>
  <c r="N305" i="33"/>
  <c r="N403" i="33"/>
  <c r="N273" i="33"/>
  <c r="L282" i="33"/>
  <c r="R150" i="33"/>
  <c r="M70" i="33"/>
  <c r="N70" i="33"/>
  <c r="N206" i="33"/>
  <c r="L97" i="33"/>
  <c r="M235" i="33"/>
  <c r="N114" i="33"/>
  <c r="T356" i="33"/>
  <c r="L418" i="33"/>
  <c r="L437" i="33"/>
  <c r="L398" i="33"/>
  <c r="S138" i="33"/>
  <c r="S540" i="33"/>
  <c r="M153" i="33"/>
  <c r="L385" i="33"/>
  <c r="L602" i="33"/>
  <c r="N53" i="33"/>
  <c r="M165" i="33"/>
  <c r="L405" i="33"/>
  <c r="N393" i="33"/>
  <c r="N7" i="33"/>
  <c r="N406" i="33"/>
  <c r="R6" i="33"/>
  <c r="M22" i="33"/>
  <c r="L69" i="33"/>
  <c r="L112" i="33"/>
  <c r="M128" i="33"/>
  <c r="M285" i="33"/>
  <c r="M477" i="33"/>
  <c r="N432" i="33"/>
  <c r="N420" i="33"/>
  <c r="T352" i="33"/>
  <c r="L567" i="33"/>
  <c r="N241" i="33"/>
  <c r="N366" i="33"/>
  <c r="N410" i="33"/>
  <c r="L327" i="33"/>
  <c r="R408" i="33"/>
  <c r="N163" i="33"/>
  <c r="R77" i="33"/>
  <c r="L449" i="33"/>
  <c r="T269" i="33"/>
  <c r="M204" i="33"/>
  <c r="L386" i="33"/>
  <c r="L78" i="33"/>
  <c r="M585" i="33"/>
  <c r="M521" i="33"/>
  <c r="S17" i="33"/>
  <c r="L157" i="33"/>
  <c r="L377" i="33"/>
  <c r="M358" i="33"/>
  <c r="L521" i="33"/>
  <c r="M58" i="33"/>
  <c r="M396" i="33"/>
  <c r="N247" i="33"/>
  <c r="M348" i="33"/>
  <c r="L539" i="33"/>
  <c r="M23" i="33"/>
  <c r="L20" i="33"/>
  <c r="M216" i="33"/>
  <c r="L403" i="33"/>
  <c r="M139" i="33"/>
  <c r="R72" i="33"/>
  <c r="L375" i="33"/>
  <c r="S176" i="33"/>
  <c r="M604" i="33"/>
  <c r="M339" i="33"/>
  <c r="N591" i="33"/>
  <c r="N51" i="33"/>
  <c r="N522" i="33"/>
  <c r="N216" i="33"/>
  <c r="N20" i="33"/>
  <c r="M524" i="33"/>
  <c r="L136" i="33"/>
  <c r="L259" i="33"/>
  <c r="M84" i="33"/>
  <c r="N218" i="33"/>
  <c r="N244" i="33"/>
  <c r="L247" i="33"/>
  <c r="L480" i="33"/>
  <c r="L497" i="33"/>
  <c r="N300" i="33"/>
  <c r="M122" i="33"/>
  <c r="M307" i="33"/>
  <c r="N159" i="33"/>
  <c r="N57" i="33"/>
  <c r="R69" i="33"/>
  <c r="N117" i="33"/>
  <c r="N40" i="33"/>
  <c r="L206" i="33"/>
  <c r="M299" i="33"/>
  <c r="M171" i="33"/>
  <c r="N128" i="33"/>
  <c r="L253" i="33"/>
  <c r="M225" i="33"/>
  <c r="T360" i="33"/>
  <c r="N235" i="33"/>
  <c r="R135" i="33"/>
  <c r="L219" i="33"/>
  <c r="M26" i="33"/>
  <c r="L361" i="33"/>
  <c r="N245" i="33"/>
  <c r="L223" i="33"/>
  <c r="L572" i="33"/>
  <c r="N209" i="33"/>
  <c r="M613" i="33"/>
  <c r="M83" i="33"/>
  <c r="N56" i="33"/>
  <c r="M503" i="33"/>
  <c r="N156" i="33"/>
  <c r="M130" i="33"/>
  <c r="M275" i="33"/>
  <c r="N147" i="33"/>
  <c r="N24" i="33"/>
  <c r="N418" i="33"/>
  <c r="N286" i="33"/>
  <c r="M160" i="33"/>
  <c r="L488" i="33"/>
  <c r="N9" i="33"/>
  <c r="T363" i="33"/>
  <c r="M166" i="33"/>
  <c r="R99" i="33"/>
  <c r="M433" i="33"/>
  <c r="M512" i="33"/>
  <c r="S361" i="33"/>
  <c r="L103" i="33"/>
  <c r="R109" i="33"/>
  <c r="L201" i="33"/>
  <c r="M98" i="33"/>
  <c r="N395" i="33"/>
  <c r="M528" i="33"/>
  <c r="N47" i="33"/>
  <c r="L193" i="33"/>
  <c r="L443" i="33"/>
  <c r="R235" i="33"/>
  <c r="N588" i="33"/>
  <c r="N310" i="33"/>
  <c r="T182" i="33"/>
  <c r="N322" i="33"/>
  <c r="R162" i="33"/>
  <c r="M168" i="33"/>
  <c r="N605" i="33"/>
  <c r="N512" i="33"/>
  <c r="R257" i="33"/>
  <c r="L169" i="33"/>
  <c r="M355" i="33"/>
  <c r="N353" i="33"/>
  <c r="T174" i="33"/>
  <c r="S216" i="33"/>
  <c r="M138" i="33"/>
  <c r="R589" i="33"/>
  <c r="L57" i="33"/>
  <c r="L129" i="33"/>
  <c r="N14" i="33"/>
  <c r="L93" i="33"/>
  <c r="L84" i="33"/>
  <c r="M172" i="33"/>
  <c r="L113" i="33"/>
  <c r="L563" i="33"/>
  <c r="M149" i="33"/>
  <c r="M12" i="33"/>
  <c r="N243" i="33"/>
  <c r="N197" i="33"/>
  <c r="L227" i="33"/>
  <c r="M297" i="33"/>
  <c r="N10" i="33"/>
  <c r="L142" i="33"/>
  <c r="R270" i="33"/>
  <c r="M240" i="33"/>
  <c r="M509" i="33"/>
  <c r="M75" i="33"/>
  <c r="M127" i="33"/>
  <c r="L24" i="33"/>
  <c r="N499" i="33"/>
  <c r="M107" i="33"/>
  <c r="M179" i="33"/>
  <c r="L261" i="33"/>
  <c r="L12" i="33"/>
  <c r="N219" i="33"/>
  <c r="N32" i="33"/>
  <c r="N303" i="33"/>
  <c r="M605" i="33"/>
  <c r="N314" i="33"/>
  <c r="M411" i="33"/>
  <c r="L125" i="33"/>
  <c r="N419" i="33"/>
  <c r="S36" i="33"/>
  <c r="N301" i="33"/>
  <c r="M174" i="33"/>
  <c r="N288" i="33"/>
  <c r="L212" i="33"/>
  <c r="L508" i="33"/>
  <c r="N542" i="33"/>
  <c r="L357" i="33"/>
  <c r="M403" i="33"/>
  <c r="M110" i="33"/>
  <c r="N405" i="33"/>
  <c r="L138" i="33"/>
  <c r="L402" i="33"/>
  <c r="L64" i="33"/>
  <c r="N272" i="33"/>
  <c r="L426" i="33"/>
  <c r="L115" i="33"/>
  <c r="S464" i="33"/>
  <c r="M333" i="33"/>
  <c r="L45" i="33"/>
  <c r="L559" i="33"/>
  <c r="N260" i="33"/>
  <c r="S49" i="33"/>
  <c r="L308" i="33"/>
  <c r="M121" i="33"/>
  <c r="N262" i="33"/>
  <c r="L294" i="33"/>
  <c r="M175" i="33"/>
  <c r="M220" i="33"/>
  <c r="L104" i="33"/>
  <c r="L225" i="33"/>
  <c r="L16" i="33"/>
  <c r="M182" i="33"/>
  <c r="N257" i="33"/>
  <c r="M56" i="33"/>
  <c r="N153" i="33"/>
  <c r="N380" i="33"/>
  <c r="M284" i="33"/>
  <c r="N284" i="33"/>
  <c r="R240" i="33"/>
  <c r="L47" i="33"/>
  <c r="M104" i="33"/>
  <c r="M442" i="33"/>
  <c r="M489" i="33"/>
  <c r="R444" i="33"/>
  <c r="N201" i="33"/>
  <c r="M157" i="33"/>
  <c r="N246" i="33"/>
  <c r="R231" i="33"/>
  <c r="N176" i="33"/>
  <c r="N398" i="33"/>
  <c r="L238" i="33"/>
  <c r="L216" i="33"/>
  <c r="L505" i="33"/>
  <c r="M470" i="33"/>
  <c r="T136" i="33"/>
  <c r="N451" i="33"/>
  <c r="N90" i="33"/>
  <c r="L118" i="33"/>
  <c r="N121" i="33"/>
  <c r="N509" i="33"/>
  <c r="N477" i="33"/>
  <c r="N75" i="33"/>
  <c r="L252" i="33"/>
  <c r="N189" i="33"/>
  <c r="M184" i="33"/>
  <c r="M158" i="33"/>
  <c r="L533" i="33"/>
  <c r="T295" i="33"/>
  <c r="N113" i="33"/>
  <c r="N598" i="33"/>
  <c r="S10" i="33"/>
  <c r="N279" i="33"/>
  <c r="L457" i="33"/>
  <c r="L576" i="33"/>
  <c r="S210" i="33"/>
  <c r="N178" i="33"/>
  <c r="R596" i="33"/>
  <c r="L408" i="33"/>
  <c r="T488" i="33"/>
  <c r="N489" i="33"/>
  <c r="N535" i="33"/>
  <c r="M443" i="33"/>
  <c r="M74" i="33"/>
  <c r="L413" i="33"/>
  <c r="M265" i="33"/>
  <c r="M170" i="33"/>
  <c r="N222" i="33"/>
  <c r="N390" i="33"/>
  <c r="N203" i="33"/>
  <c r="L54" i="33"/>
  <c r="N110" i="33"/>
  <c r="M148" i="33"/>
  <c r="M111" i="33"/>
  <c r="R518" i="33"/>
  <c r="M360" i="33"/>
  <c r="M422" i="33"/>
  <c r="M54" i="33"/>
  <c r="L144" i="33"/>
  <c r="S34" i="33"/>
  <c r="L285" i="33"/>
  <c r="L162" i="33"/>
  <c r="N34" i="33"/>
  <c r="N79" i="33"/>
  <c r="L96" i="33"/>
  <c r="N198" i="33"/>
  <c r="L32" i="33"/>
  <c r="L279" i="33"/>
  <c r="M42" i="33"/>
  <c r="N320" i="33"/>
  <c r="M571" i="33"/>
  <c r="N298" i="33"/>
  <c r="N72" i="33"/>
  <c r="N596" i="33"/>
  <c r="N160" i="33"/>
  <c r="N486" i="33"/>
  <c r="T303" i="33"/>
  <c r="M266" i="33"/>
  <c r="N162" i="33"/>
  <c r="N429" i="33"/>
  <c r="N129" i="33"/>
  <c r="M330" i="33"/>
  <c r="N269" i="33"/>
  <c r="M350" i="33"/>
  <c r="N109" i="33"/>
  <c r="M268" i="33"/>
  <c r="N152" i="33"/>
  <c r="M434" i="33"/>
  <c r="M213" i="33"/>
  <c r="M90" i="33"/>
  <c r="N294" i="33"/>
  <c r="N55" i="33"/>
  <c r="M608" i="33"/>
  <c r="L218" i="33"/>
  <c r="N94" i="33"/>
  <c r="L415" i="33"/>
  <c r="N377" i="33"/>
  <c r="L14" i="33"/>
  <c r="M419" i="33"/>
  <c r="M581" i="33"/>
  <c r="L108" i="33"/>
  <c r="L86" i="33"/>
  <c r="L379" i="33"/>
  <c r="L166" i="33"/>
  <c r="L50" i="33"/>
  <c r="L514" i="33"/>
  <c r="N445" i="33"/>
  <c r="M345" i="33"/>
  <c r="M288" i="33"/>
  <c r="M347" i="33"/>
  <c r="M10" i="33"/>
  <c r="M376" i="33"/>
  <c r="L34" i="33"/>
  <c r="N517" i="33"/>
  <c r="M93" i="33"/>
  <c r="L271" i="33"/>
  <c r="N259" i="33"/>
  <c r="L265" i="33"/>
  <c r="N96" i="33"/>
  <c r="M482" i="33"/>
  <c r="L319" i="33"/>
  <c r="M25" i="33"/>
  <c r="L249" i="33"/>
  <c r="L7" i="33"/>
  <c r="S243" i="33"/>
  <c r="M315" i="33"/>
  <c r="N108" i="33"/>
  <c r="L277" i="33"/>
  <c r="M364" i="33"/>
  <c r="N59" i="33"/>
  <c r="L36" i="33"/>
  <c r="M113" i="33"/>
  <c r="N77" i="33"/>
  <c r="L77" i="33"/>
  <c r="L121" i="33"/>
  <c r="S15" i="33"/>
  <c r="R472" i="33"/>
  <c r="M494" i="33"/>
  <c r="L262" i="33"/>
  <c r="L149" i="33"/>
  <c r="L243" i="33"/>
  <c r="L109" i="33"/>
  <c r="L419" i="33"/>
  <c r="M261" i="33"/>
  <c r="N386" i="33"/>
  <c r="M181" i="33"/>
  <c r="T447" i="33"/>
  <c r="N85" i="33"/>
  <c r="M338" i="33"/>
  <c r="M383" i="33"/>
  <c r="M449" i="33"/>
  <c r="M583" i="33"/>
  <c r="L150" i="33"/>
  <c r="T350" i="33"/>
  <c r="S110" i="33"/>
  <c r="N104" i="33"/>
  <c r="N444" i="33"/>
  <c r="S539" i="33"/>
  <c r="R52" i="33"/>
  <c r="L21" i="33"/>
  <c r="M325" i="33"/>
  <c r="L192" i="33"/>
  <c r="L588" i="33"/>
  <c r="S140" i="33"/>
  <c r="N492" i="33"/>
  <c r="M44" i="33"/>
  <c r="L189" i="33"/>
  <c r="N374" i="33"/>
  <c r="N397" i="33"/>
  <c r="L332" i="33"/>
  <c r="M474" i="33"/>
  <c r="N28" i="33"/>
  <c r="N78" i="33"/>
  <c r="N318" i="33"/>
  <c r="L232" i="33"/>
  <c r="L587" i="33"/>
  <c r="M223" i="33"/>
  <c r="M135" i="33"/>
  <c r="N211" i="33"/>
  <c r="M161" i="33"/>
  <c r="M202" i="33"/>
  <c r="L75" i="33"/>
  <c r="M468" i="33"/>
  <c r="T324" i="33"/>
  <c r="N171" i="33"/>
  <c r="M262" i="33"/>
  <c r="N543" i="33"/>
  <c r="N168" i="33"/>
  <c r="L18" i="33"/>
  <c r="M20" i="33"/>
  <c r="L164" i="33"/>
  <c r="L255" i="33"/>
  <c r="M198" i="33"/>
  <c r="M51" i="33"/>
  <c r="N64" i="33"/>
  <c r="M102" i="33"/>
  <c r="L63" i="33"/>
  <c r="M542" i="33"/>
  <c r="N42" i="33"/>
  <c r="L152" i="33"/>
  <c r="M451" i="33"/>
  <c r="M504" i="33"/>
  <c r="N493" i="33"/>
  <c r="M380" i="33"/>
  <c r="S82" i="33"/>
  <c r="M320" i="33"/>
  <c r="N200" i="33"/>
  <c r="L299" i="33"/>
  <c r="S221" i="33"/>
  <c r="L171" i="33"/>
  <c r="M28" i="33"/>
  <c r="L76" i="33"/>
  <c r="M137" i="33"/>
  <c r="M254" i="33"/>
  <c r="L360" i="33"/>
  <c r="L87" i="33"/>
  <c r="L200" i="33"/>
  <c r="N164" i="33"/>
  <c r="M405" i="33"/>
  <c r="L55" i="33"/>
  <c r="M73" i="33"/>
  <c r="M525" i="33"/>
  <c r="M322" i="33"/>
  <c r="M101" i="33"/>
  <c r="L114" i="33"/>
  <c r="N66" i="33"/>
  <c r="M76" i="33"/>
  <c r="N349" i="33"/>
  <c r="L510" i="33"/>
  <c r="L383" i="33"/>
  <c r="R220" i="33"/>
  <c r="N285" i="33"/>
  <c r="R149" i="33"/>
  <c r="R544" i="33"/>
  <c r="L291" i="33"/>
  <c r="L44" i="33"/>
  <c r="N165" i="33"/>
  <c r="N510" i="33"/>
  <c r="L174" i="33"/>
  <c r="L92" i="33"/>
  <c r="L43" i="33"/>
  <c r="N375" i="33"/>
  <c r="M237" i="33"/>
  <c r="T190" i="33"/>
  <c r="N296" i="33"/>
  <c r="N233" i="33"/>
  <c r="N76" i="33"/>
  <c r="M87" i="33"/>
  <c r="M272" i="33"/>
  <c r="L210" i="33"/>
  <c r="N461" i="33"/>
  <c r="M206" i="33"/>
  <c r="N11" i="33"/>
  <c r="M89" i="33"/>
  <c r="L553" i="33"/>
  <c r="M354" i="33"/>
  <c r="M6" i="33"/>
  <c r="L578" i="33"/>
  <c r="N458" i="33"/>
  <c r="L376" i="33"/>
  <c r="N118" i="33"/>
  <c r="M549" i="33"/>
  <c r="M82" i="33"/>
  <c r="L65" i="33"/>
  <c r="L298" i="33"/>
  <c r="L191" i="33"/>
  <c r="L356" i="33"/>
  <c r="N485" i="33"/>
  <c r="M134" i="33"/>
  <c r="M53" i="33"/>
  <c r="S177" i="33"/>
  <c r="M247" i="33"/>
  <c r="L268" i="33"/>
  <c r="N45" i="33"/>
  <c r="L132" i="33"/>
  <c r="N540" i="33"/>
  <c r="N359" i="33"/>
  <c r="N179" i="33"/>
  <c r="L198" i="33"/>
  <c r="N534" i="33"/>
  <c r="L179" i="33"/>
  <c r="N36" i="33"/>
  <c r="M143" i="33"/>
  <c r="L143" i="33"/>
  <c r="L258" i="33"/>
  <c r="N41" i="33"/>
  <c r="L6" i="33"/>
  <c r="N545" i="33"/>
  <c r="L240" i="33"/>
  <c r="M532" i="33"/>
  <c r="N231" i="33"/>
  <c r="L378" i="33"/>
  <c r="M353" i="33"/>
  <c r="N501" i="33"/>
  <c r="N161" i="33"/>
  <c r="N177" i="33"/>
  <c r="M394" i="33"/>
  <c r="L146" i="33"/>
  <c r="N400" i="33"/>
  <c r="L450" i="33"/>
  <c r="M8" i="33"/>
  <c r="L91" i="33"/>
  <c r="M40" i="33"/>
  <c r="N212" i="33"/>
  <c r="N74" i="33"/>
  <c r="L456" i="33"/>
  <c r="M164" i="33"/>
  <c r="M13" i="33"/>
  <c r="L9" i="33"/>
  <c r="N120" i="33"/>
  <c r="L244" i="33"/>
  <c r="M48" i="33"/>
  <c r="N172" i="33"/>
  <c r="N83" i="33"/>
  <c r="N181" i="33"/>
  <c r="R40" i="33"/>
  <c r="L393" i="33"/>
  <c r="M46" i="33"/>
  <c r="M229" i="33"/>
  <c r="N448" i="33"/>
  <c r="L40" i="33"/>
  <c r="L241" i="33"/>
  <c r="L73" i="33"/>
  <c r="N274" i="33"/>
  <c r="L10" i="33"/>
  <c r="M99" i="33"/>
  <c r="N586" i="33"/>
  <c r="S244" i="33"/>
  <c r="M402" i="33"/>
  <c r="M30" i="33"/>
  <c r="M156" i="33"/>
  <c r="L81" i="33"/>
  <c r="M291" i="33"/>
  <c r="M246" i="33"/>
  <c r="M341" i="33"/>
  <c r="M47" i="33"/>
  <c r="N43" i="33"/>
  <c r="N95" i="33"/>
  <c r="M34" i="33"/>
  <c r="N385" i="33"/>
  <c r="N99" i="33"/>
  <c r="T276" i="33"/>
  <c r="M520" i="33"/>
  <c r="L94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40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<sst xmlns="http://schemas.openxmlformats.org/spreadsheetml/2006/main" count="2865" uniqueCount="590">
  <si>
    <t>E.30</t>
  </si>
  <si>
    <t xml:space="preserve">CW 3235-R9  </t>
  </si>
  <si>
    <t>Lip Curb (40 mm reveal ht, Integral)</t>
  </si>
  <si>
    <t xml:space="preserve">Lip Curb (40 mm reveal ht, Integral) </t>
  </si>
  <si>
    <t xml:space="preserve">CW 3325-R5  </t>
  </si>
  <si>
    <t>100 mm Sidewalk</t>
  </si>
  <si>
    <t>CW 2130-R12</t>
  </si>
  <si>
    <t>F.20</t>
  </si>
  <si>
    <t>CW 3510-R9</t>
  </si>
  <si>
    <t>C051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</si>
  <si>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</si>
  <si>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</si>
  <si>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</si>
  <si>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</si>
  <si>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</si>
  <si>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</si>
  <si>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</si>
  <si>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</si>
  <si>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</si>
  <si>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</si>
  <si>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</si>
  <si>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</si>
  <si>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</si>
  <si>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</si>
  <si>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</si>
  <si>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E009</t>
  </si>
  <si>
    <t>E010</t>
  </si>
  <si>
    <t>E012</t>
  </si>
  <si>
    <t>E017</t>
  </si>
  <si>
    <t>E018</t>
  </si>
  <si>
    <t>E019</t>
  </si>
  <si>
    <t>E020</t>
  </si>
  <si>
    <t>E023</t>
  </si>
  <si>
    <t>E024</t>
  </si>
  <si>
    <t>E025</t>
  </si>
  <si>
    <t>E026</t>
  </si>
  <si>
    <t>E034</t>
  </si>
  <si>
    <t>E035</t>
  </si>
  <si>
    <t>E036</t>
  </si>
  <si>
    <t>E037</t>
  </si>
  <si>
    <t>E038</t>
  </si>
  <si>
    <t>E039</t>
  </si>
  <si>
    <t>E042</t>
  </si>
  <si>
    <t>E043</t>
  </si>
  <si>
    <t>Pavement Repair Fabric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</si>
  <si>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</si>
  <si>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</si>
  <si>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</si>
  <si>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</si>
  <si>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</si>
  <si>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</si>
  <si>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</si>
  <si>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</si>
  <si>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</si>
  <si>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</si>
  <si>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</si>
  <si>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</si>
  <si>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</si>
  <si>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</si>
  <si>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</si>
  <si>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</si>
  <si>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</si>
  <si>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</si>
  <si>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</si>
  <si>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</si>
  <si>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</si>
  <si>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</si>
  <si>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</si>
  <si>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</si>
  <si>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</si>
  <si>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E.1</t>
  </si>
  <si>
    <t>E.2</t>
  </si>
  <si>
    <t>E.3</t>
  </si>
  <si>
    <t>E.4</t>
  </si>
  <si>
    <t>E.5</t>
  </si>
  <si>
    <t>E.6</t>
  </si>
  <si>
    <t>F.1</t>
  </si>
  <si>
    <t>F.2</t>
  </si>
  <si>
    <t>F.3</t>
  </si>
  <si>
    <t>F.4</t>
  </si>
  <si>
    <t>F.5</t>
  </si>
  <si>
    <t>F.7</t>
  </si>
  <si>
    <t>F.8</t>
  </si>
  <si>
    <t>F.10</t>
  </si>
  <si>
    <t>F.12</t>
  </si>
  <si>
    <t>F.13</t>
  </si>
  <si>
    <t>G.1</t>
  </si>
  <si>
    <t>G.2</t>
  </si>
  <si>
    <t>Sodding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</si>
  <si>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</si>
  <si>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</si>
  <si>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</si>
  <si>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</si>
  <si>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</si>
  <si>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</si>
  <si>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</si>
  <si>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</si>
  <si>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</si>
  <si>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</si>
  <si>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</si>
  <si>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</si>
  <si>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</si>
  <si>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</si>
  <si>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</si>
  <si>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</si>
  <si>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</si>
  <si>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</si>
  <si>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</si>
  <si>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</si>
  <si>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</si>
  <si>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</si>
  <si>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</si>
  <si>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</si>
  <si>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</si>
  <si>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</si>
  <si>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</si>
  <si>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</si>
  <si>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</si>
  <si>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</si>
  <si>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</si>
  <si>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</si>
  <si>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</si>
  <si>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</si>
  <si>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</si>
  <si>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Construction of 150 mm Concrete Pavement (Reinforced)</t>
  </si>
  <si>
    <t>20 M Deformed Tie Bar</t>
  </si>
  <si>
    <t>19.1 mm Diameter</t>
  </si>
  <si>
    <t>150 mm Concrete Pavement (Type A)</t>
  </si>
  <si>
    <t>150 mm Concrete Pavement (Type B)</t>
  </si>
  <si>
    <t>150 mm Concrete Pavement (Type C)</t>
  </si>
  <si>
    <t>150 mm Concrete Pavement (Type D)</t>
  </si>
  <si>
    <t>150 mm Concrete Pavement (Reinforced)</t>
  </si>
  <si>
    <t>B.9</t>
  </si>
  <si>
    <t>Construction of Asphaltic Concrete Base Course (Type III)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</si>
  <si>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</si>
  <si>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</si>
  <si>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</si>
  <si>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</si>
  <si>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</si>
  <si>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</si>
  <si>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</si>
  <si>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</si>
  <si>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C011</t>
  </si>
  <si>
    <t>D005</t>
  </si>
  <si>
    <t>E003</t>
  </si>
  <si>
    <t>E004</t>
  </si>
  <si>
    <t>E006</t>
  </si>
  <si>
    <t>E007</t>
  </si>
  <si>
    <t>E008</t>
  </si>
  <si>
    <t>F001</t>
  </si>
  <si>
    <t>F002</t>
  </si>
  <si>
    <t>F003</t>
  </si>
  <si>
    <t>F005</t>
  </si>
  <si>
    <t>F009</t>
  </si>
  <si>
    <t>F011</t>
  </si>
  <si>
    <t>F018</t>
  </si>
  <si>
    <t>G001</t>
  </si>
  <si>
    <t>G002</t>
  </si>
  <si>
    <t>G003</t>
  </si>
  <si>
    <t>A010</t>
  </si>
  <si>
    <t>A012</t>
  </si>
  <si>
    <t>B003</t>
  </si>
  <si>
    <t>B004</t>
  </si>
  <si>
    <t>B014</t>
  </si>
  <si>
    <t>B017</t>
  </si>
  <si>
    <t>B030</t>
  </si>
  <si>
    <t>B031</t>
  </si>
  <si>
    <t>B032</t>
  </si>
  <si>
    <t>B033</t>
  </si>
  <si>
    <t>B094</t>
  </si>
  <si>
    <t>B095</t>
  </si>
  <si>
    <t>B097</t>
  </si>
  <si>
    <t>B098</t>
  </si>
  <si>
    <t>A.18</t>
  </si>
  <si>
    <t>A.19</t>
  </si>
  <si>
    <t>B.25</t>
  </si>
  <si>
    <t>B.27</t>
  </si>
  <si>
    <t>B.24</t>
  </si>
  <si>
    <t>Pavement Removal</t>
  </si>
  <si>
    <t>Concrete Pavement</t>
  </si>
  <si>
    <t>Asphalt Pavement</t>
  </si>
  <si>
    <t>Supplying and Placing Base Course Material</t>
  </si>
  <si>
    <t>Miscellaneous Concrete Slab Removal</t>
  </si>
  <si>
    <t xml:space="preserve">Miscellaneous Concrete Slab Renewal </t>
  </si>
  <si>
    <t>Concrete Curb Removal</t>
  </si>
  <si>
    <t>Concrete Curb Installation</t>
  </si>
  <si>
    <t>SD-202B</t>
  </si>
  <si>
    <t>SD-202C</t>
  </si>
  <si>
    <t>i)</t>
  </si>
  <si>
    <t>ii)</t>
  </si>
  <si>
    <t>iii)</t>
  </si>
  <si>
    <t>iv)</t>
  </si>
  <si>
    <t xml:space="preserve">Construction of Asphaltic Concrete Overlay </t>
  </si>
  <si>
    <t>Main Line Paving</t>
  </si>
  <si>
    <t>Tie-ins and Approaches</t>
  </si>
  <si>
    <t>Concrete Curbs, Curb and Gutter, and Splash Strips</t>
  </si>
  <si>
    <t>SD-229A,B,C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</si>
  <si>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</si>
  <si>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</si>
  <si>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</si>
  <si>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</si>
  <si>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</si>
  <si>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</si>
  <si>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</si>
  <si>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</si>
  <si>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</si>
  <si>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</si>
  <si>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C019</t>
  </si>
  <si>
    <t>C032</t>
  </si>
  <si>
    <t>C046</t>
  </si>
  <si>
    <t>SD-228A</t>
  </si>
  <si>
    <t>SD-205</t>
  </si>
  <si>
    <t>SD-203B</t>
  </si>
  <si>
    <t>Lip Curb</t>
  </si>
  <si>
    <t>Adjustment of Precast  Sidewalk Blocks</t>
  </si>
  <si>
    <t>Supply of Precast  Sidewalk Blocks</t>
  </si>
  <si>
    <t xml:space="preserve">Catch Basin  </t>
  </si>
  <si>
    <t xml:space="preserve">Catch Pit </t>
  </si>
  <si>
    <t>SD-023</t>
  </si>
  <si>
    <t>Sewer Service</t>
  </si>
  <si>
    <t>Connecting to Existing Catch Basin</t>
  </si>
  <si>
    <t xml:space="preserve">Connecting to Existing Sewer </t>
  </si>
  <si>
    <t>Removal of Existing Catch Pit</t>
  </si>
  <si>
    <t>E.21</t>
  </si>
  <si>
    <t>E046</t>
  </si>
  <si>
    <t>E.22</t>
  </si>
  <si>
    <t>E047</t>
  </si>
  <si>
    <t>E.23</t>
  </si>
  <si>
    <t>A003</t>
  </si>
  <si>
    <t>B002</t>
  </si>
  <si>
    <t>D.1</t>
  </si>
  <si>
    <t>F.9</t>
  </si>
  <si>
    <t>F.11</t>
  </si>
  <si>
    <t>B.26</t>
  </si>
  <si>
    <t>F010</t>
  </si>
  <si>
    <t>H.1</t>
  </si>
  <si>
    <t>Slab Replacement</t>
  </si>
  <si>
    <t>Partial Slab Patches</t>
  </si>
  <si>
    <t>Partial Slab Patches 
- Early Opening (72 hour)</t>
  </si>
  <si>
    <t>B.28</t>
  </si>
  <si>
    <t>Concrete Pavements, Median Slabs, Bull-noses, and Safety Medians</t>
  </si>
  <si>
    <t>B124</t>
  </si>
  <si>
    <t>B125</t>
  </si>
  <si>
    <t>B189</t>
  </si>
  <si>
    <t>B190</t>
  </si>
  <si>
    <t>B191</t>
  </si>
  <si>
    <t>B193</t>
  </si>
  <si>
    <t>B194</t>
  </si>
  <si>
    <t>B195</t>
  </si>
  <si>
    <t>B198</t>
  </si>
  <si>
    <t>B200</t>
  </si>
  <si>
    <t>B201</t>
  </si>
  <si>
    <t>E.24</t>
  </si>
  <si>
    <t>A.22</t>
  </si>
  <si>
    <t>A.23</t>
  </si>
  <si>
    <t>A.24</t>
  </si>
  <si>
    <t>A.25</t>
  </si>
  <si>
    <t>D006</t>
  </si>
  <si>
    <t>E.25</t>
  </si>
  <si>
    <t>B206</t>
  </si>
  <si>
    <t>Slab Replacement - Early Opening (72 hour)</t>
  </si>
  <si>
    <t>SD-203A</t>
  </si>
  <si>
    <t>F.6</t>
  </si>
  <si>
    <t>F.15</t>
  </si>
  <si>
    <t>F.16</t>
  </si>
  <si>
    <t>F.17</t>
  </si>
  <si>
    <t>Sewer Repair - Up to 3.0 Meters Long</t>
  </si>
  <si>
    <t>Adjustment of Valve Boxes</t>
  </si>
  <si>
    <t>Adjustment of Curb Stop Boxes</t>
  </si>
  <si>
    <t>Valve Box Extensions</t>
  </si>
  <si>
    <t>Curb Stop Extensions</t>
  </si>
  <si>
    <t>Removal of Precast Sidewalk Blocks</t>
  </si>
  <si>
    <t>Drainage Connection Pipe</t>
  </si>
  <si>
    <t>A</t>
  </si>
  <si>
    <t>B</t>
  </si>
  <si>
    <t>E</t>
  </si>
  <si>
    <t>F</t>
  </si>
  <si>
    <t>G</t>
  </si>
  <si>
    <t>H</t>
  </si>
  <si>
    <t>B125A</t>
  </si>
  <si>
    <t>B.29</t>
  </si>
  <si>
    <t>E.26</t>
  </si>
  <si>
    <t>Locked?</t>
  </si>
  <si>
    <t>MATCH</t>
  </si>
  <si>
    <t>Format F</t>
  </si>
  <si>
    <t>Format G</t>
  </si>
  <si>
    <t>Format H</t>
  </si>
  <si>
    <t xml:space="preserve">Sewer Repair - In Addition to First 3.0 Meters </t>
  </si>
  <si>
    <t>E.27</t>
  </si>
  <si>
    <t>E.28</t>
  </si>
  <si>
    <t>E.29</t>
  </si>
  <si>
    <t>Replacing Existing Risers</t>
  </si>
  <si>
    <t>F002A</t>
  </si>
  <si>
    <t>Joined, Trimmed, &amp; Cleaned for Checking</t>
  </si>
  <si>
    <t>B.15</t>
  </si>
  <si>
    <t>F.18</t>
  </si>
  <si>
    <t>Removal of Existing Catch Basins</t>
  </si>
  <si>
    <t>Pre-cast Concrete Risers</t>
  </si>
  <si>
    <t>a)</t>
  </si>
  <si>
    <t>Less than 5 sq.m.</t>
  </si>
  <si>
    <t>b)</t>
  </si>
  <si>
    <t>5 sq.m. to 20 sq.m.</t>
  </si>
  <si>
    <t>c)</t>
  </si>
  <si>
    <t>Greater than 20 sq.m.</t>
  </si>
  <si>
    <t>SD-205,
SD-206A</t>
  </si>
  <si>
    <t>Less than 3 m</t>
  </si>
  <si>
    <t>3 m to 30 m</t>
  </si>
  <si>
    <t xml:space="preserve">c) </t>
  </si>
  <si>
    <t xml:space="preserve"> Greater than 30 m</t>
  </si>
  <si>
    <t>SD-229C,D</t>
  </si>
  <si>
    <t>Type IA</t>
  </si>
  <si>
    <t>ROADWORK - NEW CONSTRUCTION</t>
  </si>
  <si>
    <t>SD-229C</t>
  </si>
  <si>
    <t>Connecting New Sewer Service to Existing Sewer Service</t>
  </si>
  <si>
    <t>A.26</t>
  </si>
  <si>
    <t>A.27</t>
  </si>
  <si>
    <t>CW 3330-R5</t>
  </si>
  <si>
    <t>C.12</t>
  </si>
  <si>
    <t>CW 3250-R7</t>
  </si>
  <si>
    <t>A.20</t>
  </si>
  <si>
    <t>B064-72</t>
  </si>
  <si>
    <t>B074-72</t>
  </si>
  <si>
    <t>B077-72</t>
  </si>
  <si>
    <t>B091-72</t>
  </si>
  <si>
    <t>B093-72</t>
  </si>
  <si>
    <t>B100r</t>
  </si>
  <si>
    <t>B104r</t>
  </si>
  <si>
    <t>B114rl</t>
  </si>
  <si>
    <t>B118rl</t>
  </si>
  <si>
    <t>B119rl</t>
  </si>
  <si>
    <t>B120rl</t>
  </si>
  <si>
    <t>B121rl</t>
  </si>
  <si>
    <t>B126r</t>
  </si>
  <si>
    <t>B131r</t>
  </si>
  <si>
    <t>B135i</t>
  </si>
  <si>
    <t>B148i</t>
  </si>
  <si>
    <t>B154rl</t>
  </si>
  <si>
    <t>B182rl</t>
  </si>
  <si>
    <t>G.3</t>
  </si>
  <si>
    <t>B219</t>
  </si>
  <si>
    <t>B.30</t>
  </si>
  <si>
    <t>100 mm Concrete Sidewalk</t>
  </si>
  <si>
    <t>Longitudinal Joint &amp; Crack Filling ( &gt; 25 mm in width )</t>
  </si>
  <si>
    <t>51 mm</t>
  </si>
  <si>
    <t xml:space="preserve"> width &lt; 600 mm</t>
  </si>
  <si>
    <t xml:space="preserve"> width &gt; or = 600 mm</t>
  </si>
  <si>
    <t>Detectable Warning Surface Tiles</t>
  </si>
  <si>
    <t xml:space="preserve">CW 3240-R10 </t>
  </si>
  <si>
    <t>Curb Ramp (8-12 mm reveal ht, Monolithic)</t>
  </si>
  <si>
    <t>Construction of  Curb Ramp (8-12 mm ht, Integral)</t>
  </si>
  <si>
    <t xml:space="preserve">CW 3230-R8
</t>
  </si>
  <si>
    <t>E.31</t>
  </si>
  <si>
    <t>E.32</t>
  </si>
  <si>
    <t>E.33</t>
  </si>
  <si>
    <t>B150iA</t>
  </si>
  <si>
    <t>B184rlA</t>
  </si>
  <si>
    <t>CW 3310-R17</t>
  </si>
  <si>
    <t xml:space="preserve">CW 3450-R6 </t>
  </si>
  <si>
    <t>CW 3326-R3</t>
  </si>
  <si>
    <t>E.34</t>
  </si>
  <si>
    <t>A.29</t>
  </si>
  <si>
    <t>Barrier Separate</t>
  </si>
  <si>
    <t>Barrier (150 mm reveal ht, Dowelled)</t>
  </si>
  <si>
    <t>Modified Barrier (150 mm reveal ht, Dowelled)</t>
  </si>
  <si>
    <t>Modified Barrier (180 mm reveal ht, Dowelled)</t>
  </si>
  <si>
    <t>Construction of 150 mm Concrete Pavement for Early Opening 72 Hour (Reinforced)</t>
  </si>
  <si>
    <t>Construction of Barrier (150 mm ht, Separate)</t>
  </si>
  <si>
    <t>Construction of  Modified Barrier  (180 mm ht, Integral)</t>
  </si>
  <si>
    <t>SD-024, 1200 mm deep</t>
  </si>
  <si>
    <t>SD-024, 1800 mm deep</t>
  </si>
  <si>
    <t>250 mm Drainage Connection Pipe</t>
  </si>
  <si>
    <t>F.14</t>
  </si>
  <si>
    <t>E.35</t>
  </si>
  <si>
    <t>E022A</t>
  </si>
  <si>
    <t>Sewer Inspection ( following repair)</t>
  </si>
  <si>
    <t>1 - 50 mm Depth (Asphalt)</t>
  </si>
  <si>
    <t xml:space="preserve">250 mm </t>
  </si>
  <si>
    <t>E004A</t>
  </si>
  <si>
    <t>E017G</t>
  </si>
  <si>
    <t>E017H</t>
  </si>
  <si>
    <t>E017I</t>
  </si>
  <si>
    <t>E017J</t>
  </si>
  <si>
    <t>E020G</t>
  </si>
  <si>
    <t>E020H</t>
  </si>
  <si>
    <t>E022E</t>
  </si>
  <si>
    <t>E022F</t>
  </si>
  <si>
    <t>E022I</t>
  </si>
  <si>
    <t>Frames &amp; Covers</t>
  </si>
  <si>
    <t>CW 3210-R8</t>
  </si>
  <si>
    <t>Adjustment of Manholes/Catch Basins Frames</t>
  </si>
  <si>
    <t>CW 2145-R4</t>
  </si>
  <si>
    <t xml:space="preserve">CW 3410-R12 </t>
  </si>
  <si>
    <t>A010C3</t>
  </si>
  <si>
    <t>B127rB</t>
  </si>
  <si>
    <t>B136iA</t>
  </si>
  <si>
    <t>B139iA</t>
  </si>
  <si>
    <t>B155rlA</t>
  </si>
  <si>
    <t>B167rlB</t>
  </si>
  <si>
    <t>CW 3410-R12</t>
  </si>
  <si>
    <t>C029-72</t>
  </si>
  <si>
    <t>C034A</t>
  </si>
  <si>
    <t>C037B</t>
  </si>
  <si>
    <t>AP-006 - Standard Frame for Manhole and Catch Basin</t>
  </si>
  <si>
    <t>AP-007 - Standard Solid Cover for Standard Frame</t>
  </si>
  <si>
    <t>AP-008 - Standard Grated Cover for Standard Frame</t>
  </si>
  <si>
    <t>Lifter Rings (AP-010)</t>
  </si>
  <si>
    <t>I001</t>
  </si>
  <si>
    <t>L. sum</t>
  </si>
  <si>
    <t>Mobilization/Demobilization</t>
  </si>
  <si>
    <t>CW 3110-R21</t>
  </si>
  <si>
    <t>FORM B: PRICES</t>
  </si>
  <si>
    <t>(SEE B9)</t>
  </si>
  <si>
    <t>UNIT PRICES</t>
  </si>
  <si>
    <t>SPEC.</t>
  </si>
  <si>
    <t>APPROX.</t>
  </si>
  <si>
    <t>REF.</t>
  </si>
  <si>
    <t>QUANTITY</t>
  </si>
  <si>
    <t>ASPHALT REHABILITATION - DUKE STREET FROM BANNERMAN AVENUE TO POLSON AVENUE</t>
  </si>
  <si>
    <t xml:space="preserve">A.1 </t>
  </si>
  <si>
    <t>Base Course Material - Granular C</t>
  </si>
  <si>
    <t>ROADWORKS - REMOVALS/RENEWALS</t>
  </si>
  <si>
    <t>A.6</t>
  </si>
  <si>
    <t>A.8</t>
  </si>
  <si>
    <t>A.10</t>
  </si>
  <si>
    <t>250 mm, PVC</t>
  </si>
  <si>
    <t>In a Trench, Class B Type Sand  Bedding, Class 3 Backfill</t>
  </si>
  <si>
    <t>A.21</t>
  </si>
  <si>
    <t>250 mm (Type PVC) Connecting Pipe</t>
  </si>
  <si>
    <t>Connecting to 300 mm  (Type Concrete WWS ) Sewer</t>
  </si>
  <si>
    <t>Connecting to 375 mm  (Type Concrete LDS ) Sewer</t>
  </si>
  <si>
    <t>A.28</t>
  </si>
  <si>
    <t>Subtotal:</t>
  </si>
  <si>
    <t>ASPHALT REHABILITATION - CATHEDRAL AVENUE FROM RAIL CROSSING WEST OF SINCLAIR STREET TO ARLINGTON STREET</t>
  </si>
  <si>
    <t>ROADWORKS - NEW CONSTRUCTION</t>
  </si>
  <si>
    <t>Connecting to 300 mm  (Type Concrete CS ) Sewer</t>
  </si>
  <si>
    <t>B.31</t>
  </si>
  <si>
    <t>B.32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</si>
  <si>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</si>
  <si>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</si>
  <si>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</si>
  <si>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</si>
  <si>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</si>
  <si>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</si>
  <si>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</si>
  <si>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</si>
  <si>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</si>
  <si>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ASPHALT REHABILITATION - BANNERMAN AVENUE FROM DUKE STREET TO McPHILLIPS STREET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</si>
  <si>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</si>
  <si>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</si>
  <si>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</si>
  <si>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</si>
  <si>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</si>
  <si>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</si>
  <si>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</si>
  <si>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</si>
  <si>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</si>
  <si>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</si>
  <si>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</si>
  <si>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</si>
  <si>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</si>
  <si>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</si>
  <si>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</si>
  <si>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</si>
  <si>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250 mm (Type PVC CS) Connecting Pipe</t>
  </si>
  <si>
    <t>Connecting to 375 mm  (Type Concrete CS ) Sewer</t>
  </si>
  <si>
    <t>C.29</t>
  </si>
  <si>
    <t>C.30</t>
  </si>
  <si>
    <t>C.31</t>
  </si>
  <si>
    <t>C.32</t>
  </si>
  <si>
    <t>C.33</t>
  </si>
  <si>
    <t>C.34</t>
  </si>
  <si>
    <t>C.35</t>
  </si>
  <si>
    <t>C.36</t>
  </si>
  <si>
    <t>C.37</t>
  </si>
  <si>
    <t>C.38</t>
  </si>
  <si>
    <t>ASPHALT REHABILITATION - ATLANTIC AVENUE FROM DUKE STREET TO McPHILLIPS STREET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</si>
  <si>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</si>
  <si>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</si>
  <si>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</si>
  <si>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</si>
  <si>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</si>
  <si>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</si>
  <si>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</si>
  <si>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</si>
  <si>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</si>
  <si>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</si>
  <si>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</si>
  <si>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</si>
  <si>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</si>
  <si>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</si>
  <si>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</si>
  <si>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</si>
  <si>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</si>
  <si>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</si>
  <si>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</si>
  <si>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</si>
  <si>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</si>
  <si>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</si>
  <si>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</si>
  <si>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</si>
  <si>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</si>
  <si>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</si>
  <si>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</si>
  <si>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</si>
  <si>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</si>
  <si>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</si>
  <si>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</si>
  <si>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D.36</t>
  </si>
  <si>
    <t>D.37</t>
  </si>
  <si>
    <t>ASPHALT REHABILITATION - AIKINS STREET FROM McADAM AVENUE TO ENNISKILLEN AVENUE</t>
  </si>
  <si>
    <t>Connecting to 300 mm  (Type Clay CS ) Sewer</t>
  </si>
  <si>
    <t>Connecting to 525 mm  (Type Concrete CS ) Sewer</t>
  </si>
  <si>
    <t>ASPHALT REHABILITATION - TANNER STREET FROM END SOUTH OF TEMPLETON AVENUE TO MARGARET AVENUE</t>
  </si>
  <si>
    <t xml:space="preserve">Base Course Material - Granular C </t>
  </si>
  <si>
    <t>F.19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</si>
  <si>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</si>
  <si>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</si>
  <si>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</si>
  <si>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</si>
  <si>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</si>
  <si>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</si>
  <si>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</si>
  <si>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</si>
  <si>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</si>
  <si>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</si>
  <si>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</si>
  <si>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</si>
  <si>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</si>
  <si>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F.34</t>
  </si>
  <si>
    <t>SEWER REPAIRS:  TANNER ST., BANNERMAN AVE., DUKE ST., CATHEDRAL AVE., ATLANTIC AVE., AIKINS ST.</t>
  </si>
  <si>
    <t>TANNER ST (MA70024967)</t>
  </si>
  <si>
    <t>300 mm, CS</t>
  </si>
  <si>
    <t>Class 3 Backfill</t>
  </si>
  <si>
    <t>BANNERMAN AVE (MA00007287)</t>
  </si>
  <si>
    <t>G.4</t>
  </si>
  <si>
    <t>G.5</t>
  </si>
  <si>
    <t>BANNERMAN AVE (MA00007293)</t>
  </si>
  <si>
    <t>G.6</t>
  </si>
  <si>
    <t>375 mm, CS</t>
  </si>
  <si>
    <t>G.7</t>
  </si>
  <si>
    <t>BANNERMAN AVE (MA00007294)</t>
  </si>
  <si>
    <t>G.8</t>
  </si>
  <si>
    <t>G.9</t>
  </si>
  <si>
    <t>BANNERMAN AVE (MH00007315)</t>
  </si>
  <si>
    <t>G.10</t>
  </si>
  <si>
    <t>Remove and Replace Manhole</t>
  </si>
  <si>
    <t>CW2130-R12</t>
  </si>
  <si>
    <t>SD-010</t>
  </si>
  <si>
    <t>1200 mm Diameter Base</t>
  </si>
  <si>
    <t>vert.m.</t>
  </si>
  <si>
    <t>G.11</t>
  </si>
  <si>
    <t>Manhole Inspection Post Repair</t>
  </si>
  <si>
    <t>CW2145-R4</t>
  </si>
  <si>
    <t>DUKE ST (MA00007281)</t>
  </si>
  <si>
    <t>G.12</t>
  </si>
  <si>
    <t>300 mm, LDS</t>
  </si>
  <si>
    <t>G.13</t>
  </si>
  <si>
    <t>CATHEDRAL AVE (MA00012485)</t>
  </si>
  <si>
    <t>G.14</t>
  </si>
  <si>
    <t>G.15</t>
  </si>
  <si>
    <t>G.16</t>
  </si>
  <si>
    <t>ATLANTIC AVE (MH00007341)</t>
  </si>
  <si>
    <t>G.17</t>
  </si>
  <si>
    <t>G.18</t>
  </si>
  <si>
    <t>AIKINS ST (MA00012627)</t>
  </si>
  <si>
    <t>G.19</t>
  </si>
  <si>
    <t xml:space="preserve">525 mm, CS </t>
  </si>
  <si>
    <t>G.20</t>
  </si>
  <si>
    <t>525 mm, CS</t>
  </si>
  <si>
    <t>AIKINS ST (MH70036163)</t>
  </si>
  <si>
    <t>G.21</t>
  </si>
  <si>
    <t>Remove and Replace Risers</t>
  </si>
  <si>
    <t>750 mm Diameter Risers</t>
  </si>
  <si>
    <t>G.22</t>
  </si>
  <si>
    <t>E2</t>
  </si>
  <si>
    <t>SUMMARY</t>
  </si>
  <si>
    <t xml:space="preserve">TOTAL BID PRICE (GST extra)                                                                              (in figures)                                             </t>
  </si>
  <si>
    <t>B156rlA</t>
  </si>
  <si>
    <t>B157rlA</t>
  </si>
  <si>
    <t>B158rlA</t>
  </si>
  <si>
    <t>MOBILIZATION /DEMOBILIZATION</t>
  </si>
  <si>
    <t>E10</t>
  </si>
  <si>
    <t>Grout Repair</t>
  </si>
  <si>
    <t>G.23</t>
  </si>
  <si>
    <t>E032</t>
  </si>
  <si>
    <t>Connecting to Existing Manhole</t>
  </si>
  <si>
    <t>E033</t>
  </si>
  <si>
    <t>250 mm Catch Basin Lead</t>
  </si>
  <si>
    <t>A.30</t>
  </si>
  <si>
    <t>E041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</si>
</sst>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</numFmts>
  <fonts count="48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Cambria"/>
      <family val="1"/>
    </font>
    <font>
      <sz val="10"/>
      <name val="Cambria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u/>
      <sz val="12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3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3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4" fillId="0" borderId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7" fillId="0" borderId="0">
      <alignment horizontal="right"/>
    </xf>
    <xf numFmtId="0" fontId="30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12" fillId="23" borderId="0"/>
    <xf numFmtId="0" fontId="12" fillId="23" borderId="0"/>
    <xf numFmtId="0" fontId="42" fillId="23" borderId="0"/>
  </cellStyleXfs>
  <cellXfs count="207">
    <xf numFmtId="0" fontId="0" fillId="0" borderId="0" xfId="0"/>
    <xf numFmtId="176" fontId="12" fillId="26" borderId="0" xfId="0" applyNumberFormat="1" applyFont="1" applyFill="1" applyBorder="1" applyAlignment="1" applyProtection="1">
      <alignment vertical="center"/>
    </xf>
    <xf numFmtId="165" fontId="12" fillId="26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25" borderId="0" xfId="54" applyFont="1" applyFill="1" applyAlignment="1">
      <alignment wrapText="1"/>
    </xf>
    <xf numFmtId="0" fontId="38" fillId="0" borderId="0" xfId="0" applyFont="1" applyAlignment="1" applyProtection="1">
      <alignment vertical="center"/>
    </xf>
    <xf numFmtId="0" fontId="41" fillId="27" borderId="0" xfId="53" applyFont="1" applyFill="1"/>
    <xf numFmtId="176" fontId="39" fillId="27" borderId="1" xfId="53" applyNumberFormat="1" applyFont="1" applyFill="1" applyBorder="1" applyAlignment="1" applyProtection="1">
      <alignment vertical="top"/>
      <protection locked="0"/>
    </xf>
    <xf numFmtId="0" fontId="37" fillId="25" borderId="0" xfId="53" applyNumberFormat="1" applyFont="1" applyFill="1"/>
    <xf numFmtId="0" fontId="15" fillId="25" borderId="0" xfId="53" applyNumberFormat="1" applyFont="1" applyFill="1" applyBorder="1" applyAlignment="1" applyProtection="1">
      <alignment horizontal="center"/>
    </xf>
    <xf numFmtId="0" fontId="15" fillId="25" borderId="0" xfId="53" applyNumberFormat="1" applyFont="1" applyFill="1"/>
    <xf numFmtId="0" fontId="15" fillId="25" borderId="0" xfId="53" applyNumberFormat="1" applyFont="1" applyFill="1" applyAlignment="1" applyProtection="1">
      <alignment horizontal="center"/>
    </xf>
    <xf numFmtId="7" fontId="43" fillId="23" borderId="0" xfId="72" applyNumberFormat="1" applyFont="1" applyAlignment="1">
      <alignment horizontal="centerContinuous" vertical="center"/>
    </xf>
    <xf numFmtId="1" fontId="13" fillId="23" borderId="0" xfId="72" applyNumberFormat="1" applyFont="1" applyAlignment="1">
      <alignment horizontal="centerContinuous" vertical="top"/>
    </xf>
    <xf numFmtId="0" fontId="13" fillId="23" borderId="0" xfId="72" applyFont="1" applyAlignment="1">
      <alignment horizontal="centerContinuous" vertical="center"/>
    </xf>
    <xf numFmtId="0" fontId="42" fillId="23" borderId="0" xfId="72"/>
    <xf numFmtId="7" fontId="44" fillId="23" borderId="0" xfId="72" applyNumberFormat="1" applyFont="1" applyAlignment="1">
      <alignment horizontal="centerContinuous" vertical="center"/>
    </xf>
    <xf numFmtId="1" fontId="42" fillId="23" borderId="0" xfId="72" applyNumberFormat="1" applyAlignment="1">
      <alignment horizontal="centerContinuous" vertical="top"/>
    </xf>
    <xf numFmtId="0" fontId="42" fillId="23" borderId="0" xfId="72" applyAlignment="1">
      <alignment horizontal="centerContinuous" vertical="center"/>
    </xf>
    <xf numFmtId="7" fontId="42" fillId="23" borderId="0" xfId="72" applyNumberFormat="1" applyAlignment="1">
      <alignment horizontal="right"/>
    </xf>
    <xf numFmtId="0" fontId="42" fillId="23" borderId="0" xfId="72" applyAlignment="1">
      <alignment vertical="top"/>
    </xf>
    <xf numFmtId="7" fontId="42" fillId="23" borderId="0" xfId="72" applyNumberFormat="1" applyAlignment="1">
      <alignment vertical="center"/>
    </xf>
    <xf numFmtId="2" fontId="42" fillId="23" borderId="0" xfId="72" applyNumberFormat="1"/>
    <xf numFmtId="7" fontId="42" fillId="23" borderId="17" xfId="72" applyNumberFormat="1" applyBorder="1" applyAlignment="1">
      <alignment horizontal="center"/>
    </xf>
    <xf numFmtId="0" fontId="42" fillId="23" borderId="17" xfId="72" applyBorder="1" applyAlignment="1">
      <alignment horizontal="center" vertical="top"/>
    </xf>
    <xf numFmtId="0" fontId="42" fillId="23" borderId="18" xfId="72" applyBorder="1" applyAlignment="1">
      <alignment horizontal="center"/>
    </xf>
    <xf numFmtId="0" fontId="42" fillId="23" borderId="17" xfId="72" applyBorder="1" applyAlignment="1">
      <alignment horizontal="center"/>
    </xf>
    <xf numFmtId="0" fontId="42" fillId="23" borderId="19" xfId="72" applyBorder="1" applyAlignment="1">
      <alignment horizontal="center"/>
    </xf>
    <xf numFmtId="7" fontId="42" fillId="23" borderId="19" xfId="72" applyNumberFormat="1" applyBorder="1" applyAlignment="1">
      <alignment horizontal="right"/>
    </xf>
    <xf numFmtId="7" fontId="42" fillId="23" borderId="20" xfId="72" applyNumberFormat="1" applyBorder="1" applyAlignment="1">
      <alignment horizontal="right"/>
    </xf>
    <xf numFmtId="0" fontId="42" fillId="23" borderId="21" xfId="72" applyBorder="1" applyAlignment="1">
      <alignment vertical="top"/>
    </xf>
    <xf numFmtId="0" fontId="42" fillId="23" borderId="22" xfId="72" applyBorder="1"/>
    <xf numFmtId="0" fontId="42" fillId="23" borderId="21" xfId="72" applyBorder="1" applyAlignment="1">
      <alignment horizontal="center"/>
    </xf>
    <xf numFmtId="0" fontId="42" fillId="23" borderId="23" xfId="72" applyBorder="1"/>
    <xf numFmtId="0" fontId="42" fillId="23" borderId="23" xfId="72" applyBorder="1" applyAlignment="1">
      <alignment horizontal="center"/>
    </xf>
    <xf numFmtId="7" fontId="42" fillId="23" borderId="23" xfId="72" applyNumberFormat="1" applyBorder="1" applyAlignment="1">
      <alignment horizontal="right"/>
    </xf>
    <xf numFmtId="0" fontId="42" fillId="23" borderId="21" xfId="72" applyBorder="1" applyAlignment="1">
      <alignment horizontal="right"/>
    </xf>
    <xf numFmtId="0" fontId="37" fillId="25" borderId="0" xfId="53" applyFont="1" applyFill="1"/>
    <xf numFmtId="0" fontId="15" fillId="25" borderId="0" xfId="53" applyFont="1" applyFill="1" applyAlignment="1">
      <alignment horizontal="center"/>
    </xf>
    <xf numFmtId="0" fontId="15" fillId="25" borderId="0" xfId="53" applyFont="1" applyFill="1"/>
    <xf numFmtId="7" fontId="42" fillId="23" borderId="24" xfId="72" applyNumberFormat="1" applyBorder="1" applyAlignment="1">
      <alignment horizontal="right" vertical="center"/>
    </xf>
    <xf numFmtId="0" fontId="45" fillId="23" borderId="25" xfId="72" applyFont="1" applyBorder="1" applyAlignment="1">
      <alignment horizontal="center" vertical="center"/>
    </xf>
    <xf numFmtId="7" fontId="42" fillId="23" borderId="25" xfId="72" applyNumberFormat="1" applyBorder="1" applyAlignment="1">
      <alignment horizontal="right" vertical="center"/>
    </xf>
    <xf numFmtId="0" fontId="38" fillId="0" borderId="0" xfId="0" applyFont="1" applyAlignment="1">
      <alignment vertical="center"/>
    </xf>
    <xf numFmtId="176" fontId="12" fillId="26" borderId="0" xfId="0" applyNumberFormat="1" applyFont="1" applyFill="1" applyAlignment="1">
      <alignment vertical="center"/>
    </xf>
    <xf numFmtId="165" fontId="12" fillId="26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2" fillId="23" borderId="0" xfId="72" applyAlignment="1">
      <alignment vertical="center"/>
    </xf>
    <xf numFmtId="7" fontId="42" fillId="23" borderId="24" xfId="72" applyNumberFormat="1" applyBorder="1" applyAlignment="1">
      <alignment horizontal="right"/>
    </xf>
    <xf numFmtId="0" fontId="45" fillId="23" borderId="25" xfId="72" applyFont="1" applyBorder="1" applyAlignment="1">
      <alignment vertical="top"/>
    </xf>
    <xf numFmtId="165" fontId="45" fillId="26" borderId="25" xfId="72" applyNumberFormat="1" applyFont="1" applyFill="1" applyBorder="1" applyAlignment="1">
      <alignment horizontal="left" vertical="center"/>
    </xf>
    <xf numFmtId="1" fontId="42" fillId="23" borderId="24" xfId="72" applyNumberFormat="1" applyBorder="1" applyAlignment="1">
      <alignment horizontal="center" vertical="top"/>
    </xf>
    <xf numFmtId="0" fontId="42" fillId="23" borderId="24" xfId="72" applyBorder="1" applyAlignment="1">
      <alignment horizontal="center" vertical="top"/>
    </xf>
    <xf numFmtId="7" fontId="42" fillId="23" borderId="25" xfId="72" applyNumberFormat="1" applyBorder="1" applyAlignment="1">
      <alignment horizontal="right"/>
    </xf>
    <xf numFmtId="4" fontId="39" fillId="27" borderId="1" xfId="72" applyNumberFormat="1" applyFont="1" applyFill="1" applyBorder="1" applyAlignment="1">
      <alignment horizontal="center" vertical="top" wrapText="1"/>
    </xf>
    <xf numFmtId="174" fontId="39" fillId="0" borderId="1" xfId="72" applyNumberFormat="1" applyFont="1" applyFill="1" applyBorder="1" applyAlignment="1">
      <alignment horizontal="left" vertical="top" wrapText="1"/>
    </xf>
    <xf numFmtId="165" fontId="39" fillId="0" borderId="1" xfId="72" applyNumberFormat="1" applyFont="1" applyFill="1" applyBorder="1" applyAlignment="1">
      <alignment horizontal="left" vertical="top" wrapText="1"/>
    </xf>
    <xf numFmtId="165" fontId="39" fillId="27" borderId="1" xfId="72" applyNumberFormat="1" applyFont="1" applyFill="1" applyBorder="1" applyAlignment="1">
      <alignment horizontal="center" vertical="top" wrapText="1"/>
    </xf>
    <xf numFmtId="0" fontId="39" fillId="0" borderId="1" xfId="72" applyFont="1" applyFill="1" applyBorder="1" applyAlignment="1">
      <alignment horizontal="center" vertical="top" wrapText="1"/>
    </xf>
    <xf numFmtId="1" fontId="39" fillId="0" borderId="1" xfId="72" applyNumberFormat="1" applyFont="1" applyFill="1" applyBorder="1" applyAlignment="1">
      <alignment horizontal="right" vertical="top"/>
    </xf>
    <xf numFmtId="176" fontId="39" fillId="27" borderId="1" xfId="72" applyNumberFormat="1" applyFont="1" applyFill="1" applyBorder="1" applyAlignment="1" applyProtection="1">
      <alignment vertical="top"/>
      <protection locked="0"/>
    </xf>
    <xf numFmtId="176" fontId="39" fillId="0" borderId="1" xfId="72" applyNumberFormat="1" applyFont="1" applyFill="1" applyBorder="1" applyAlignment="1">
      <alignment vertical="top"/>
    </xf>
    <xf numFmtId="175" fontId="39" fillId="27" borderId="1" xfId="72" applyNumberFormat="1" applyFont="1" applyFill="1" applyBorder="1" applyAlignment="1">
      <alignment horizontal="center" vertical="top"/>
    </xf>
    <xf numFmtId="174" fontId="39" fillId="0" borderId="1" xfId="72" applyNumberFormat="1" applyFont="1" applyFill="1" applyBorder="1" applyAlignment="1">
      <alignment horizontal="center" vertical="top" wrapText="1"/>
    </xf>
    <xf numFmtId="165" fontId="39" fillId="0" borderId="1" xfId="72" applyNumberFormat="1" applyFont="1" applyFill="1" applyBorder="1" applyAlignment="1">
      <alignment horizontal="center" vertical="top" wrapText="1"/>
    </xf>
    <xf numFmtId="165" fontId="45" fillId="26" borderId="25" xfId="72" applyNumberFormat="1" applyFont="1" applyFill="1" applyBorder="1" applyAlignment="1">
      <alignment horizontal="left" vertical="center" wrapText="1"/>
    </xf>
    <xf numFmtId="4" fontId="39" fillId="27" borderId="1" xfId="72" applyNumberFormat="1" applyFont="1" applyFill="1" applyBorder="1" applyAlignment="1">
      <alignment horizontal="center" vertical="top"/>
    </xf>
    <xf numFmtId="174" fontId="39" fillId="0" borderId="1" xfId="72" applyNumberFormat="1" applyFont="1" applyFill="1" applyBorder="1" applyAlignment="1">
      <alignment horizontal="right" vertical="top" wrapText="1"/>
    </xf>
    <xf numFmtId="4" fontId="39" fillId="27" borderId="2" xfId="72" applyNumberFormat="1" applyFont="1" applyFill="1" applyBorder="1" applyAlignment="1">
      <alignment horizontal="center" vertical="top"/>
    </xf>
    <xf numFmtId="174" fontId="39" fillId="0" borderId="2" xfId="72" applyNumberFormat="1" applyFont="1" applyFill="1" applyBorder="1" applyAlignment="1">
      <alignment horizontal="center" vertical="top" wrapText="1"/>
    </xf>
    <xf numFmtId="165" fontId="39" fillId="0" borderId="2" xfId="72" applyNumberFormat="1" applyFont="1" applyFill="1" applyBorder="1" applyAlignment="1">
      <alignment horizontal="left" vertical="top" wrapText="1"/>
    </xf>
    <xf numFmtId="165" fontId="39" fillId="0" borderId="2" xfId="72" applyNumberFormat="1" applyFont="1" applyFill="1" applyBorder="1" applyAlignment="1">
      <alignment horizontal="center" vertical="top" wrapText="1"/>
    </xf>
    <xf numFmtId="0" fontId="39" fillId="0" borderId="2" xfId="72" applyFont="1" applyFill="1" applyBorder="1" applyAlignment="1">
      <alignment horizontal="center" vertical="top" wrapText="1"/>
    </xf>
    <xf numFmtId="1" fontId="39" fillId="0" borderId="2" xfId="72" applyNumberFormat="1" applyFont="1" applyFill="1" applyBorder="1" applyAlignment="1">
      <alignment horizontal="right" vertical="top"/>
    </xf>
    <xf numFmtId="176" fontId="39" fillId="27" borderId="2" xfId="72" applyNumberFormat="1" applyFont="1" applyFill="1" applyBorder="1" applyAlignment="1" applyProtection="1">
      <alignment vertical="top"/>
      <protection locked="0"/>
    </xf>
    <xf numFmtId="176" fontId="39" fillId="0" borderId="2" xfId="72" applyNumberFormat="1" applyFont="1" applyFill="1" applyBorder="1" applyAlignment="1">
      <alignment vertical="top"/>
    </xf>
    <xf numFmtId="0" fontId="42" fillId="23" borderId="13" xfId="72" applyBorder="1"/>
    <xf numFmtId="174" fontId="39" fillId="27" borderId="1" xfId="72" applyNumberFormat="1" applyFont="1" applyFill="1" applyBorder="1" applyAlignment="1">
      <alignment horizontal="right" vertical="top" wrapText="1"/>
    </xf>
    <xf numFmtId="165" fontId="39" fillId="27" borderId="1" xfId="72" applyNumberFormat="1" applyFont="1" applyFill="1" applyBorder="1" applyAlignment="1">
      <alignment horizontal="left" vertical="top" wrapText="1"/>
    </xf>
    <xf numFmtId="0" fontId="39" fillId="27" borderId="1" xfId="72" applyFont="1" applyFill="1" applyBorder="1" applyAlignment="1">
      <alignment horizontal="center" vertical="top" wrapText="1"/>
    </xf>
    <xf numFmtId="1" fontId="39" fillId="27" borderId="1" xfId="72" applyNumberFormat="1" applyFont="1" applyFill="1" applyBorder="1" applyAlignment="1">
      <alignment horizontal="right" vertical="top"/>
    </xf>
    <xf numFmtId="176" fontId="39" fillId="27" borderId="1" xfId="72" applyNumberFormat="1" applyFont="1" applyFill="1" applyBorder="1" applyAlignment="1">
      <alignment vertical="top"/>
    </xf>
    <xf numFmtId="176" fontId="39" fillId="0" borderId="1" xfId="72" applyNumberFormat="1" applyFont="1" applyFill="1" applyBorder="1" applyAlignment="1" applyProtection="1">
      <alignment vertical="top"/>
      <protection locked="0"/>
    </xf>
    <xf numFmtId="1" fontId="39" fillId="0" borderId="1" xfId="72" applyNumberFormat="1" applyFont="1" applyFill="1" applyBorder="1" applyAlignment="1">
      <alignment horizontal="right" vertical="top" wrapText="1"/>
    </xf>
    <xf numFmtId="175" fontId="40" fillId="27" borderId="1" xfId="72" applyNumberFormat="1" applyFont="1" applyFill="1" applyBorder="1" applyAlignment="1">
      <alignment horizontal="center"/>
    </xf>
    <xf numFmtId="174" fontId="40" fillId="0" borderId="1" xfId="72" applyNumberFormat="1" applyFont="1" applyFill="1" applyBorder="1" applyAlignment="1">
      <alignment horizontal="center" vertical="center" wrapText="1"/>
    </xf>
    <xf numFmtId="165" fontId="40" fillId="0" borderId="1" xfId="72" applyNumberFormat="1" applyFont="1" applyFill="1" applyBorder="1" applyAlignment="1">
      <alignment vertical="center" wrapText="1"/>
    </xf>
    <xf numFmtId="165" fontId="39" fillId="0" borderId="1" xfId="72" applyNumberFormat="1" applyFont="1" applyFill="1" applyBorder="1" applyAlignment="1">
      <alignment horizontal="centerContinuous" wrapText="1"/>
    </xf>
    <xf numFmtId="0" fontId="42" fillId="23" borderId="25" xfId="72" applyBorder="1" applyAlignment="1">
      <alignment horizontal="center" vertical="top"/>
    </xf>
    <xf numFmtId="165" fontId="39" fillId="0" borderId="1" xfId="53" applyNumberFormat="1" applyFont="1" applyBorder="1" applyAlignment="1">
      <alignment vertical="top" wrapText="1"/>
    </xf>
    <xf numFmtId="165" fontId="39" fillId="0" borderId="1" xfId="53" applyNumberFormat="1" applyFont="1" applyBorder="1" applyAlignment="1">
      <alignment horizontal="center" vertical="top" wrapText="1"/>
    </xf>
    <xf numFmtId="4" fontId="39" fillId="27" borderId="2" xfId="72" applyNumberFormat="1" applyFont="1" applyFill="1" applyBorder="1" applyAlignment="1">
      <alignment horizontal="center" vertical="top" wrapText="1"/>
    </xf>
    <xf numFmtId="165" fontId="39" fillId="0" borderId="2" xfId="53" applyNumberFormat="1" applyFont="1" applyBorder="1" applyAlignment="1">
      <alignment horizontal="left" vertical="top" wrapText="1"/>
    </xf>
    <xf numFmtId="1" fontId="39" fillId="0" borderId="2" xfId="72" applyNumberFormat="1" applyFont="1" applyFill="1" applyBorder="1" applyAlignment="1">
      <alignment horizontal="right" vertical="top" wrapText="1"/>
    </xf>
    <xf numFmtId="165" fontId="39" fillId="0" borderId="1" xfId="53" applyNumberFormat="1" applyFont="1" applyBorder="1" applyAlignment="1">
      <alignment horizontal="left" vertical="top" wrapText="1"/>
    </xf>
    <xf numFmtId="165" fontId="39" fillId="0" borderId="1" xfId="72" applyNumberFormat="1" applyFont="1" applyFill="1" applyBorder="1" applyAlignment="1">
      <alignment vertical="top" wrapText="1"/>
    </xf>
    <xf numFmtId="0" fontId="42" fillId="23" borderId="25" xfId="72" applyBorder="1" applyAlignment="1">
      <alignment vertical="top"/>
    </xf>
    <xf numFmtId="177" fontId="39" fillId="0" borderId="1" xfId="72" applyNumberFormat="1" applyFont="1" applyFill="1" applyBorder="1" applyAlignment="1">
      <alignment horizontal="right" vertical="top" wrapText="1"/>
    </xf>
    <xf numFmtId="0" fontId="42" fillId="23" borderId="25" xfId="72" applyBorder="1" applyAlignment="1">
      <alignment horizontal="left" vertical="top"/>
    </xf>
    <xf numFmtId="0" fontId="42" fillId="23" borderId="24" xfId="72" applyBorder="1" applyAlignment="1">
      <alignment vertical="top"/>
    </xf>
    <xf numFmtId="7" fontId="42" fillId="23" borderId="27" xfId="72" applyNumberFormat="1" applyBorder="1" applyAlignment="1">
      <alignment horizontal="right"/>
    </xf>
    <xf numFmtId="0" fontId="45" fillId="23" borderId="27" xfId="72" applyFont="1" applyBorder="1" applyAlignment="1">
      <alignment horizontal="center" vertical="center"/>
    </xf>
    <xf numFmtId="174" fontId="39" fillId="0" borderId="1" xfId="72" applyNumberFormat="1" applyFont="1" applyFill="1" applyBorder="1" applyAlignment="1">
      <alignment horizontal="left" vertical="top"/>
    </xf>
    <xf numFmtId="0" fontId="42" fillId="23" borderId="34" xfId="72" applyBorder="1" applyAlignment="1">
      <alignment horizontal="center" vertical="top"/>
    </xf>
    <xf numFmtId="7" fontId="42" fillId="23" borderId="35" xfId="72" applyNumberFormat="1" applyBorder="1" applyAlignment="1">
      <alignment horizontal="right"/>
    </xf>
    <xf numFmtId="174" fontId="39" fillId="0" borderId="2" xfId="72" applyNumberFormat="1" applyFont="1" applyFill="1" applyBorder="1" applyAlignment="1">
      <alignment horizontal="left" vertical="top" wrapText="1"/>
    </xf>
    <xf numFmtId="165" fontId="39" fillId="0" borderId="2" xfId="53" applyNumberFormat="1" applyFont="1" applyBorder="1" applyAlignment="1">
      <alignment horizontal="center" vertical="top" wrapText="1"/>
    </xf>
    <xf numFmtId="176" fontId="39" fillId="0" borderId="2" xfId="72" applyNumberFormat="1" applyFont="1" applyFill="1" applyBorder="1" applyAlignment="1" applyProtection="1">
      <alignment vertical="top"/>
      <protection locked="0"/>
    </xf>
    <xf numFmtId="4" fontId="39" fillId="27" borderId="1" xfId="53" applyNumberFormat="1" applyFont="1" applyFill="1" applyBorder="1" applyAlignment="1">
      <alignment horizontal="center" vertical="top" wrapText="1"/>
    </xf>
    <xf numFmtId="174" fontId="39" fillId="0" borderId="1" xfId="53" applyNumberFormat="1" applyFont="1" applyBorder="1" applyAlignment="1">
      <alignment horizontal="left" vertical="top" wrapText="1"/>
    </xf>
    <xf numFmtId="0" fontId="39" fillId="0" borderId="1" xfId="53" applyFont="1" applyBorder="1" applyAlignment="1">
      <alignment horizontal="center" vertical="top" wrapText="1"/>
    </xf>
    <xf numFmtId="1" fontId="39" fillId="0" borderId="1" xfId="53" applyNumberFormat="1" applyFont="1" applyBorder="1" applyAlignment="1">
      <alignment horizontal="right" vertical="top" wrapText="1"/>
    </xf>
    <xf numFmtId="176" fontId="39" fillId="0" borderId="1" xfId="53" applyNumberFormat="1" applyFont="1" applyBorder="1" applyAlignment="1">
      <alignment vertical="top"/>
    </xf>
    <xf numFmtId="7" fontId="42" fillId="23" borderId="27" xfId="72" applyNumberFormat="1" applyBorder="1" applyAlignment="1">
      <alignment horizontal="right" vertical="center"/>
    </xf>
    <xf numFmtId="1" fontId="42" fillId="23" borderId="24" xfId="72" applyNumberFormat="1" applyBorder="1" applyAlignment="1">
      <alignment horizontal="right" vertical="center"/>
    </xf>
    <xf numFmtId="2" fontId="42" fillId="23" borderId="25" xfId="72" applyNumberFormat="1" applyBorder="1" applyAlignment="1">
      <alignment horizontal="right" vertical="center"/>
    </xf>
    <xf numFmtId="174" fontId="39" fillId="0" borderId="2" xfId="72" applyNumberFormat="1" applyFont="1" applyFill="1" applyBorder="1" applyAlignment="1">
      <alignment horizontal="right" vertical="top" wrapText="1"/>
    </xf>
    <xf numFmtId="0" fontId="42" fillId="23" borderId="13" xfId="72" applyBorder="1" applyAlignment="1">
      <alignment vertical="center"/>
    </xf>
    <xf numFmtId="2" fontId="39" fillId="0" borderId="1" xfId="72" applyNumberFormat="1" applyFont="1" applyFill="1" applyBorder="1" applyAlignment="1">
      <alignment horizontal="right" vertical="top" wrapText="1"/>
    </xf>
    <xf numFmtId="0" fontId="34" fillId="23" borderId="25" xfId="72" applyFont="1" applyBorder="1" applyAlignment="1">
      <alignment vertical="top"/>
    </xf>
    <xf numFmtId="165" fontId="45" fillId="26" borderId="25" xfId="72" applyNumberFormat="1" applyFont="1" applyFill="1" applyBorder="1" applyAlignment="1">
      <alignment horizontal="left" vertical="top"/>
    </xf>
    <xf numFmtId="165" fontId="34" fillId="26" borderId="25" xfId="72" applyNumberFormat="1" applyFont="1" applyFill="1" applyBorder="1" applyAlignment="1">
      <alignment horizontal="left" vertical="top"/>
    </xf>
    <xf numFmtId="0" fontId="34" fillId="23" borderId="25" xfId="72" applyFont="1" applyBorder="1" applyAlignment="1">
      <alignment horizontal="center" vertical="top"/>
    </xf>
    <xf numFmtId="0" fontId="34" fillId="23" borderId="25" xfId="72" applyFont="1" applyBorder="1" applyAlignment="1">
      <alignment horizontal="right" vertical="top"/>
    </xf>
    <xf numFmtId="0" fontId="42" fillId="23" borderId="24" xfId="72" applyBorder="1" applyAlignment="1">
      <alignment horizontal="right" vertical="top"/>
    </xf>
    <xf numFmtId="165" fontId="34" fillId="26" borderId="25" xfId="72" applyNumberFormat="1" applyFont="1" applyFill="1" applyBorder="1" applyAlignment="1">
      <alignment horizontal="left" vertical="top" wrapText="1"/>
    </xf>
    <xf numFmtId="176" fontId="39" fillId="27" borderId="36" xfId="72" applyNumberFormat="1" applyFont="1" applyFill="1" applyBorder="1" applyAlignment="1" applyProtection="1">
      <alignment vertical="top"/>
      <protection locked="0"/>
    </xf>
    <xf numFmtId="0" fontId="34" fillId="23" borderId="35" xfId="72" applyFont="1" applyBorder="1" applyAlignment="1">
      <alignment horizontal="center" vertical="top"/>
    </xf>
    <xf numFmtId="165" fontId="34" fillId="26" borderId="35" xfId="72" applyNumberFormat="1" applyFont="1" applyFill="1" applyBorder="1" applyAlignment="1">
      <alignment horizontal="left" vertical="top"/>
    </xf>
    <xf numFmtId="1" fontId="42" fillId="23" borderId="34" xfId="72" applyNumberFormat="1" applyBorder="1" applyAlignment="1">
      <alignment horizontal="center" vertical="top"/>
    </xf>
    <xf numFmtId="0" fontId="42" fillId="23" borderId="34" xfId="72" applyBorder="1" applyAlignment="1">
      <alignment horizontal="right" vertical="top"/>
    </xf>
    <xf numFmtId="0" fontId="38" fillId="0" borderId="13" xfId="0" applyFont="1" applyBorder="1" applyAlignment="1">
      <alignment vertical="center"/>
    </xf>
    <xf numFmtId="176" fontId="12" fillId="26" borderId="13" xfId="0" applyNumberFormat="1" applyFont="1" applyFill="1" applyBorder="1" applyAlignment="1">
      <alignment vertical="center"/>
    </xf>
    <xf numFmtId="165" fontId="12" fillId="26" borderId="13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7" fontId="42" fillId="23" borderId="24" xfId="72" applyNumberFormat="1" applyBorder="1" applyAlignment="1">
      <alignment horizontal="right" vertical="top"/>
    </xf>
    <xf numFmtId="7" fontId="12" fillId="23" borderId="24" xfId="70" applyNumberFormat="1" applyBorder="1" applyAlignment="1">
      <alignment horizontal="right" vertical="center"/>
    </xf>
    <xf numFmtId="0" fontId="45" fillId="23" borderId="36" xfId="70" applyFont="1" applyBorder="1" applyAlignment="1">
      <alignment horizontal="center" vertical="center"/>
    </xf>
    <xf numFmtId="7" fontId="12" fillId="23" borderId="37" xfId="70" applyNumberFormat="1" applyBorder="1" applyAlignment="1">
      <alignment horizontal="right" vertical="center"/>
    </xf>
    <xf numFmtId="0" fontId="12" fillId="23" borderId="0" xfId="70" applyAlignment="1">
      <alignment vertical="center"/>
    </xf>
    <xf numFmtId="4" fontId="12" fillId="27" borderId="15" xfId="70" applyNumberFormat="1" applyFill="1" applyBorder="1" applyAlignment="1">
      <alignment horizontal="center" vertical="top" wrapText="1"/>
    </xf>
    <xf numFmtId="174" fontId="12" fillId="0" borderId="1" xfId="70" applyNumberFormat="1" applyFill="1" applyBorder="1" applyAlignment="1">
      <alignment horizontal="left" vertical="top" wrapText="1"/>
    </xf>
    <xf numFmtId="165" fontId="12" fillId="0" borderId="1" xfId="70" applyNumberFormat="1" applyFill="1" applyBorder="1" applyAlignment="1">
      <alignment horizontal="left" vertical="top" wrapText="1"/>
    </xf>
    <xf numFmtId="165" fontId="12" fillId="0" borderId="1" xfId="53" applyNumberFormat="1" applyFont="1" applyBorder="1" applyAlignment="1">
      <alignment horizontal="center" vertical="top" wrapText="1"/>
    </xf>
    <xf numFmtId="0" fontId="12" fillId="0" borderId="1" xfId="70" applyFill="1" applyBorder="1" applyAlignment="1">
      <alignment horizontal="center" vertical="top" wrapText="1"/>
    </xf>
    <xf numFmtId="1" fontId="39" fillId="0" borderId="1" xfId="70" applyNumberFormat="1" applyFont="1" applyFill="1" applyBorder="1" applyAlignment="1">
      <alignment horizontal="right" vertical="top" wrapText="1"/>
    </xf>
    <xf numFmtId="176" fontId="39" fillId="27" borderId="1" xfId="70" applyNumberFormat="1" applyFont="1" applyFill="1" applyBorder="1" applyAlignment="1" applyProtection="1">
      <alignment vertical="top"/>
      <protection locked="0"/>
    </xf>
    <xf numFmtId="0" fontId="12" fillId="23" borderId="0" xfId="70"/>
    <xf numFmtId="7" fontId="12" fillId="23" borderId="28" xfId="70" applyNumberFormat="1" applyBorder="1" applyAlignment="1">
      <alignment horizontal="right" vertical="center"/>
    </xf>
    <xf numFmtId="0" fontId="45" fillId="23" borderId="38" xfId="70" applyFont="1" applyBorder="1" applyAlignment="1">
      <alignment horizontal="center" vertical="center"/>
    </xf>
    <xf numFmtId="7" fontId="12" fillId="23" borderId="27" xfId="70" applyNumberFormat="1" applyBorder="1" applyAlignment="1">
      <alignment horizontal="right" vertical="center"/>
    </xf>
    <xf numFmtId="7" fontId="12" fillId="23" borderId="39" xfId="70" applyNumberFormat="1" applyBorder="1" applyAlignment="1">
      <alignment horizontal="right" vertical="center"/>
    </xf>
    <xf numFmtId="0" fontId="42" fillId="23" borderId="24" xfId="72" applyBorder="1" applyAlignment="1">
      <alignment horizontal="right"/>
    </xf>
    <xf numFmtId="0" fontId="42" fillId="23" borderId="40" xfId="72" applyBorder="1" applyAlignment="1">
      <alignment vertical="top"/>
    </xf>
    <xf numFmtId="0" fontId="33" fillId="23" borderId="41" xfId="72" applyFont="1" applyBorder="1" applyAlignment="1">
      <alignment horizontal="centerContinuous"/>
    </xf>
    <xf numFmtId="0" fontId="42" fillId="23" borderId="41" xfId="72" applyBorder="1" applyAlignment="1">
      <alignment horizontal="centerContinuous"/>
    </xf>
    <xf numFmtId="0" fontId="42" fillId="23" borderId="42" xfId="72" applyBorder="1" applyAlignment="1">
      <alignment horizontal="right"/>
    </xf>
    <xf numFmtId="0" fontId="45" fillId="23" borderId="46" xfId="72" applyFont="1" applyBorder="1" applyAlignment="1">
      <alignment horizontal="center" vertical="center"/>
    </xf>
    <xf numFmtId="7" fontId="12" fillId="23" borderId="47" xfId="72" applyNumberFormat="1" applyFont="1" applyBorder="1" applyAlignment="1">
      <alignment horizontal="right"/>
    </xf>
    <xf numFmtId="7" fontId="42" fillId="23" borderId="47" xfId="72" applyNumberFormat="1" applyBorder="1" applyAlignment="1">
      <alignment horizontal="right"/>
    </xf>
    <xf numFmtId="7" fontId="42" fillId="23" borderId="34" xfId="72" applyNumberFormat="1" applyBorder="1" applyAlignment="1">
      <alignment horizontal="right"/>
    </xf>
    <xf numFmtId="0" fontId="42" fillId="23" borderId="52" xfId="72" applyBorder="1" applyAlignment="1">
      <alignment vertical="top"/>
    </xf>
    <xf numFmtId="0" fontId="42" fillId="23" borderId="13" xfId="72" applyBorder="1" applyAlignment="1">
      <alignment horizontal="center"/>
    </xf>
    <xf numFmtId="7" fontId="42" fillId="23" borderId="13" xfId="72" applyNumberFormat="1" applyBorder="1" applyAlignment="1">
      <alignment horizontal="right"/>
    </xf>
    <xf numFmtId="0" fontId="42" fillId="23" borderId="16" xfId="72" applyBorder="1" applyAlignment="1">
      <alignment horizontal="right"/>
    </xf>
    <xf numFmtId="0" fontId="42" fillId="23" borderId="0" xfId="72" applyAlignment="1">
      <alignment horizontal="right"/>
    </xf>
    <xf numFmtId="0" fontId="42" fillId="23" borderId="0" xfId="72" applyAlignment="1">
      <alignment horizontal="center"/>
    </xf>
    <xf numFmtId="0" fontId="38" fillId="0" borderId="0" xfId="0" applyFont="1" applyBorder="1" applyAlignment="1">
      <alignment vertical="center"/>
    </xf>
    <xf numFmtId="176" fontId="12" fillId="26" borderId="0" xfId="0" applyNumberFormat="1" applyFont="1" applyFill="1" applyBorder="1" applyAlignment="1">
      <alignment vertical="center"/>
    </xf>
    <xf numFmtId="165" fontId="12" fillId="26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8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42" fillId="23" borderId="0" xfId="72" applyBorder="1" applyAlignment="1">
      <alignment vertical="center"/>
    </xf>
    <xf numFmtId="0" fontId="38" fillId="0" borderId="13" xfId="0" applyFont="1" applyBorder="1" applyAlignment="1" applyProtection="1">
      <alignment vertical="center"/>
    </xf>
    <xf numFmtId="176" fontId="12" fillId="26" borderId="13" xfId="0" applyNumberFormat="1" applyFont="1" applyFill="1" applyBorder="1" applyAlignment="1" applyProtection="1">
      <alignment vertical="center"/>
    </xf>
    <xf numFmtId="165" fontId="12" fillId="26" borderId="13" xfId="0" applyNumberFormat="1" applyFont="1" applyFill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4" fontId="39" fillId="27" borderId="0" xfId="72" applyNumberFormat="1" applyFont="1" applyFill="1" applyBorder="1" applyAlignment="1">
      <alignment horizontal="center" vertical="top"/>
    </xf>
    <xf numFmtId="4" fontId="39" fillId="27" borderId="1" xfId="53" applyNumberFormat="1" applyFont="1" applyFill="1" applyBorder="1" applyAlignment="1">
      <alignment horizontal="center" vertical="top"/>
    </xf>
    <xf numFmtId="174" fontId="39" fillId="0" borderId="1" xfId="53" applyNumberFormat="1" applyFont="1" applyBorder="1" applyAlignment="1">
      <alignment horizontal="center" vertical="top" wrapText="1"/>
    </xf>
    <xf numFmtId="1" fontId="39" fillId="0" borderId="1" xfId="53" applyNumberFormat="1" applyFont="1" applyBorder="1" applyAlignment="1">
      <alignment horizontal="right" vertical="top"/>
    </xf>
    <xf numFmtId="0" fontId="39" fillId="27" borderId="1" xfId="53" applyFont="1" applyFill="1" applyBorder="1" applyAlignment="1">
      <alignment vertical="center"/>
    </xf>
    <xf numFmtId="176" fontId="39" fillId="0" borderId="1" xfId="53" applyNumberFormat="1" applyFont="1" applyBorder="1" applyAlignment="1">
      <alignment vertical="top" wrapText="1"/>
    </xf>
    <xf numFmtId="1" fontId="46" fillId="23" borderId="28" xfId="72" applyNumberFormat="1" applyFont="1" applyBorder="1" applyAlignment="1">
      <alignment horizontal="left" vertical="center" wrapText="1"/>
    </xf>
    <xf numFmtId="0" fontId="42" fillId="23" borderId="29" xfId="72" applyBorder="1" applyAlignment="1">
      <alignment vertical="center" wrapText="1"/>
    </xf>
    <xf numFmtId="0" fontId="42" fillId="23" borderId="30" xfId="72" applyBorder="1" applyAlignment="1">
      <alignment vertical="center" wrapText="1"/>
    </xf>
    <xf numFmtId="1" fontId="46" fillId="23" borderId="24" xfId="72" applyNumberFormat="1" applyFont="1" applyBorder="1" applyAlignment="1">
      <alignment horizontal="left" vertical="center" wrapText="1"/>
    </xf>
    <xf numFmtId="0" fontId="42" fillId="23" borderId="0" xfId="72" applyAlignment="1">
      <alignment vertical="center" wrapText="1"/>
    </xf>
    <xf numFmtId="0" fontId="42" fillId="23" borderId="26" xfId="72" applyBorder="1" applyAlignment="1">
      <alignment vertical="center" wrapText="1"/>
    </xf>
    <xf numFmtId="1" fontId="46" fillId="23" borderId="31" xfId="72" applyNumberFormat="1" applyFont="1" applyBorder="1" applyAlignment="1">
      <alignment horizontal="left" vertical="center" wrapText="1"/>
    </xf>
    <xf numFmtId="0" fontId="42" fillId="23" borderId="32" xfId="72" applyBorder="1" applyAlignment="1">
      <alignment vertical="center" wrapText="1"/>
    </xf>
    <xf numFmtId="0" fontId="42" fillId="23" borderId="33" xfId="72" applyBorder="1" applyAlignment="1">
      <alignment vertical="center" wrapText="1"/>
    </xf>
    <xf numFmtId="1" fontId="47" fillId="23" borderId="43" xfId="72" applyNumberFormat="1" applyFont="1" applyBorder="1" applyAlignment="1">
      <alignment horizontal="left" vertical="center" wrapText="1"/>
    </xf>
    <xf numFmtId="0" fontId="42" fillId="23" borderId="44" xfId="72" applyBorder="1" applyAlignment="1">
      <alignment vertical="center" wrapText="1"/>
    </xf>
    <xf numFmtId="0" fontId="42" fillId="23" borderId="45" xfId="72" applyBorder="1" applyAlignment="1">
      <alignment vertical="center" wrapText="1"/>
    </xf>
    <xf numFmtId="1" fontId="46" fillId="23" borderId="24" xfId="70" applyNumberFormat="1" applyFont="1" applyBorder="1" applyAlignment="1">
      <alignment horizontal="left" vertical="center" wrapText="1"/>
    </xf>
    <xf numFmtId="0" fontId="12" fillId="23" borderId="0" xfId="70" applyAlignment="1">
      <alignment vertical="center" wrapText="1"/>
    </xf>
    <xf numFmtId="0" fontId="12" fillId="23" borderId="26" xfId="70" applyBorder="1" applyAlignment="1">
      <alignment vertical="center" wrapText="1"/>
    </xf>
    <xf numFmtId="1" fontId="46" fillId="23" borderId="28" xfId="70" applyNumberFormat="1" applyFont="1" applyBorder="1" applyAlignment="1">
      <alignment horizontal="left" vertical="center" wrapText="1"/>
    </xf>
    <xf numFmtId="0" fontId="12" fillId="23" borderId="29" xfId="70" applyBorder="1" applyAlignment="1">
      <alignment vertical="center" wrapText="1"/>
    </xf>
    <xf numFmtId="0" fontId="12" fillId="23" borderId="30" xfId="70" applyBorder="1" applyAlignment="1">
      <alignment vertical="center" wrapText="1"/>
    </xf>
    <xf numFmtId="1" fontId="47" fillId="23" borderId="28" xfId="72" applyNumberFormat="1" applyFont="1" applyBorder="1" applyAlignment="1">
      <alignment horizontal="left" vertical="center" wrapText="1"/>
    </xf>
    <xf numFmtId="0" fontId="42" fillId="23" borderId="48" xfId="72" applyBorder="1"/>
    <xf numFmtId="0" fontId="42" fillId="23" borderId="49" xfId="72" applyBorder="1"/>
    <xf numFmtId="7" fontId="42" fillId="23" borderId="50" xfId="72" applyNumberFormat="1" applyBorder="1" applyAlignment="1">
      <alignment horizontal="center"/>
    </xf>
    <xf numFmtId="0" fontId="42" fillId="23" borderId="51" xfId="72" applyBorder="1"/>
  </cellXfs>
  <cellStyles count="7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3" xfId="70" xr:uid="{00000000-0005-0000-0000-000036000000}"/>
    <cellStyle name="Normal 3 2" xfId="71" xr:uid="{00000000-0005-0000-0000-000037000000}"/>
    <cellStyle name="Normal 4" xfId="72" xr:uid="{00000000-0005-0000-0000-000038000000}"/>
    <cellStyle name="Normal_Surface Works Pay Items" xfId="54" xr:uid="{00000000-0005-0000-0000-000039000000}"/>
    <cellStyle name="Note" xfId="55" builtinId="10" customBuiltin="1"/>
    <cellStyle name="Null" xfId="56" xr:uid="{00000000-0005-0000-0000-00003B000000}"/>
    <cellStyle name="Output" xfId="57" builtinId="21" customBuiltin="1"/>
    <cellStyle name="Regular" xfId="58" xr:uid="{00000000-0005-0000-0000-00003D000000}"/>
    <cellStyle name="Title" xfId="59" builtinId="15" customBuiltin="1"/>
    <cellStyle name="TitleA" xfId="60" xr:uid="{00000000-0005-0000-0000-00003F000000}"/>
    <cellStyle name="TitleC" xfId="61" xr:uid="{00000000-0005-0000-0000-000040000000}"/>
    <cellStyle name="TitleE8" xfId="62" xr:uid="{00000000-0005-0000-0000-000041000000}"/>
    <cellStyle name="TitleE8x" xfId="63" xr:uid="{00000000-0005-0000-0000-000042000000}"/>
    <cellStyle name="TitleF" xfId="64" xr:uid="{00000000-0005-0000-0000-000043000000}"/>
    <cellStyle name="TitleT" xfId="65" xr:uid="{00000000-0005-0000-0000-000044000000}"/>
    <cellStyle name="TitleYC89" xfId="66" xr:uid="{00000000-0005-0000-0000-000045000000}"/>
    <cellStyle name="TitleZ" xfId="67" xr:uid="{00000000-0005-0000-0000-000046000000}"/>
    <cellStyle name="Total" xfId="68" builtinId="25" customBuiltin="1"/>
    <cellStyle name="Warning Text" xfId="69" builtinId="11" customBuiltin="1"/>
  </cellStyles>
  <dxfs count="85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60623030/400-Technical/436%20Tender%20Documents/Form%20B%20-%202020%20Update/107-2020%20Engineers%20Estimate%20April%20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107-2020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autoPageBreaks="0"/>
  </sheetPr>
  <dimension ref="A1:U614"/>
  <sheetViews>
    <sheetView showZeros="0" tabSelected="1" showOutlineSymbols="0" view="pageBreakPreview" topLeftCell="B53" zoomScale="87" zoomScaleNormal="87" zoomScaleSheetLayoutView="87" workbookViewId="0">
      <selection activeCell="G59" sqref="G59"/>
    </sheetView>
  </sheetViews>
  <sheetFormatPr defaultColWidth="13.5703125" defaultRowHeight="15" x14ac:dyDescent="0.2"/>
  <cols>
    <col min="1" max="1" width="10.140625" style="165" hidden="1" customWidth="1"/>
    <col min="2" max="2" width="11.28515625" style="20" customWidth="1"/>
    <col min="3" max="3" width="47.28515625" style="15" customWidth="1"/>
    <col min="4" max="4" width="16.42578125" style="166" customWidth="1"/>
    <col min="5" max="5" width="8.7109375" style="15" customWidth="1"/>
    <col min="6" max="6" width="15.140625" style="15" customWidth="1"/>
    <col min="7" max="7" width="15.140625" style="165" customWidth="1"/>
    <col min="8" max="8" width="21.5703125" style="165" customWidth="1"/>
    <col min="9" max="20" width="0" style="15" hidden="1" customWidth="1"/>
    <col min="21" max="16384" width="13.5703125" style="15"/>
  </cols>
  <sheetData>
    <row r="1" spans="1:21" ht="15.75" x14ac:dyDescent="0.2">
      <c r="A1" s="12"/>
      <c r="B1" s="13" t="s">
        <v>410</v>
      </c>
      <c r="C1" s="14"/>
      <c r="D1" s="14"/>
      <c r="E1" s="14"/>
      <c r="F1" s="14"/>
      <c r="G1" s="12"/>
      <c r="H1" s="14"/>
    </row>
    <row r="2" spans="1:21" x14ac:dyDescent="0.2">
      <c r="A2" s="16"/>
      <c r="B2" s="17" t="s">
        <v>411</v>
      </c>
      <c r="C2" s="18"/>
      <c r="D2" s="18"/>
      <c r="E2" s="18"/>
      <c r="F2" s="18"/>
      <c r="G2" s="16"/>
      <c r="H2" s="18"/>
    </row>
    <row r="3" spans="1:21" x14ac:dyDescent="0.2">
      <c r="A3" s="19"/>
      <c r="B3" s="20" t="s">
        <v>412</v>
      </c>
      <c r="D3" s="15"/>
      <c r="G3" s="21"/>
      <c r="H3" s="22"/>
    </row>
    <row r="4" spans="1:21" x14ac:dyDescent="0.2">
      <c r="A4" s="23" t="s">
        <v>139</v>
      </c>
      <c r="B4" s="24" t="s">
        <v>113</v>
      </c>
      <c r="C4" s="25" t="s">
        <v>114</v>
      </c>
      <c r="D4" s="26" t="s">
        <v>413</v>
      </c>
      <c r="E4" s="27" t="s">
        <v>115</v>
      </c>
      <c r="F4" s="27" t="s">
        <v>414</v>
      </c>
      <c r="G4" s="28" t="s">
        <v>111</v>
      </c>
      <c r="H4" s="26" t="s">
        <v>116</v>
      </c>
    </row>
    <row r="5" spans="1:21" ht="15" customHeight="1" thickBot="1" x14ac:dyDescent="0.3">
      <c r="A5" s="29"/>
      <c r="B5" s="30"/>
      <c r="C5" s="31"/>
      <c r="D5" s="32" t="s">
        <v>415</v>
      </c>
      <c r="E5" s="33"/>
      <c r="F5" s="34" t="s">
        <v>416</v>
      </c>
      <c r="G5" s="35"/>
      <c r="H5" s="36"/>
      <c r="I5" s="37" t="s">
        <v>282</v>
      </c>
      <c r="J5" s="4" t="s">
        <v>293</v>
      </c>
      <c r="K5" s="38" t="s">
        <v>283</v>
      </c>
      <c r="L5" s="39" t="s">
        <v>284</v>
      </c>
      <c r="M5" s="38" t="s">
        <v>285</v>
      </c>
      <c r="N5" s="39" t="s">
        <v>286</v>
      </c>
      <c r="O5" s="8" t="s">
        <v>282</v>
      </c>
      <c r="P5" s="4" t="s">
        <v>293</v>
      </c>
      <c r="Q5" s="9" t="s">
        <v>283</v>
      </c>
      <c r="R5" s="10" t="s">
        <v>284</v>
      </c>
      <c r="S5" s="11" t="s">
        <v>285</v>
      </c>
      <c r="T5" s="10" t="s">
        <v>286</v>
      </c>
      <c r="U5" s="6"/>
    </row>
    <row r="6" spans="1:21" s="47" customFormat="1" ht="45" customHeight="1" thickTop="1" x14ac:dyDescent="0.2">
      <c r="A6" s="40"/>
      <c r="B6" s="41" t="s">
        <v>273</v>
      </c>
      <c r="C6" s="187" t="s">
        <v>417</v>
      </c>
      <c r="D6" s="188"/>
      <c r="E6" s="188"/>
      <c r="F6" s="189"/>
      <c r="G6" s="42"/>
      <c r="H6" s="42" t="s">
        <v>112</v>
      </c>
      <c r="I6" s="43" t="str">
        <f t="shared" ref="I6:I72" ca="1" si="0">IF(CELL("protect",$G6)=1, "LOCKED", "")</f>
        <v>LOCKED</v>
      </c>
      <c r="J6" s="44" t="str">
        <f>CLEAN(CONCATENATE(TRIM($A6),TRIM($C6),IF(LEFT($D6)&lt;&gt;"E",TRIM($D6),),TRIM($E6)))</f>
        <v>ASPHALT REHABILITATION - DUKE STREET FROM BANNERMAN AVENUE TO POLSON AVENUE</v>
      </c>
      <c r="K6" s="45" t="e">
        <f>MATCH(J6,#REF!,0)</f>
        <v>#REF!</v>
      </c>
      <c r="L6" s="46" t="str">
        <f t="shared" ref="L6:L72" ca="1" si="1">CELL("format",$F6)</f>
        <v>G</v>
      </c>
      <c r="M6" s="46" t="str">
        <f t="shared" ref="M6:M72" ca="1" si="2">CELL("format",$G6)</f>
        <v>C2</v>
      </c>
      <c r="N6" s="46" t="str">
        <f t="shared" ref="N6:N72" ca="1" si="3">CELL("format",$H6)</f>
        <v>C2</v>
      </c>
      <c r="O6" s="5" t="str">
        <f t="shared" ref="O6:O72" ca="1" si="4">IF(CELL("protect",$G6)=1, "LOCKED", "")</f>
        <v>LOCKED</v>
      </c>
      <c r="P6" s="1" t="str">
        <f>CLEAN(CONCATENATE(TRIM($A6),TRIM($C6),IF(LEFT($D6)&lt;&gt;"E",TRIM($D6),),TRIM($E6)))</f>
        <v>ASPHALT REHABILITATION - DUKE STREET FROM BANNERMAN AVENUE TO POLSON AVENUE</v>
      </c>
      <c r="Q6" s="2" t="e">
        <f>MATCH(P6,#REF!,0)</f>
        <v>#REF!</v>
      </c>
      <c r="R6" s="3" t="str">
        <f t="shared" ref="R6:R72" ca="1" si="5">CELL("format",$F6)</f>
        <v>G</v>
      </c>
      <c r="S6" s="3" t="str">
        <f t="shared" ref="S6:S72" ca="1" si="6">CELL("format",$G6)</f>
        <v>C2</v>
      </c>
      <c r="T6" s="3" t="str">
        <f t="shared" ref="T6:T72" ca="1" si="7">CELL("format",$H6)</f>
        <v>C2</v>
      </c>
      <c r="U6" s="6"/>
    </row>
    <row r="7" spans="1:21" ht="30" customHeight="1" x14ac:dyDescent="0.2">
      <c r="A7" s="48"/>
      <c r="B7" s="49"/>
      <c r="C7" s="50" t="s">
        <v>134</v>
      </c>
      <c r="D7" s="51"/>
      <c r="E7" s="52" t="s">
        <v>112</v>
      </c>
      <c r="F7" s="52" t="s">
        <v>112</v>
      </c>
      <c r="G7" s="53" t="s">
        <v>112</v>
      </c>
      <c r="H7" s="53"/>
      <c r="I7" s="43" t="str">
        <f t="shared" ca="1" si="0"/>
        <v>LOCKED</v>
      </c>
      <c r="J7" s="44" t="str">
        <f t="shared" ref="J7:J73" si="8">CLEAN(CONCATENATE(TRIM($A7),TRIM($C7),IF(LEFT($D7)&lt;&gt;"E",TRIM($D7),),TRIM($E7)))</f>
        <v>EARTH AND BASE WORKS</v>
      </c>
      <c r="K7" s="45" t="e">
        <f>MATCH(J7,#REF!,0)</f>
        <v>#REF!</v>
      </c>
      <c r="L7" s="46" t="str">
        <f t="shared" ca="1" si="1"/>
        <v>G</v>
      </c>
      <c r="M7" s="46" t="str">
        <f t="shared" ca="1" si="2"/>
        <v>C2</v>
      </c>
      <c r="N7" s="46" t="str">
        <f t="shared" ca="1" si="3"/>
        <v>C2</v>
      </c>
      <c r="O7" s="5" t="str">
        <f t="shared" ca="1" si="4"/>
        <v>LOCKED</v>
      </c>
      <c r="P7" s="1" t="str">
        <f t="shared" ref="P7:P73" si="9">CLEAN(CONCATENATE(TRIM($A7),TRIM($C7),IF(LEFT($D7)&lt;&gt;"E",TRIM($D7),),TRIM($E7)))</f>
        <v>EARTH AND BASE WORKS</v>
      </c>
      <c r="Q7" s="2" t="e">
        <f>MATCH(P7,#REF!,0)</f>
        <v>#REF!</v>
      </c>
      <c r="R7" s="3" t="str">
        <f t="shared" ca="1" si="5"/>
        <v>G</v>
      </c>
      <c r="S7" s="3" t="str">
        <f t="shared" ca="1" si="6"/>
        <v>C2</v>
      </c>
      <c r="T7" s="3" t="str">
        <f t="shared" ca="1" si="7"/>
        <v>C2</v>
      </c>
    </row>
    <row r="8" spans="1:21" ht="30" customHeight="1" x14ac:dyDescent="0.2">
      <c r="A8" s="54" t="s">
        <v>228</v>
      </c>
      <c r="B8" s="55" t="s">
        <v>418</v>
      </c>
      <c r="C8" s="56" t="s">
        <v>50</v>
      </c>
      <c r="D8" s="57" t="s">
        <v>409</v>
      </c>
      <c r="E8" s="58" t="s">
        <v>118</v>
      </c>
      <c r="F8" s="59">
        <v>25</v>
      </c>
      <c r="G8" s="60"/>
      <c r="H8" s="61">
        <f t="shared" ref="H8" si="10">ROUND(G8*F8,2)</f>
        <v>0</v>
      </c>
      <c r="I8" s="43" t="str">
        <f t="shared" ca="1" si="0"/>
        <v/>
      </c>
      <c r="J8" s="44" t="str">
        <f t="shared" si="8"/>
        <v>A003ExcavationCW 3110-R21m³</v>
      </c>
      <c r="K8" s="45" t="e">
        <f>MATCH(J8,#REF!,0)</f>
        <v>#REF!</v>
      </c>
      <c r="L8" s="46" t="str">
        <f t="shared" ca="1" si="1"/>
        <v>F0</v>
      </c>
      <c r="M8" s="46" t="str">
        <f t="shared" ca="1" si="2"/>
        <v>C2</v>
      </c>
      <c r="N8" s="46" t="str">
        <f t="shared" ca="1" si="3"/>
        <v>C2</v>
      </c>
      <c r="O8" s="5" t="str">
        <f t="shared" ca="1" si="4"/>
        <v/>
      </c>
      <c r="P8" s="1" t="str">
        <f t="shared" si="9"/>
        <v>A003ExcavationCW 3110-R21m³</v>
      </c>
      <c r="Q8" s="2" t="e">
        <f>MATCH(P8,#REF!,0)</f>
        <v>#REF!</v>
      </c>
      <c r="R8" s="3" t="str">
        <f t="shared" ca="1" si="5"/>
        <v>F0</v>
      </c>
      <c r="S8" s="3" t="str">
        <f t="shared" ca="1" si="6"/>
        <v>C2</v>
      </c>
      <c r="T8" s="3" t="str">
        <f t="shared" ca="1" si="7"/>
        <v>C2</v>
      </c>
    </row>
    <row r="9" spans="1:21" ht="30" customHeight="1" x14ac:dyDescent="0.2">
      <c r="A9" s="62" t="s">
        <v>159</v>
      </c>
      <c r="B9" s="55" t="s">
        <v>123</v>
      </c>
      <c r="C9" s="56" t="s">
        <v>181</v>
      </c>
      <c r="D9" s="57" t="s">
        <v>409</v>
      </c>
      <c r="E9" s="52" t="s">
        <v>112</v>
      </c>
      <c r="F9" s="52" t="s">
        <v>112</v>
      </c>
      <c r="G9" s="53" t="s">
        <v>112</v>
      </c>
      <c r="H9" s="53"/>
      <c r="I9" s="43" t="str">
        <f t="shared" ca="1" si="0"/>
        <v>LOCKED</v>
      </c>
      <c r="J9" s="44" t="str">
        <f t="shared" si="8"/>
        <v>A010Supplying and Placing Base Course MaterialCW 3110-R21</v>
      </c>
      <c r="K9" s="45" t="e">
        <f>MATCH(J9,#REF!,0)</f>
        <v>#REF!</v>
      </c>
      <c r="L9" s="46" t="str">
        <f t="shared" ca="1" si="1"/>
        <v>G</v>
      </c>
      <c r="M9" s="46" t="str">
        <f t="shared" ca="1" si="2"/>
        <v>C2</v>
      </c>
      <c r="N9" s="46" t="str">
        <f t="shared" ca="1" si="3"/>
        <v>C2</v>
      </c>
      <c r="O9" s="5" t="str">
        <f t="shared" ca="1" si="4"/>
        <v>LOCKED</v>
      </c>
      <c r="P9" s="1" t="str">
        <f t="shared" si="9"/>
        <v>A010Supplying and Placing Base Course MaterialCW 3110-R21</v>
      </c>
      <c r="Q9" s="2" t="e">
        <f>MATCH(P9,#REF!,0)</f>
        <v>#REF!</v>
      </c>
      <c r="R9" s="3" t="str">
        <f t="shared" ca="1" si="5"/>
        <v>G</v>
      </c>
      <c r="S9" s="3" t="str">
        <f t="shared" ca="1" si="6"/>
        <v>C2</v>
      </c>
      <c r="T9" s="3" t="str">
        <f t="shared" ca="1" si="7"/>
        <v>C2</v>
      </c>
    </row>
    <row r="10" spans="1:21" ht="30" customHeight="1" x14ac:dyDescent="0.2">
      <c r="A10" s="62" t="s">
        <v>392</v>
      </c>
      <c r="B10" s="63" t="s">
        <v>188</v>
      </c>
      <c r="C10" s="56" t="s">
        <v>419</v>
      </c>
      <c r="D10" s="64" t="s">
        <v>112</v>
      </c>
      <c r="E10" s="58" t="s">
        <v>118</v>
      </c>
      <c r="F10" s="59">
        <v>25</v>
      </c>
      <c r="G10" s="60"/>
      <c r="H10" s="61">
        <f t="shared" ref="H10:H11" si="11">ROUND(G10*F10,2)</f>
        <v>0</v>
      </c>
      <c r="I10" s="43" t="str">
        <f t="shared" ca="1" si="0"/>
        <v/>
      </c>
      <c r="J10" s="44" t="str">
        <f t="shared" si="8"/>
        <v>A010C3Base Course Material - Granular Cm³</v>
      </c>
      <c r="K10" s="45" t="e">
        <f>MATCH(J10,#REF!,0)</f>
        <v>#REF!</v>
      </c>
      <c r="L10" s="46" t="str">
        <f t="shared" ca="1" si="1"/>
        <v>F0</v>
      </c>
      <c r="M10" s="46" t="str">
        <f t="shared" ca="1" si="2"/>
        <v>C2</v>
      </c>
      <c r="N10" s="46" t="str">
        <f t="shared" ca="1" si="3"/>
        <v>C2</v>
      </c>
      <c r="O10" s="5" t="str">
        <f t="shared" ca="1" si="4"/>
        <v/>
      </c>
      <c r="P10" s="1" t="str">
        <f t="shared" si="9"/>
        <v>A010C3Base Course Material - Granular Cm³</v>
      </c>
      <c r="Q10" s="2" t="e">
        <f>MATCH(P10,#REF!,0)</f>
        <v>#REF!</v>
      </c>
      <c r="R10" s="3" t="str">
        <f t="shared" ca="1" si="5"/>
        <v>F0</v>
      </c>
      <c r="S10" s="3" t="str">
        <f t="shared" ca="1" si="6"/>
        <v>C2</v>
      </c>
      <c r="T10" s="3" t="str">
        <f t="shared" ca="1" si="7"/>
        <v>C2</v>
      </c>
    </row>
    <row r="11" spans="1:21" ht="30" customHeight="1" x14ac:dyDescent="0.2">
      <c r="A11" s="54" t="s">
        <v>160</v>
      </c>
      <c r="B11" s="55" t="s">
        <v>47</v>
      </c>
      <c r="C11" s="56" t="s">
        <v>54</v>
      </c>
      <c r="D11" s="57" t="s">
        <v>409</v>
      </c>
      <c r="E11" s="58" t="s">
        <v>117</v>
      </c>
      <c r="F11" s="59">
        <v>400</v>
      </c>
      <c r="G11" s="60"/>
      <c r="H11" s="61">
        <f t="shared" si="11"/>
        <v>0</v>
      </c>
      <c r="I11" s="43" t="str">
        <f t="shared" ca="1" si="0"/>
        <v/>
      </c>
      <c r="J11" s="44" t="str">
        <f t="shared" si="8"/>
        <v>A012Grading of BoulevardsCW 3110-R21m²</v>
      </c>
      <c r="K11" s="45" t="e">
        <f>MATCH(J11,#REF!,0)</f>
        <v>#REF!</v>
      </c>
      <c r="L11" s="46" t="str">
        <f t="shared" ca="1" si="1"/>
        <v>F0</v>
      </c>
      <c r="M11" s="46" t="str">
        <f t="shared" ca="1" si="2"/>
        <v>C2</v>
      </c>
      <c r="N11" s="46" t="str">
        <f t="shared" ca="1" si="3"/>
        <v>C2</v>
      </c>
      <c r="O11" s="5" t="str">
        <f t="shared" ca="1" si="4"/>
        <v/>
      </c>
      <c r="P11" s="1" t="str">
        <f t="shared" si="9"/>
        <v>A012Grading of BoulevardsCW 3110-R21m²</v>
      </c>
      <c r="Q11" s="2" t="e">
        <f>MATCH(P11,#REF!,0)</f>
        <v>#REF!</v>
      </c>
      <c r="R11" s="3" t="str">
        <f t="shared" ca="1" si="5"/>
        <v>F0</v>
      </c>
      <c r="S11" s="3" t="str">
        <f t="shared" ca="1" si="6"/>
        <v>C2</v>
      </c>
      <c r="T11" s="3" t="str">
        <f t="shared" ca="1" si="7"/>
        <v>C2</v>
      </c>
    </row>
    <row r="12" spans="1:21" ht="30" customHeight="1" x14ac:dyDescent="0.2">
      <c r="A12" s="48"/>
      <c r="B12" s="49"/>
      <c r="C12" s="65" t="s">
        <v>420</v>
      </c>
      <c r="D12" s="51"/>
      <c r="E12" s="52" t="s">
        <v>112</v>
      </c>
      <c r="F12" s="52" t="s">
        <v>112</v>
      </c>
      <c r="G12" s="53"/>
      <c r="H12" s="53"/>
      <c r="I12" s="43" t="str">
        <f t="shared" ca="1" si="0"/>
        <v>LOCKED</v>
      </c>
      <c r="J12" s="44" t="str">
        <f t="shared" si="8"/>
        <v>ROADWORKS - REMOVALS/RENEWALS</v>
      </c>
      <c r="K12" s="45" t="e">
        <f>MATCH(J12,#REF!,0)</f>
        <v>#REF!</v>
      </c>
      <c r="L12" s="46" t="str">
        <f t="shared" ca="1" si="1"/>
        <v>G</v>
      </c>
      <c r="M12" s="46" t="str">
        <f t="shared" ca="1" si="2"/>
        <v>C2</v>
      </c>
      <c r="N12" s="46" t="str">
        <f t="shared" ca="1" si="3"/>
        <v>C2</v>
      </c>
      <c r="O12" s="5" t="str">
        <f t="shared" ca="1" si="4"/>
        <v>LOCKED</v>
      </c>
      <c r="P12" s="1" t="str">
        <f t="shared" si="9"/>
        <v>ROADWORKS - REMOVALS/RENEWALS</v>
      </c>
      <c r="Q12" s="2" t="e">
        <f>MATCH(P12,#REF!,0)</f>
        <v>#REF!</v>
      </c>
      <c r="R12" s="3" t="str">
        <f t="shared" ca="1" si="5"/>
        <v>G</v>
      </c>
      <c r="S12" s="3" t="str">
        <f t="shared" ca="1" si="6"/>
        <v>C2</v>
      </c>
      <c r="T12" s="3" t="str">
        <f t="shared" ca="1" si="7"/>
        <v>C2</v>
      </c>
    </row>
    <row r="13" spans="1:21" ht="30" customHeight="1" x14ac:dyDescent="0.2">
      <c r="A13" s="66" t="s">
        <v>200</v>
      </c>
      <c r="B13" s="55" t="s">
        <v>48</v>
      </c>
      <c r="C13" s="56" t="s">
        <v>178</v>
      </c>
      <c r="D13" s="57" t="s">
        <v>409</v>
      </c>
      <c r="E13" s="52" t="s">
        <v>112</v>
      </c>
      <c r="F13" s="52" t="s">
        <v>112</v>
      </c>
      <c r="G13" s="53"/>
      <c r="H13" s="53"/>
      <c r="I13" s="43" t="str">
        <f t="shared" ca="1" si="0"/>
        <v>LOCKED</v>
      </c>
      <c r="J13" s="44" t="str">
        <f t="shared" si="8"/>
        <v>B001Pavement RemovalCW 3110-R21</v>
      </c>
      <c r="K13" s="45" t="e">
        <f>MATCH(J13,#REF!,0)</f>
        <v>#REF!</v>
      </c>
      <c r="L13" s="46" t="str">
        <f t="shared" ca="1" si="1"/>
        <v>G</v>
      </c>
      <c r="M13" s="46" t="str">
        <f t="shared" ca="1" si="2"/>
        <v>C2</v>
      </c>
      <c r="N13" s="46" t="str">
        <f t="shared" ca="1" si="3"/>
        <v>C2</v>
      </c>
      <c r="O13" s="5" t="str">
        <f t="shared" ca="1" si="4"/>
        <v>LOCKED</v>
      </c>
      <c r="P13" s="1" t="str">
        <f t="shared" si="9"/>
        <v>B001Pavement RemovalCW 3110-R21</v>
      </c>
      <c r="Q13" s="2" t="e">
        <f>MATCH(P13,#REF!,0)</f>
        <v>#REF!</v>
      </c>
      <c r="R13" s="3" t="str">
        <f t="shared" ca="1" si="5"/>
        <v>G</v>
      </c>
      <c r="S13" s="3" t="str">
        <f t="shared" ca="1" si="6"/>
        <v>C2</v>
      </c>
      <c r="T13" s="3" t="str">
        <f t="shared" ca="1" si="7"/>
        <v>C2</v>
      </c>
    </row>
    <row r="14" spans="1:21" ht="30" customHeight="1" x14ac:dyDescent="0.2">
      <c r="A14" s="66" t="s">
        <v>161</v>
      </c>
      <c r="B14" s="63" t="s">
        <v>188</v>
      </c>
      <c r="C14" s="56" t="s">
        <v>180</v>
      </c>
      <c r="D14" s="64" t="s">
        <v>112</v>
      </c>
      <c r="E14" s="58" t="s">
        <v>117</v>
      </c>
      <c r="F14" s="59">
        <v>20</v>
      </c>
      <c r="G14" s="60"/>
      <c r="H14" s="61">
        <f>ROUND(G14*F14,2)</f>
        <v>0</v>
      </c>
      <c r="I14" s="43" t="str">
        <f t="shared" ca="1" si="0"/>
        <v/>
      </c>
      <c r="J14" s="44" t="str">
        <f t="shared" si="8"/>
        <v>B003Asphalt Pavementm²</v>
      </c>
      <c r="K14" s="45" t="e">
        <f>MATCH(J14,#REF!,0)</f>
        <v>#REF!</v>
      </c>
      <c r="L14" s="46" t="str">
        <f t="shared" ca="1" si="1"/>
        <v>F0</v>
      </c>
      <c r="M14" s="46" t="str">
        <f t="shared" ca="1" si="2"/>
        <v>C2</v>
      </c>
      <c r="N14" s="46" t="str">
        <f t="shared" ca="1" si="3"/>
        <v>C2</v>
      </c>
      <c r="O14" s="5" t="str">
        <f t="shared" ca="1" si="4"/>
        <v/>
      </c>
      <c r="P14" s="1" t="str">
        <f t="shared" si="9"/>
        <v>B003Asphalt Pavementm²</v>
      </c>
      <c r="Q14" s="2" t="e">
        <f>MATCH(P14,#REF!,0)</f>
        <v>#REF!</v>
      </c>
      <c r="R14" s="3" t="str">
        <f t="shared" ca="1" si="5"/>
        <v>F0</v>
      </c>
      <c r="S14" s="3" t="str">
        <f t="shared" ca="1" si="6"/>
        <v>C2</v>
      </c>
      <c r="T14" s="3" t="str">
        <f t="shared" ca="1" si="7"/>
        <v>C2</v>
      </c>
    </row>
    <row r="15" spans="1:21" ht="30" customHeight="1" x14ac:dyDescent="0.2">
      <c r="A15" s="66" t="s">
        <v>162</v>
      </c>
      <c r="B15" s="55" t="s">
        <v>61</v>
      </c>
      <c r="C15" s="56" t="s">
        <v>236</v>
      </c>
      <c r="D15" s="64" t="s">
        <v>350</v>
      </c>
      <c r="E15" s="52" t="s">
        <v>112</v>
      </c>
      <c r="F15" s="52" t="s">
        <v>112</v>
      </c>
      <c r="G15" s="53"/>
      <c r="H15" s="53"/>
      <c r="I15" s="43" t="str">
        <f t="shared" ca="1" si="0"/>
        <v>LOCKED</v>
      </c>
      <c r="J15" s="44" t="str">
        <f t="shared" si="8"/>
        <v>B004Slab ReplacementCW 3230-R8</v>
      </c>
      <c r="K15" s="45" t="e">
        <f>MATCH(J15,#REF!,0)</f>
        <v>#REF!</v>
      </c>
      <c r="L15" s="46" t="str">
        <f t="shared" ca="1" si="1"/>
        <v>G</v>
      </c>
      <c r="M15" s="46" t="str">
        <f t="shared" ca="1" si="2"/>
        <v>C2</v>
      </c>
      <c r="N15" s="46" t="str">
        <f t="shared" ca="1" si="3"/>
        <v>C2</v>
      </c>
      <c r="O15" s="5" t="str">
        <f t="shared" ca="1" si="4"/>
        <v>LOCKED</v>
      </c>
      <c r="P15" s="1" t="str">
        <f t="shared" si="9"/>
        <v>B004Slab ReplacementCW 3230-R8</v>
      </c>
      <c r="Q15" s="2" t="e">
        <f>MATCH(P15,#REF!,0)</f>
        <v>#REF!</v>
      </c>
      <c r="R15" s="3" t="str">
        <f t="shared" ca="1" si="5"/>
        <v>G</v>
      </c>
      <c r="S15" s="3" t="str">
        <f t="shared" ca="1" si="6"/>
        <v>C2</v>
      </c>
      <c r="T15" s="3" t="str">
        <f t="shared" ca="1" si="7"/>
        <v>C2</v>
      </c>
    </row>
    <row r="16" spans="1:21" ht="30" customHeight="1" x14ac:dyDescent="0.2">
      <c r="A16" s="66" t="s">
        <v>163</v>
      </c>
      <c r="B16" s="63" t="s">
        <v>188</v>
      </c>
      <c r="C16" s="56" t="s">
        <v>131</v>
      </c>
      <c r="D16" s="64" t="s">
        <v>112</v>
      </c>
      <c r="E16" s="58" t="s">
        <v>117</v>
      </c>
      <c r="F16" s="59">
        <v>145</v>
      </c>
      <c r="G16" s="60"/>
      <c r="H16" s="61">
        <f>ROUND(G16*F16,2)</f>
        <v>0</v>
      </c>
      <c r="I16" s="43" t="str">
        <f t="shared" ca="1" si="0"/>
        <v/>
      </c>
      <c r="J16" s="44" t="str">
        <f t="shared" si="8"/>
        <v>B014150 mm Concrete Pavement (Reinforced)m²</v>
      </c>
      <c r="K16" s="45" t="e">
        <f>MATCH(J16,#REF!,0)</f>
        <v>#REF!</v>
      </c>
      <c r="L16" s="46" t="str">
        <f t="shared" ca="1" si="1"/>
        <v>F0</v>
      </c>
      <c r="M16" s="46" t="str">
        <f t="shared" ca="1" si="2"/>
        <v>C2</v>
      </c>
      <c r="N16" s="46" t="str">
        <f t="shared" ca="1" si="3"/>
        <v>C2</v>
      </c>
      <c r="O16" s="5" t="str">
        <f t="shared" ca="1" si="4"/>
        <v/>
      </c>
      <c r="P16" s="1" t="str">
        <f t="shared" si="9"/>
        <v>B014150 mm Concrete Pavement (Reinforced)m²</v>
      </c>
      <c r="Q16" s="2" t="e">
        <f>MATCH(P16,#REF!,0)</f>
        <v>#REF!</v>
      </c>
      <c r="R16" s="3" t="str">
        <f t="shared" ca="1" si="5"/>
        <v>F0</v>
      </c>
      <c r="S16" s="3" t="str">
        <f t="shared" ca="1" si="6"/>
        <v>C2</v>
      </c>
      <c r="T16" s="3" t="str">
        <f t="shared" ca="1" si="7"/>
        <v>C2</v>
      </c>
    </row>
    <row r="17" spans="1:20" ht="30" customHeight="1" x14ac:dyDescent="0.2">
      <c r="A17" s="66" t="s">
        <v>164</v>
      </c>
      <c r="B17" s="55" t="s">
        <v>421</v>
      </c>
      <c r="C17" s="56" t="s">
        <v>237</v>
      </c>
      <c r="D17" s="64" t="s">
        <v>350</v>
      </c>
      <c r="E17" s="52" t="s">
        <v>112</v>
      </c>
      <c r="F17" s="52" t="s">
        <v>112</v>
      </c>
      <c r="G17" s="53"/>
      <c r="H17" s="53"/>
      <c r="I17" s="43" t="str">
        <f t="shared" ca="1" si="0"/>
        <v>LOCKED</v>
      </c>
      <c r="J17" s="44" t="str">
        <f t="shared" si="8"/>
        <v>B017Partial Slab PatchesCW 3230-R8</v>
      </c>
      <c r="K17" s="45" t="e">
        <f>MATCH(J17,#REF!,0)</f>
        <v>#REF!</v>
      </c>
      <c r="L17" s="46" t="str">
        <f t="shared" ca="1" si="1"/>
        <v>G</v>
      </c>
      <c r="M17" s="46" t="str">
        <f t="shared" ca="1" si="2"/>
        <v>C2</v>
      </c>
      <c r="N17" s="46" t="str">
        <f t="shared" ca="1" si="3"/>
        <v>C2</v>
      </c>
      <c r="O17" s="5" t="str">
        <f t="shared" ca="1" si="4"/>
        <v>LOCKED</v>
      </c>
      <c r="P17" s="1" t="str">
        <f t="shared" si="9"/>
        <v>B017Partial Slab PatchesCW 3230-R8</v>
      </c>
      <c r="Q17" s="2" t="e">
        <f>MATCH(P17,#REF!,0)</f>
        <v>#REF!</v>
      </c>
      <c r="R17" s="3" t="str">
        <f t="shared" ca="1" si="5"/>
        <v>G</v>
      </c>
      <c r="S17" s="3" t="str">
        <f t="shared" ca="1" si="6"/>
        <v>C2</v>
      </c>
      <c r="T17" s="3" t="str">
        <f t="shared" ca="1" si="7"/>
        <v>C2</v>
      </c>
    </row>
    <row r="18" spans="1:20" ht="30" customHeight="1" x14ac:dyDescent="0.2">
      <c r="A18" s="66" t="s">
        <v>165</v>
      </c>
      <c r="B18" s="63" t="s">
        <v>188</v>
      </c>
      <c r="C18" s="56" t="s">
        <v>127</v>
      </c>
      <c r="D18" s="64" t="s">
        <v>112</v>
      </c>
      <c r="E18" s="58" t="s">
        <v>117</v>
      </c>
      <c r="F18" s="59">
        <v>15</v>
      </c>
      <c r="G18" s="60"/>
      <c r="H18" s="61">
        <f t="shared" ref="H18:H20" si="12">ROUND(G18*F18,2)</f>
        <v>0</v>
      </c>
      <c r="I18" s="43" t="str">
        <f t="shared" ca="1" si="0"/>
        <v/>
      </c>
      <c r="J18" s="44" t="str">
        <f t="shared" si="8"/>
        <v>B030150 mm Concrete Pavement (Type A)m²</v>
      </c>
      <c r="K18" s="45" t="e">
        <f>MATCH(J18,#REF!,0)</f>
        <v>#REF!</v>
      </c>
      <c r="L18" s="46" t="str">
        <f t="shared" ca="1" si="1"/>
        <v>F0</v>
      </c>
      <c r="M18" s="46" t="str">
        <f t="shared" ca="1" si="2"/>
        <v>C2</v>
      </c>
      <c r="N18" s="46" t="str">
        <f t="shared" ca="1" si="3"/>
        <v>C2</v>
      </c>
      <c r="O18" s="5" t="str">
        <f t="shared" ca="1" si="4"/>
        <v/>
      </c>
      <c r="P18" s="1" t="str">
        <f t="shared" si="9"/>
        <v>B030150 mm Concrete Pavement (Type A)m²</v>
      </c>
      <c r="Q18" s="2" t="e">
        <f>MATCH(P18,#REF!,0)</f>
        <v>#REF!</v>
      </c>
      <c r="R18" s="3" t="str">
        <f t="shared" ca="1" si="5"/>
        <v>F0</v>
      </c>
      <c r="S18" s="3" t="str">
        <f t="shared" ca="1" si="6"/>
        <v>C2</v>
      </c>
      <c r="T18" s="3" t="str">
        <f t="shared" ca="1" si="7"/>
        <v>C2</v>
      </c>
    </row>
    <row r="19" spans="1:20" ht="30" customHeight="1" x14ac:dyDescent="0.2">
      <c r="A19" s="179" t="s">
        <v>166</v>
      </c>
      <c r="B19" s="180" t="s">
        <v>189</v>
      </c>
      <c r="C19" s="94" t="s">
        <v>128</v>
      </c>
      <c r="D19" s="90" t="s">
        <v>112</v>
      </c>
      <c r="E19" s="110" t="s">
        <v>117</v>
      </c>
      <c r="F19" s="181">
        <v>20</v>
      </c>
      <c r="G19" s="60"/>
      <c r="H19" s="61">
        <f t="shared" ref="H19" si="13">ROUND(G19*F19,2)</f>
        <v>0</v>
      </c>
      <c r="I19" s="43"/>
      <c r="J19" s="44"/>
      <c r="K19" s="45"/>
      <c r="L19" s="46" t="str">
        <f t="shared" ca="1" si="1"/>
        <v>F0</v>
      </c>
      <c r="M19" s="46"/>
      <c r="N19" s="46"/>
      <c r="O19" s="5"/>
      <c r="P19" s="1"/>
      <c r="Q19" s="2"/>
      <c r="R19" s="3" t="str">
        <f t="shared" ca="1" si="5"/>
        <v>F0</v>
      </c>
      <c r="S19" s="3"/>
      <c r="T19" s="3"/>
    </row>
    <row r="20" spans="1:20" ht="30" customHeight="1" x14ac:dyDescent="0.2">
      <c r="A20" s="66" t="s">
        <v>168</v>
      </c>
      <c r="B20" s="63" t="s">
        <v>190</v>
      </c>
      <c r="C20" s="56" t="s">
        <v>130</v>
      </c>
      <c r="D20" s="64" t="s">
        <v>112</v>
      </c>
      <c r="E20" s="58" t="s">
        <v>117</v>
      </c>
      <c r="F20" s="59">
        <v>30</v>
      </c>
      <c r="G20" s="60"/>
      <c r="H20" s="61">
        <f t="shared" si="12"/>
        <v>0</v>
      </c>
      <c r="I20" s="43" t="str">
        <f t="shared" ca="1" si="0"/>
        <v/>
      </c>
      <c r="J20" s="44" t="str">
        <f t="shared" si="8"/>
        <v>B033150 mm Concrete Pavement (Type D)m²</v>
      </c>
      <c r="K20" s="45" t="e">
        <f>MATCH(J20,#REF!,0)</f>
        <v>#REF!</v>
      </c>
      <c r="L20" s="46" t="str">
        <f t="shared" ca="1" si="1"/>
        <v>F0</v>
      </c>
      <c r="M20" s="46" t="str">
        <f t="shared" ca="1" si="2"/>
        <v>C2</v>
      </c>
      <c r="N20" s="46" t="str">
        <f t="shared" ca="1" si="3"/>
        <v>C2</v>
      </c>
      <c r="O20" s="5" t="str">
        <f t="shared" ca="1" si="4"/>
        <v/>
      </c>
      <c r="P20" s="1" t="str">
        <f t="shared" si="9"/>
        <v>B033150 mm Concrete Pavement (Type D)m²</v>
      </c>
      <c r="Q20" s="2" t="e">
        <f>MATCH(P20,#REF!,0)</f>
        <v>#REF!</v>
      </c>
      <c r="R20" s="3" t="str">
        <f t="shared" ca="1" si="5"/>
        <v>F0</v>
      </c>
      <c r="S20" s="3" t="str">
        <f t="shared" ca="1" si="6"/>
        <v>C2</v>
      </c>
      <c r="T20" s="3" t="str">
        <f t="shared" ca="1" si="7"/>
        <v>C2</v>
      </c>
    </row>
    <row r="21" spans="1:20" ht="30" customHeight="1" x14ac:dyDescent="0.2">
      <c r="A21" s="66" t="s">
        <v>169</v>
      </c>
      <c r="B21" s="55" t="s">
        <v>49</v>
      </c>
      <c r="C21" s="56" t="s">
        <v>100</v>
      </c>
      <c r="D21" s="64" t="s">
        <v>350</v>
      </c>
      <c r="E21" s="52" t="s">
        <v>112</v>
      </c>
      <c r="F21" s="52" t="s">
        <v>112</v>
      </c>
      <c r="G21" s="53"/>
      <c r="H21" s="53"/>
      <c r="I21" s="43" t="str">
        <f t="shared" ca="1" si="0"/>
        <v>LOCKED</v>
      </c>
      <c r="J21" s="44" t="str">
        <f t="shared" si="8"/>
        <v>B094Drilled DowelsCW 3230-R8</v>
      </c>
      <c r="K21" s="45" t="e">
        <f>MATCH(J21,#REF!,0)</f>
        <v>#REF!</v>
      </c>
      <c r="L21" s="46" t="str">
        <f t="shared" ca="1" si="1"/>
        <v>G</v>
      </c>
      <c r="M21" s="46" t="str">
        <f t="shared" ca="1" si="2"/>
        <v>C2</v>
      </c>
      <c r="N21" s="46" t="str">
        <f t="shared" ca="1" si="3"/>
        <v>C2</v>
      </c>
      <c r="O21" s="5" t="str">
        <f t="shared" ca="1" si="4"/>
        <v>LOCKED</v>
      </c>
      <c r="P21" s="1" t="str">
        <f t="shared" si="9"/>
        <v>B094Drilled DowelsCW 3230-R8</v>
      </c>
      <c r="Q21" s="2" t="e">
        <f>MATCH(P21,#REF!,0)</f>
        <v>#REF!</v>
      </c>
      <c r="R21" s="3" t="str">
        <f t="shared" ca="1" si="5"/>
        <v>G</v>
      </c>
      <c r="S21" s="3" t="str">
        <f t="shared" ca="1" si="6"/>
        <v>C2</v>
      </c>
      <c r="T21" s="3" t="str">
        <f t="shared" ca="1" si="7"/>
        <v>C2</v>
      </c>
    </row>
    <row r="22" spans="1:20" ht="30" customHeight="1" x14ac:dyDescent="0.2">
      <c r="A22" s="66" t="s">
        <v>170</v>
      </c>
      <c r="B22" s="63" t="s">
        <v>188</v>
      </c>
      <c r="C22" s="56" t="s">
        <v>126</v>
      </c>
      <c r="D22" s="64" t="s">
        <v>112</v>
      </c>
      <c r="E22" s="58" t="s">
        <v>120</v>
      </c>
      <c r="F22" s="59">
        <v>20</v>
      </c>
      <c r="G22" s="60"/>
      <c r="H22" s="61">
        <f>ROUND(G22*F22,2)</f>
        <v>0</v>
      </c>
      <c r="I22" s="43" t="str">
        <f t="shared" ca="1" si="0"/>
        <v/>
      </c>
      <c r="J22" s="44" t="str">
        <f t="shared" si="8"/>
        <v>B09519.1 mm Diametereach</v>
      </c>
      <c r="K22" s="45" t="e">
        <f>MATCH(J22,#REF!,0)</f>
        <v>#REF!</v>
      </c>
      <c r="L22" s="46" t="str">
        <f t="shared" ca="1" si="1"/>
        <v>F0</v>
      </c>
      <c r="M22" s="46" t="str">
        <f t="shared" ca="1" si="2"/>
        <v>C2</v>
      </c>
      <c r="N22" s="46" t="str">
        <f t="shared" ca="1" si="3"/>
        <v>C2</v>
      </c>
      <c r="O22" s="5" t="str">
        <f t="shared" ca="1" si="4"/>
        <v/>
      </c>
      <c r="P22" s="1" t="str">
        <f t="shared" si="9"/>
        <v>B09519.1 mm Diametereach</v>
      </c>
      <c r="Q22" s="2" t="e">
        <f>MATCH(P22,#REF!,0)</f>
        <v>#REF!</v>
      </c>
      <c r="R22" s="3" t="str">
        <f t="shared" ca="1" si="5"/>
        <v>F0</v>
      </c>
      <c r="S22" s="3" t="str">
        <f t="shared" ca="1" si="6"/>
        <v>C2</v>
      </c>
      <c r="T22" s="3" t="str">
        <f t="shared" ca="1" si="7"/>
        <v>C2</v>
      </c>
    </row>
    <row r="23" spans="1:20" ht="30" customHeight="1" x14ac:dyDescent="0.2">
      <c r="A23" s="66" t="s">
        <v>171</v>
      </c>
      <c r="B23" s="55" t="s">
        <v>422</v>
      </c>
      <c r="C23" s="56" t="s">
        <v>101</v>
      </c>
      <c r="D23" s="64" t="s">
        <v>350</v>
      </c>
      <c r="E23" s="52" t="s">
        <v>112</v>
      </c>
      <c r="F23" s="52" t="s">
        <v>112</v>
      </c>
      <c r="G23" s="53"/>
      <c r="H23" s="53"/>
      <c r="I23" s="43" t="str">
        <f t="shared" ca="1" si="0"/>
        <v>LOCKED</v>
      </c>
      <c r="J23" s="44" t="str">
        <f t="shared" si="8"/>
        <v>B097Drilled Tie BarsCW 3230-R8</v>
      </c>
      <c r="K23" s="45" t="e">
        <f>MATCH(J23,#REF!,0)</f>
        <v>#REF!</v>
      </c>
      <c r="L23" s="46" t="str">
        <f t="shared" ca="1" si="1"/>
        <v>G</v>
      </c>
      <c r="M23" s="46" t="str">
        <f t="shared" ca="1" si="2"/>
        <v>C2</v>
      </c>
      <c r="N23" s="46" t="str">
        <f t="shared" ca="1" si="3"/>
        <v>C2</v>
      </c>
      <c r="O23" s="5" t="str">
        <f t="shared" ca="1" si="4"/>
        <v>LOCKED</v>
      </c>
      <c r="P23" s="1" t="str">
        <f t="shared" si="9"/>
        <v>B097Drilled Tie BarsCW 3230-R8</v>
      </c>
      <c r="Q23" s="2" t="e">
        <f>MATCH(P23,#REF!,0)</f>
        <v>#REF!</v>
      </c>
      <c r="R23" s="3" t="str">
        <f t="shared" ca="1" si="5"/>
        <v>G</v>
      </c>
      <c r="S23" s="3" t="str">
        <f t="shared" ca="1" si="6"/>
        <v>C2</v>
      </c>
      <c r="T23" s="3" t="str">
        <f t="shared" ca="1" si="7"/>
        <v>C2</v>
      </c>
    </row>
    <row r="24" spans="1:20" ht="30" customHeight="1" x14ac:dyDescent="0.2">
      <c r="A24" s="66" t="s">
        <v>172</v>
      </c>
      <c r="B24" s="63" t="s">
        <v>188</v>
      </c>
      <c r="C24" s="56" t="s">
        <v>125</v>
      </c>
      <c r="D24" s="64" t="s">
        <v>112</v>
      </c>
      <c r="E24" s="58" t="s">
        <v>120</v>
      </c>
      <c r="F24" s="59">
        <v>60</v>
      </c>
      <c r="G24" s="60"/>
      <c r="H24" s="61">
        <f>ROUND(G24*F24,2)</f>
        <v>0</v>
      </c>
      <c r="I24" s="43" t="str">
        <f t="shared" ca="1" si="0"/>
        <v/>
      </c>
      <c r="J24" s="44" t="str">
        <f t="shared" si="8"/>
        <v>B09820 M Deformed Tie Bareach</v>
      </c>
      <c r="K24" s="45" t="e">
        <f>MATCH(J24,#REF!,0)</f>
        <v>#REF!</v>
      </c>
      <c r="L24" s="46" t="str">
        <f t="shared" ca="1" si="1"/>
        <v>F0</v>
      </c>
      <c r="M24" s="46" t="str">
        <f t="shared" ca="1" si="2"/>
        <v>C2</v>
      </c>
      <c r="N24" s="46" t="str">
        <f t="shared" ca="1" si="3"/>
        <v>C2</v>
      </c>
      <c r="O24" s="5" t="str">
        <f t="shared" ca="1" si="4"/>
        <v/>
      </c>
      <c r="P24" s="1" t="str">
        <f t="shared" si="9"/>
        <v>B09820 M Deformed Tie Bareach</v>
      </c>
      <c r="Q24" s="2" t="e">
        <f>MATCH(P24,#REF!,0)</f>
        <v>#REF!</v>
      </c>
      <c r="R24" s="3" t="str">
        <f t="shared" ca="1" si="5"/>
        <v>F0</v>
      </c>
      <c r="S24" s="3" t="str">
        <f t="shared" ca="1" si="6"/>
        <v>C2</v>
      </c>
      <c r="T24" s="3" t="str">
        <f t="shared" ca="1" si="7"/>
        <v>C2</v>
      </c>
    </row>
    <row r="25" spans="1:20" ht="30" customHeight="1" x14ac:dyDescent="0.2">
      <c r="A25" s="66" t="s">
        <v>327</v>
      </c>
      <c r="B25" s="55" t="s">
        <v>51</v>
      </c>
      <c r="C25" s="56" t="s">
        <v>183</v>
      </c>
      <c r="D25" s="64" t="s">
        <v>1</v>
      </c>
      <c r="E25" s="52" t="s">
        <v>112</v>
      </c>
      <c r="F25" s="52" t="s">
        <v>112</v>
      </c>
      <c r="G25" s="53"/>
      <c r="H25" s="53"/>
      <c r="I25" s="43" t="str">
        <f t="shared" ca="1" si="0"/>
        <v>LOCKED</v>
      </c>
      <c r="J25" s="44" t="str">
        <f t="shared" si="8"/>
        <v>B114rlMiscellaneous Concrete Slab RenewalCW 3235-R9</v>
      </c>
      <c r="K25" s="45" t="e">
        <f>MATCH(J25,#REF!,0)</f>
        <v>#REF!</v>
      </c>
      <c r="L25" s="46" t="str">
        <f t="shared" ca="1" si="1"/>
        <v>G</v>
      </c>
      <c r="M25" s="46" t="str">
        <f t="shared" ca="1" si="2"/>
        <v>C2</v>
      </c>
      <c r="N25" s="46" t="str">
        <f t="shared" ca="1" si="3"/>
        <v>C2</v>
      </c>
      <c r="O25" s="5" t="str">
        <f t="shared" ca="1" si="4"/>
        <v>LOCKED</v>
      </c>
      <c r="P25" s="1" t="str">
        <f t="shared" si="9"/>
        <v>B114rlMiscellaneous Concrete Slab RenewalCW 3235-R9</v>
      </c>
      <c r="Q25" s="2" t="e">
        <f>MATCH(P25,#REF!,0)</f>
        <v>#REF!</v>
      </c>
      <c r="R25" s="3" t="str">
        <f t="shared" ca="1" si="5"/>
        <v>G</v>
      </c>
      <c r="S25" s="3" t="str">
        <f t="shared" ca="1" si="6"/>
        <v>C2</v>
      </c>
      <c r="T25" s="3" t="str">
        <f t="shared" ca="1" si="7"/>
        <v>C2</v>
      </c>
    </row>
    <row r="26" spans="1:20" ht="30" customHeight="1" x14ac:dyDescent="0.2">
      <c r="A26" s="66" t="s">
        <v>328</v>
      </c>
      <c r="B26" s="63" t="s">
        <v>188</v>
      </c>
      <c r="C26" s="56" t="s">
        <v>5</v>
      </c>
      <c r="D26" s="64" t="s">
        <v>210</v>
      </c>
      <c r="E26" s="52" t="s">
        <v>112</v>
      </c>
      <c r="F26" s="52" t="s">
        <v>112</v>
      </c>
      <c r="G26" s="53"/>
      <c r="H26" s="53"/>
      <c r="I26" s="43" t="str">
        <f t="shared" ca="1" si="0"/>
        <v>LOCKED</v>
      </c>
      <c r="J26" s="44" t="str">
        <f t="shared" si="8"/>
        <v>B118rl100 mm SidewalkSD-228A</v>
      </c>
      <c r="K26" s="45" t="e">
        <f>MATCH(J26,#REF!,0)</f>
        <v>#REF!</v>
      </c>
      <c r="L26" s="46" t="str">
        <f t="shared" ca="1" si="1"/>
        <v>G</v>
      </c>
      <c r="M26" s="46" t="str">
        <f t="shared" ca="1" si="2"/>
        <v>C2</v>
      </c>
      <c r="N26" s="46" t="str">
        <f t="shared" ca="1" si="3"/>
        <v>C2</v>
      </c>
      <c r="O26" s="5" t="str">
        <f t="shared" ca="1" si="4"/>
        <v>LOCKED</v>
      </c>
      <c r="P26" s="1" t="str">
        <f t="shared" si="9"/>
        <v>B118rl100 mm SidewalkSD-228A</v>
      </c>
      <c r="Q26" s="2" t="e">
        <f>MATCH(P26,#REF!,0)</f>
        <v>#REF!</v>
      </c>
      <c r="R26" s="3" t="str">
        <f t="shared" ca="1" si="5"/>
        <v>G</v>
      </c>
      <c r="S26" s="3" t="str">
        <f t="shared" ca="1" si="6"/>
        <v>C2</v>
      </c>
      <c r="T26" s="3" t="str">
        <f t="shared" ca="1" si="7"/>
        <v>C2</v>
      </c>
    </row>
    <row r="27" spans="1:20" ht="30" customHeight="1" x14ac:dyDescent="0.2">
      <c r="A27" s="66" t="s">
        <v>331</v>
      </c>
      <c r="B27" s="67" t="s">
        <v>298</v>
      </c>
      <c r="C27" s="56" t="s">
        <v>303</v>
      </c>
      <c r="D27" s="64" t="s">
        <v>112</v>
      </c>
      <c r="E27" s="58" t="s">
        <v>117</v>
      </c>
      <c r="F27" s="59">
        <v>50</v>
      </c>
      <c r="G27" s="60"/>
      <c r="H27" s="61">
        <f t="shared" ref="H27" si="14">ROUND(G27*F27,2)</f>
        <v>0</v>
      </c>
      <c r="I27" s="43" t="str">
        <f t="shared" ca="1" si="0"/>
        <v/>
      </c>
      <c r="J27" s="44" t="str">
        <f t="shared" si="8"/>
        <v>B121rlGreater than 20 sq.m.m²</v>
      </c>
      <c r="K27" s="45" t="e">
        <f>MATCH(J27,#REF!,0)</f>
        <v>#REF!</v>
      </c>
      <c r="L27" s="46" t="str">
        <f t="shared" ca="1" si="1"/>
        <v>F0</v>
      </c>
      <c r="M27" s="46" t="str">
        <f t="shared" ca="1" si="2"/>
        <v>C2</v>
      </c>
      <c r="N27" s="46" t="str">
        <f t="shared" ca="1" si="3"/>
        <v>C2</v>
      </c>
      <c r="O27" s="5" t="str">
        <f t="shared" ca="1" si="4"/>
        <v/>
      </c>
      <c r="P27" s="1" t="str">
        <f t="shared" si="9"/>
        <v>B121rlGreater than 20 sq.m.m²</v>
      </c>
      <c r="Q27" s="2" t="e">
        <f>MATCH(P27,#REF!,0)</f>
        <v>#REF!</v>
      </c>
      <c r="R27" s="3" t="str">
        <f t="shared" ca="1" si="5"/>
        <v>F0</v>
      </c>
      <c r="S27" s="3" t="str">
        <f t="shared" ca="1" si="6"/>
        <v>C2</v>
      </c>
      <c r="T27" s="3" t="str">
        <f t="shared" ca="1" si="7"/>
        <v>C2</v>
      </c>
    </row>
    <row r="28" spans="1:20" ht="30" customHeight="1" x14ac:dyDescent="0.2">
      <c r="A28" s="66" t="s">
        <v>332</v>
      </c>
      <c r="B28" s="55" t="s">
        <v>423</v>
      </c>
      <c r="C28" s="56" t="s">
        <v>184</v>
      </c>
      <c r="D28" s="64" t="s">
        <v>347</v>
      </c>
      <c r="E28" s="52" t="s">
        <v>112</v>
      </c>
      <c r="F28" s="52" t="s">
        <v>112</v>
      </c>
      <c r="G28" s="53"/>
      <c r="H28" s="53"/>
      <c r="I28" s="43" t="str">
        <f t="shared" ca="1" si="0"/>
        <v>LOCKED</v>
      </c>
      <c r="J28" s="44" t="str">
        <f t="shared" si="8"/>
        <v>B126rConcrete Curb RemovalCW 3240-R10</v>
      </c>
      <c r="K28" s="45" t="e">
        <f>MATCH(J28,#REF!,0)</f>
        <v>#REF!</v>
      </c>
      <c r="L28" s="46" t="str">
        <f t="shared" ca="1" si="1"/>
        <v>G</v>
      </c>
      <c r="M28" s="46" t="str">
        <f t="shared" ca="1" si="2"/>
        <v>C2</v>
      </c>
      <c r="N28" s="46" t="str">
        <f t="shared" ca="1" si="3"/>
        <v>C2</v>
      </c>
      <c r="O28" s="5" t="str">
        <f t="shared" ca="1" si="4"/>
        <v>LOCKED</v>
      </c>
      <c r="P28" s="1" t="str">
        <f t="shared" si="9"/>
        <v>B126rConcrete Curb RemovalCW 3240-R10</v>
      </c>
      <c r="Q28" s="2" t="e">
        <f>MATCH(P28,#REF!,0)</f>
        <v>#REF!</v>
      </c>
      <c r="R28" s="3" t="str">
        <f t="shared" ca="1" si="5"/>
        <v>G</v>
      </c>
      <c r="S28" s="3" t="str">
        <f t="shared" ca="1" si="6"/>
        <v>C2</v>
      </c>
      <c r="T28" s="3" t="str">
        <f t="shared" ca="1" si="7"/>
        <v>C2</v>
      </c>
    </row>
    <row r="29" spans="1:20" ht="30" customHeight="1" x14ac:dyDescent="0.2">
      <c r="A29" s="66" t="s">
        <v>393</v>
      </c>
      <c r="B29" s="63" t="s">
        <v>188</v>
      </c>
      <c r="C29" s="56" t="s">
        <v>361</v>
      </c>
      <c r="D29" s="64" t="s">
        <v>112</v>
      </c>
      <c r="E29" s="58" t="s">
        <v>121</v>
      </c>
      <c r="F29" s="59">
        <v>70</v>
      </c>
      <c r="G29" s="60"/>
      <c r="H29" s="61">
        <f>ROUND(G29*F29,2)</f>
        <v>0</v>
      </c>
      <c r="I29" s="43" t="str">
        <f t="shared" ca="1" si="0"/>
        <v/>
      </c>
      <c r="J29" s="44" t="str">
        <f t="shared" si="8"/>
        <v>B127rBBarrier Separatem</v>
      </c>
      <c r="K29" s="45" t="e">
        <f>MATCH(J29,#REF!,0)</f>
        <v>#REF!</v>
      </c>
      <c r="L29" s="46" t="str">
        <f t="shared" ca="1" si="1"/>
        <v>F0</v>
      </c>
      <c r="M29" s="46" t="str">
        <f t="shared" ca="1" si="2"/>
        <v>C2</v>
      </c>
      <c r="N29" s="46" t="str">
        <f t="shared" ca="1" si="3"/>
        <v>C2</v>
      </c>
      <c r="O29" s="5" t="str">
        <f t="shared" ca="1" si="4"/>
        <v/>
      </c>
      <c r="P29" s="1" t="str">
        <f t="shared" si="9"/>
        <v>B127rBBarrier Separatem</v>
      </c>
      <c r="Q29" s="2" t="e">
        <f>MATCH(P29,#REF!,0)</f>
        <v>#REF!</v>
      </c>
      <c r="R29" s="3" t="str">
        <f t="shared" ca="1" si="5"/>
        <v>F0</v>
      </c>
      <c r="S29" s="3" t="str">
        <f t="shared" ca="1" si="6"/>
        <v>C2</v>
      </c>
      <c r="T29" s="3" t="str">
        <f t="shared" ca="1" si="7"/>
        <v>C2</v>
      </c>
    </row>
    <row r="30" spans="1:20" ht="30" customHeight="1" x14ac:dyDescent="0.2">
      <c r="A30" s="66" t="s">
        <v>334</v>
      </c>
      <c r="B30" s="55" t="s">
        <v>52</v>
      </c>
      <c r="C30" s="56" t="s">
        <v>185</v>
      </c>
      <c r="D30" s="64" t="s">
        <v>347</v>
      </c>
      <c r="E30" s="52" t="s">
        <v>112</v>
      </c>
      <c r="F30" s="52" t="s">
        <v>112</v>
      </c>
      <c r="G30" s="53"/>
      <c r="H30" s="53"/>
      <c r="I30" s="43" t="str">
        <f t="shared" ca="1" si="0"/>
        <v>LOCKED</v>
      </c>
      <c r="J30" s="44" t="str">
        <f t="shared" si="8"/>
        <v>B135iConcrete Curb InstallationCW 3240-R10</v>
      </c>
      <c r="K30" s="45" t="e">
        <f>MATCH(J30,#REF!,0)</f>
        <v>#REF!</v>
      </c>
      <c r="L30" s="46" t="str">
        <f t="shared" ca="1" si="1"/>
        <v>G</v>
      </c>
      <c r="M30" s="46" t="str">
        <f t="shared" ca="1" si="2"/>
        <v>C2</v>
      </c>
      <c r="N30" s="46" t="str">
        <f t="shared" ca="1" si="3"/>
        <v>C2</v>
      </c>
      <c r="O30" s="5" t="str">
        <f t="shared" ca="1" si="4"/>
        <v>LOCKED</v>
      </c>
      <c r="P30" s="1" t="str">
        <f t="shared" si="9"/>
        <v>B135iConcrete Curb InstallationCW 3240-R10</v>
      </c>
      <c r="Q30" s="2" t="e">
        <f>MATCH(P30,#REF!,0)</f>
        <v>#REF!</v>
      </c>
      <c r="R30" s="3" t="str">
        <f t="shared" ca="1" si="5"/>
        <v>G</v>
      </c>
      <c r="S30" s="3" t="str">
        <f t="shared" ca="1" si="6"/>
        <v>C2</v>
      </c>
      <c r="T30" s="3" t="str">
        <f t="shared" ca="1" si="7"/>
        <v>C2</v>
      </c>
    </row>
    <row r="31" spans="1:20" ht="45" customHeight="1" x14ac:dyDescent="0.2">
      <c r="A31" s="66" t="s">
        <v>395</v>
      </c>
      <c r="B31" s="63" t="s">
        <v>188</v>
      </c>
      <c r="C31" s="56" t="s">
        <v>363</v>
      </c>
      <c r="D31" s="64" t="s">
        <v>212</v>
      </c>
      <c r="E31" s="58" t="s">
        <v>121</v>
      </c>
      <c r="F31" s="59">
        <v>35</v>
      </c>
      <c r="G31" s="60"/>
      <c r="H31" s="61">
        <f>ROUND(G31*F31,2)</f>
        <v>0</v>
      </c>
      <c r="I31" s="43" t="str">
        <f t="shared" ca="1" si="0"/>
        <v/>
      </c>
      <c r="J31" s="44" t="str">
        <f t="shared" si="8"/>
        <v>B139iAModified Barrier (150 mm reveal ht, Dowelled)SD-203Bm</v>
      </c>
      <c r="K31" s="45" t="e">
        <f>MATCH(J31,#REF!,0)</f>
        <v>#REF!</v>
      </c>
      <c r="L31" s="46" t="str">
        <f t="shared" ca="1" si="1"/>
        <v>F0</v>
      </c>
      <c r="M31" s="46" t="str">
        <f t="shared" ca="1" si="2"/>
        <v>C2</v>
      </c>
      <c r="N31" s="46" t="str">
        <f t="shared" ca="1" si="3"/>
        <v>C2</v>
      </c>
      <c r="O31" s="5" t="str">
        <f t="shared" ca="1" si="4"/>
        <v/>
      </c>
      <c r="P31" s="1" t="str">
        <f t="shared" si="9"/>
        <v>B139iAModified Barrier (150 mm reveal ht, Dowelled)SD-203Bm</v>
      </c>
      <c r="Q31" s="2" t="e">
        <f>MATCH(P31,#REF!,0)</f>
        <v>#REF!</v>
      </c>
      <c r="R31" s="3" t="str">
        <f t="shared" ca="1" si="5"/>
        <v>F0</v>
      </c>
      <c r="S31" s="3" t="str">
        <f t="shared" ca="1" si="6"/>
        <v>C2</v>
      </c>
      <c r="T31" s="3" t="str">
        <f t="shared" ca="1" si="7"/>
        <v>C2</v>
      </c>
    </row>
    <row r="32" spans="1:20" s="76" customFormat="1" ht="30" customHeight="1" x14ac:dyDescent="0.2">
      <c r="A32" s="68" t="s">
        <v>354</v>
      </c>
      <c r="B32" s="69" t="s">
        <v>189</v>
      </c>
      <c r="C32" s="70" t="s">
        <v>348</v>
      </c>
      <c r="D32" s="71" t="s">
        <v>196</v>
      </c>
      <c r="E32" s="72" t="s">
        <v>121</v>
      </c>
      <c r="F32" s="73">
        <v>40</v>
      </c>
      <c r="G32" s="74"/>
      <c r="H32" s="75">
        <f t="shared" ref="H32" si="15">ROUND(G32*F32,2)</f>
        <v>0</v>
      </c>
      <c r="I32" s="43" t="str">
        <f t="shared" ca="1" si="0"/>
        <v/>
      </c>
      <c r="J32" s="44" t="str">
        <f t="shared" si="8"/>
        <v>B150iACurb Ramp (8-12 mm reveal ht, Monolithic)SD-229A,B,Cm</v>
      </c>
      <c r="K32" s="45" t="e">
        <f>MATCH(J32,#REF!,0)</f>
        <v>#REF!</v>
      </c>
      <c r="L32" s="46" t="str">
        <f t="shared" ca="1" si="1"/>
        <v>F0</v>
      </c>
      <c r="M32" s="46" t="str">
        <f t="shared" ca="1" si="2"/>
        <v>C2</v>
      </c>
      <c r="N32" s="46" t="str">
        <f t="shared" ca="1" si="3"/>
        <v>C2</v>
      </c>
      <c r="O32" s="5" t="str">
        <f t="shared" ca="1" si="4"/>
        <v/>
      </c>
      <c r="P32" s="1" t="str">
        <f t="shared" si="9"/>
        <v>B150iACurb Ramp (8-12 mm reveal ht, Monolithic)SD-229A,B,Cm</v>
      </c>
      <c r="Q32" s="2" t="e">
        <f>MATCH(P32,#REF!,0)</f>
        <v>#REF!</v>
      </c>
      <c r="R32" s="3" t="str">
        <f t="shared" ca="1" si="5"/>
        <v>F0</v>
      </c>
      <c r="S32" s="3" t="str">
        <f t="shared" ca="1" si="6"/>
        <v>C2</v>
      </c>
      <c r="T32" s="3" t="str">
        <f t="shared" ca="1" si="7"/>
        <v>C2</v>
      </c>
    </row>
    <row r="33" spans="1:20" ht="30" customHeight="1" x14ac:dyDescent="0.2">
      <c r="A33" s="66" t="s">
        <v>336</v>
      </c>
      <c r="B33" s="55" t="s">
        <v>53</v>
      </c>
      <c r="C33" s="56" t="s">
        <v>96</v>
      </c>
      <c r="D33" s="64" t="s">
        <v>347</v>
      </c>
      <c r="E33" s="52" t="s">
        <v>112</v>
      </c>
      <c r="F33" s="52" t="s">
        <v>112</v>
      </c>
      <c r="G33" s="53"/>
      <c r="H33" s="53"/>
      <c r="I33" s="43" t="str">
        <f t="shared" ca="1" si="0"/>
        <v>LOCKED</v>
      </c>
      <c r="J33" s="44" t="str">
        <f t="shared" si="8"/>
        <v>B154rlConcrete Curb RenewalCW 3240-R10</v>
      </c>
      <c r="K33" s="45" t="e">
        <f>MATCH(J33,#REF!,0)</f>
        <v>#REF!</v>
      </c>
      <c r="L33" s="46" t="str">
        <f t="shared" ca="1" si="1"/>
        <v>G</v>
      </c>
      <c r="M33" s="46" t="str">
        <f t="shared" ca="1" si="2"/>
        <v>C2</v>
      </c>
      <c r="N33" s="46" t="str">
        <f t="shared" ca="1" si="3"/>
        <v>C2</v>
      </c>
      <c r="O33" s="5" t="str">
        <f t="shared" ca="1" si="4"/>
        <v>LOCKED</v>
      </c>
      <c r="P33" s="1" t="str">
        <f t="shared" si="9"/>
        <v>B154rlConcrete Curb RenewalCW 3240-R10</v>
      </c>
      <c r="Q33" s="2" t="e">
        <f>MATCH(P33,#REF!,0)</f>
        <v>#REF!</v>
      </c>
      <c r="R33" s="3" t="str">
        <f t="shared" ca="1" si="5"/>
        <v>G</v>
      </c>
      <c r="S33" s="3" t="str">
        <f t="shared" ca="1" si="6"/>
        <v>C2</v>
      </c>
      <c r="T33" s="3" t="str">
        <f t="shared" ca="1" si="7"/>
        <v>C2</v>
      </c>
    </row>
    <row r="34" spans="1:20" ht="30" customHeight="1" x14ac:dyDescent="0.2">
      <c r="A34" s="66" t="s">
        <v>396</v>
      </c>
      <c r="B34" s="63" t="s">
        <v>188</v>
      </c>
      <c r="C34" s="56" t="s">
        <v>362</v>
      </c>
      <c r="D34" s="64" t="s">
        <v>304</v>
      </c>
      <c r="E34" s="52" t="s">
        <v>112</v>
      </c>
      <c r="F34" s="52" t="s">
        <v>112</v>
      </c>
      <c r="G34" s="53"/>
      <c r="H34" s="53"/>
      <c r="I34" s="43" t="str">
        <f t="shared" ca="1" si="0"/>
        <v>LOCKED</v>
      </c>
      <c r="J34" s="44" t="str">
        <f t="shared" si="8"/>
        <v>B155rlABarrier (150 mm reveal ht, Dowelled)SD-205,SD-206A</v>
      </c>
      <c r="K34" s="45" t="e">
        <f>MATCH(J34,#REF!,0)</f>
        <v>#REF!</v>
      </c>
      <c r="L34" s="46" t="str">
        <f t="shared" ca="1" si="1"/>
        <v>G</v>
      </c>
      <c r="M34" s="46" t="str">
        <f t="shared" ca="1" si="2"/>
        <v>C2</v>
      </c>
      <c r="N34" s="46" t="str">
        <f t="shared" ca="1" si="3"/>
        <v>C2</v>
      </c>
      <c r="O34" s="5" t="str">
        <f t="shared" ca="1" si="4"/>
        <v>LOCKED</v>
      </c>
      <c r="P34" s="1" t="str">
        <f t="shared" si="9"/>
        <v>B155rlABarrier (150 mm reveal ht, Dowelled)SD-205,SD-206A</v>
      </c>
      <c r="Q34" s="2" t="e">
        <f>MATCH(P34,#REF!,0)</f>
        <v>#REF!</v>
      </c>
      <c r="R34" s="3" t="str">
        <f t="shared" ca="1" si="5"/>
        <v>G</v>
      </c>
      <c r="S34" s="3" t="str">
        <f t="shared" ca="1" si="6"/>
        <v>C2</v>
      </c>
      <c r="T34" s="3" t="str">
        <f t="shared" ca="1" si="7"/>
        <v>C2</v>
      </c>
    </row>
    <row r="35" spans="1:20" ht="30" customHeight="1" x14ac:dyDescent="0.2">
      <c r="A35" s="66" t="s">
        <v>577</v>
      </c>
      <c r="B35" s="77" t="s">
        <v>298</v>
      </c>
      <c r="C35" s="78" t="s">
        <v>305</v>
      </c>
      <c r="D35" s="57"/>
      <c r="E35" s="79" t="s">
        <v>121</v>
      </c>
      <c r="F35" s="80">
        <v>10</v>
      </c>
      <c r="G35" s="60"/>
      <c r="H35" s="81">
        <f>ROUND(G35*F35,2)</f>
        <v>0</v>
      </c>
      <c r="I35" s="43" t="str">
        <f t="shared" ca="1" si="0"/>
        <v/>
      </c>
      <c r="J35" s="44" t="str">
        <f t="shared" si="8"/>
        <v>B156rlALess than 3 mm</v>
      </c>
      <c r="K35" s="45" t="e">
        <f>MATCH(J35,#REF!,0)</f>
        <v>#REF!</v>
      </c>
      <c r="L35" s="46" t="str">
        <f t="shared" ca="1" si="1"/>
        <v>F0</v>
      </c>
      <c r="M35" s="46" t="str">
        <f t="shared" ca="1" si="2"/>
        <v>C2</v>
      </c>
      <c r="N35" s="46" t="str">
        <f t="shared" ca="1" si="3"/>
        <v>C2</v>
      </c>
      <c r="O35" s="5" t="str">
        <f t="shared" ca="1" si="4"/>
        <v/>
      </c>
      <c r="P35" s="1" t="str">
        <f t="shared" si="9"/>
        <v>B156rlALess than 3 mm</v>
      </c>
      <c r="Q35" s="2" t="e">
        <f>MATCH(P35,#REF!,0)</f>
        <v>#REF!</v>
      </c>
      <c r="R35" s="3" t="str">
        <f t="shared" ca="1" si="5"/>
        <v>F0</v>
      </c>
      <c r="S35" s="3" t="str">
        <f t="shared" ca="1" si="6"/>
        <v>C2</v>
      </c>
      <c r="T35" s="3" t="str">
        <f t="shared" ca="1" si="7"/>
        <v>C2</v>
      </c>
    </row>
    <row r="36" spans="1:20" ht="30" customHeight="1" x14ac:dyDescent="0.2">
      <c r="A36" s="66" t="s">
        <v>578</v>
      </c>
      <c r="B36" s="77" t="s">
        <v>300</v>
      </c>
      <c r="C36" s="78" t="s">
        <v>306</v>
      </c>
      <c r="D36" s="57"/>
      <c r="E36" s="79" t="s">
        <v>121</v>
      </c>
      <c r="F36" s="80">
        <v>110</v>
      </c>
      <c r="G36" s="60"/>
      <c r="H36" s="81">
        <f>ROUND(G36*F36,2)</f>
        <v>0</v>
      </c>
      <c r="I36" s="43" t="str">
        <f t="shared" ca="1" si="0"/>
        <v/>
      </c>
      <c r="J36" s="44" t="str">
        <f t="shared" si="8"/>
        <v>B157rlA3 m to 30 mm</v>
      </c>
      <c r="K36" s="45" t="e">
        <f>MATCH(J36,#REF!,0)</f>
        <v>#REF!</v>
      </c>
      <c r="L36" s="46" t="str">
        <f t="shared" ca="1" si="1"/>
        <v>F0</v>
      </c>
      <c r="M36" s="46" t="str">
        <f t="shared" ca="1" si="2"/>
        <v>C2</v>
      </c>
      <c r="N36" s="46" t="str">
        <f t="shared" ca="1" si="3"/>
        <v>C2</v>
      </c>
      <c r="O36" s="5" t="str">
        <f t="shared" ca="1" si="4"/>
        <v/>
      </c>
      <c r="P36" s="1" t="str">
        <f t="shared" si="9"/>
        <v>B157rlA3 m to 30 mm</v>
      </c>
      <c r="Q36" s="2" t="e">
        <f>MATCH(P36,#REF!,0)</f>
        <v>#REF!</v>
      </c>
      <c r="R36" s="3" t="str">
        <f t="shared" ca="1" si="5"/>
        <v>F0</v>
      </c>
      <c r="S36" s="3" t="str">
        <f t="shared" ca="1" si="6"/>
        <v>C2</v>
      </c>
      <c r="T36" s="3" t="str">
        <f t="shared" ca="1" si="7"/>
        <v>C2</v>
      </c>
    </row>
    <row r="37" spans="1:20" ht="30" customHeight="1" x14ac:dyDescent="0.2">
      <c r="A37" s="66" t="s">
        <v>579</v>
      </c>
      <c r="B37" s="77" t="s">
        <v>307</v>
      </c>
      <c r="C37" s="78" t="s">
        <v>308</v>
      </c>
      <c r="D37" s="57" t="s">
        <v>112</v>
      </c>
      <c r="E37" s="79" t="s">
        <v>121</v>
      </c>
      <c r="F37" s="80">
        <v>160</v>
      </c>
      <c r="G37" s="60"/>
      <c r="H37" s="81">
        <f>ROUND(G37*F37,2)</f>
        <v>0</v>
      </c>
      <c r="I37" s="43" t="str">
        <f t="shared" ca="1" si="0"/>
        <v/>
      </c>
      <c r="J37" s="44" t="str">
        <f t="shared" si="8"/>
        <v>B158rlAGreater than 30 mm</v>
      </c>
      <c r="K37" s="45" t="e">
        <f>MATCH(J37,#REF!,0)</f>
        <v>#REF!</v>
      </c>
      <c r="L37" s="46" t="str">
        <f t="shared" ca="1" si="1"/>
        <v>F0</v>
      </c>
      <c r="M37" s="46" t="str">
        <f t="shared" ca="1" si="2"/>
        <v>C2</v>
      </c>
      <c r="N37" s="46" t="str">
        <f t="shared" ca="1" si="3"/>
        <v>C2</v>
      </c>
      <c r="O37" s="5" t="str">
        <f t="shared" ca="1" si="4"/>
        <v/>
      </c>
      <c r="P37" s="1" t="str">
        <f t="shared" si="9"/>
        <v>B158rlAGreater than 30 mm</v>
      </c>
      <c r="Q37" s="2" t="e">
        <f>MATCH(P37,#REF!,0)</f>
        <v>#REF!</v>
      </c>
      <c r="R37" s="3" t="str">
        <f t="shared" ca="1" si="5"/>
        <v>F0</v>
      </c>
      <c r="S37" s="3" t="str">
        <f t="shared" ca="1" si="6"/>
        <v>C2</v>
      </c>
      <c r="T37" s="3" t="str">
        <f t="shared" ca="1" si="7"/>
        <v>C2</v>
      </c>
    </row>
    <row r="38" spans="1:20" ht="45" customHeight="1" x14ac:dyDescent="0.2">
      <c r="A38" s="66" t="s">
        <v>397</v>
      </c>
      <c r="B38" s="63" t="s">
        <v>189</v>
      </c>
      <c r="C38" s="56" t="s">
        <v>364</v>
      </c>
      <c r="D38" s="64" t="s">
        <v>212</v>
      </c>
      <c r="E38" s="58" t="s">
        <v>121</v>
      </c>
      <c r="F38" s="59">
        <v>10</v>
      </c>
      <c r="G38" s="60"/>
      <c r="H38" s="61">
        <f>ROUND(G38*F38,2)</f>
        <v>0</v>
      </c>
      <c r="I38" s="43" t="str">
        <f t="shared" ca="1" si="0"/>
        <v/>
      </c>
      <c r="J38" s="44" t="str">
        <f t="shared" si="8"/>
        <v>B167rlBModified Barrier (180 mm reveal ht, Dowelled)SD-203Bm</v>
      </c>
      <c r="K38" s="45" t="e">
        <f>MATCH(J38,#REF!,0)</f>
        <v>#REF!</v>
      </c>
      <c r="L38" s="46" t="str">
        <f t="shared" ca="1" si="1"/>
        <v>F0</v>
      </c>
      <c r="M38" s="46" t="str">
        <f t="shared" ca="1" si="2"/>
        <v>C2</v>
      </c>
      <c r="N38" s="46" t="str">
        <f t="shared" ca="1" si="3"/>
        <v>C2</v>
      </c>
      <c r="O38" s="5" t="str">
        <f t="shared" ca="1" si="4"/>
        <v/>
      </c>
      <c r="P38" s="1" t="str">
        <f t="shared" si="9"/>
        <v>B167rlBModified Barrier (180 mm reveal ht, Dowelled)SD-203Bm</v>
      </c>
      <c r="Q38" s="2" t="e">
        <f>MATCH(P38,#REF!,0)</f>
        <v>#REF!</v>
      </c>
      <c r="R38" s="3" t="str">
        <f t="shared" ca="1" si="5"/>
        <v>F0</v>
      </c>
      <c r="S38" s="3" t="str">
        <f t="shared" ca="1" si="6"/>
        <v>C2</v>
      </c>
      <c r="T38" s="3" t="str">
        <f t="shared" ca="1" si="7"/>
        <v>C2</v>
      </c>
    </row>
    <row r="39" spans="1:20" ht="30" customHeight="1" x14ac:dyDescent="0.2">
      <c r="A39" s="66" t="s">
        <v>355</v>
      </c>
      <c r="B39" s="63" t="s">
        <v>190</v>
      </c>
      <c r="C39" s="56" t="s">
        <v>348</v>
      </c>
      <c r="D39" s="64" t="s">
        <v>309</v>
      </c>
      <c r="E39" s="58" t="s">
        <v>121</v>
      </c>
      <c r="F39" s="59">
        <v>10</v>
      </c>
      <c r="G39" s="82"/>
      <c r="H39" s="61">
        <f t="shared" ref="H39" si="16">ROUND(G39*F39,2)</f>
        <v>0</v>
      </c>
      <c r="I39" s="43" t="str">
        <f t="shared" ca="1" si="0"/>
        <v/>
      </c>
      <c r="J39" s="44" t="str">
        <f t="shared" si="8"/>
        <v>B184rlACurb Ramp (8-12 mm reveal ht, Monolithic)SD-229C,Dm</v>
      </c>
      <c r="K39" s="45" t="e">
        <f>MATCH(J39,#REF!,0)</f>
        <v>#REF!</v>
      </c>
      <c r="L39" s="46" t="str">
        <f t="shared" ca="1" si="1"/>
        <v>F0</v>
      </c>
      <c r="M39" s="46" t="str">
        <f t="shared" ca="1" si="2"/>
        <v>C2</v>
      </c>
      <c r="N39" s="46" t="str">
        <f t="shared" ca="1" si="3"/>
        <v>C2</v>
      </c>
      <c r="O39" s="5" t="str">
        <f t="shared" ca="1" si="4"/>
        <v/>
      </c>
      <c r="P39" s="1" t="str">
        <f t="shared" si="9"/>
        <v>B184rlACurb Ramp (8-12 mm reveal ht, Monolithic)SD-229C,Dm</v>
      </c>
      <c r="Q39" s="2" t="e">
        <f>MATCH(P39,#REF!,0)</f>
        <v>#REF!</v>
      </c>
      <c r="R39" s="3" t="str">
        <f t="shared" ca="1" si="5"/>
        <v>F0</v>
      </c>
      <c r="S39" s="3" t="str">
        <f t="shared" ca="1" si="6"/>
        <v>C2</v>
      </c>
      <c r="T39" s="3" t="str">
        <f t="shared" ca="1" si="7"/>
        <v>C2</v>
      </c>
    </row>
    <row r="40" spans="1:20" ht="30" customHeight="1" x14ac:dyDescent="0.2">
      <c r="A40" s="66" t="s">
        <v>244</v>
      </c>
      <c r="B40" s="55" t="s">
        <v>55</v>
      </c>
      <c r="C40" s="56" t="s">
        <v>192</v>
      </c>
      <c r="D40" s="64" t="s">
        <v>398</v>
      </c>
      <c r="E40" s="52" t="s">
        <v>112</v>
      </c>
      <c r="F40" s="52" t="s">
        <v>112</v>
      </c>
      <c r="G40" s="53"/>
      <c r="H40" s="53"/>
      <c r="I40" s="43" t="str">
        <f t="shared" ca="1" si="0"/>
        <v>LOCKED</v>
      </c>
      <c r="J40" s="44" t="str">
        <f t="shared" si="8"/>
        <v>B190Construction of Asphaltic Concrete OverlayCW 3410-R12</v>
      </c>
      <c r="K40" s="45" t="e">
        <f>MATCH(J40,#REF!,0)</f>
        <v>#REF!</v>
      </c>
      <c r="L40" s="46" t="str">
        <f t="shared" ca="1" si="1"/>
        <v>G</v>
      </c>
      <c r="M40" s="46" t="str">
        <f t="shared" ca="1" si="2"/>
        <v>C2</v>
      </c>
      <c r="N40" s="46" t="str">
        <f t="shared" ca="1" si="3"/>
        <v>C2</v>
      </c>
      <c r="O40" s="5" t="str">
        <f t="shared" ca="1" si="4"/>
        <v>LOCKED</v>
      </c>
      <c r="P40" s="1" t="str">
        <f t="shared" si="9"/>
        <v>B190Construction of Asphaltic Concrete OverlayCW 3410-R12</v>
      </c>
      <c r="Q40" s="2" t="e">
        <f>MATCH(P40,#REF!,0)</f>
        <v>#REF!</v>
      </c>
      <c r="R40" s="3" t="str">
        <f t="shared" ca="1" si="5"/>
        <v>G</v>
      </c>
      <c r="S40" s="3" t="str">
        <f t="shared" ca="1" si="6"/>
        <v>C2</v>
      </c>
      <c r="T40" s="3" t="str">
        <f t="shared" ca="1" si="7"/>
        <v>C2</v>
      </c>
    </row>
    <row r="41" spans="1:20" ht="30" customHeight="1" x14ac:dyDescent="0.2">
      <c r="A41" s="66" t="s">
        <v>245</v>
      </c>
      <c r="B41" s="63" t="s">
        <v>188</v>
      </c>
      <c r="C41" s="56" t="s">
        <v>193</v>
      </c>
      <c r="D41" s="64"/>
      <c r="E41" s="52" t="s">
        <v>112</v>
      </c>
      <c r="F41" s="52" t="s">
        <v>112</v>
      </c>
      <c r="G41" s="53"/>
      <c r="H41" s="53"/>
      <c r="I41" s="43" t="str">
        <f t="shared" ca="1" si="0"/>
        <v>LOCKED</v>
      </c>
      <c r="J41" s="44" t="str">
        <f t="shared" si="8"/>
        <v>B191Main Line Paving</v>
      </c>
      <c r="K41" s="45" t="e">
        <f>MATCH(J41,#REF!,0)</f>
        <v>#REF!</v>
      </c>
      <c r="L41" s="46" t="str">
        <f t="shared" ca="1" si="1"/>
        <v>G</v>
      </c>
      <c r="M41" s="46" t="str">
        <f t="shared" ca="1" si="2"/>
        <v>C2</v>
      </c>
      <c r="N41" s="46" t="str">
        <f t="shared" ca="1" si="3"/>
        <v>C2</v>
      </c>
      <c r="O41" s="5" t="str">
        <f t="shared" ca="1" si="4"/>
        <v>LOCKED</v>
      </c>
      <c r="P41" s="1" t="str">
        <f t="shared" si="9"/>
        <v>B191Main Line Paving</v>
      </c>
      <c r="Q41" s="2" t="e">
        <f>MATCH(P41,#REF!,0)</f>
        <v>#REF!</v>
      </c>
      <c r="R41" s="3" t="str">
        <f t="shared" ca="1" si="5"/>
        <v>G</v>
      </c>
      <c r="S41" s="3" t="str">
        <f t="shared" ca="1" si="6"/>
        <v>C2</v>
      </c>
      <c r="T41" s="3" t="str">
        <f t="shared" ca="1" si="7"/>
        <v>C2</v>
      </c>
    </row>
    <row r="42" spans="1:20" ht="30" customHeight="1" x14ac:dyDescent="0.2">
      <c r="A42" s="66" t="s">
        <v>246</v>
      </c>
      <c r="B42" s="67" t="s">
        <v>298</v>
      </c>
      <c r="C42" s="56" t="s">
        <v>310</v>
      </c>
      <c r="D42" s="64"/>
      <c r="E42" s="58" t="s">
        <v>119</v>
      </c>
      <c r="F42" s="59">
        <v>375</v>
      </c>
      <c r="G42" s="60"/>
      <c r="H42" s="61">
        <f>ROUND(G42*F42,2)</f>
        <v>0</v>
      </c>
      <c r="I42" s="43" t="str">
        <f t="shared" ca="1" si="0"/>
        <v/>
      </c>
      <c r="J42" s="44" t="str">
        <f t="shared" si="8"/>
        <v>B193Type IAtonne</v>
      </c>
      <c r="K42" s="45" t="e">
        <f>MATCH(J42,#REF!,0)</f>
        <v>#REF!</v>
      </c>
      <c r="L42" s="46" t="str">
        <f t="shared" ca="1" si="1"/>
        <v>F0</v>
      </c>
      <c r="M42" s="46" t="str">
        <f t="shared" ca="1" si="2"/>
        <v>C2</v>
      </c>
      <c r="N42" s="46" t="str">
        <f t="shared" ca="1" si="3"/>
        <v>C2</v>
      </c>
      <c r="O42" s="5" t="str">
        <f t="shared" ca="1" si="4"/>
        <v/>
      </c>
      <c r="P42" s="1" t="str">
        <f t="shared" si="9"/>
        <v>B193Type IAtonne</v>
      </c>
      <c r="Q42" s="2" t="e">
        <f>MATCH(P42,#REF!,0)</f>
        <v>#REF!</v>
      </c>
      <c r="R42" s="3" t="str">
        <f t="shared" ca="1" si="5"/>
        <v>F0</v>
      </c>
      <c r="S42" s="3" t="str">
        <f t="shared" ca="1" si="6"/>
        <v>C2</v>
      </c>
      <c r="T42" s="3" t="str">
        <f t="shared" ca="1" si="7"/>
        <v>C2</v>
      </c>
    </row>
    <row r="43" spans="1:20" ht="30" customHeight="1" x14ac:dyDescent="0.2">
      <c r="A43" s="66" t="s">
        <v>247</v>
      </c>
      <c r="B43" s="63" t="s">
        <v>189</v>
      </c>
      <c r="C43" s="56" t="s">
        <v>194</v>
      </c>
      <c r="D43" s="64"/>
      <c r="E43" s="52" t="s">
        <v>112</v>
      </c>
      <c r="F43" s="52" t="s">
        <v>112</v>
      </c>
      <c r="G43" s="53"/>
      <c r="H43" s="53"/>
      <c r="I43" s="43" t="str">
        <f t="shared" ca="1" si="0"/>
        <v>LOCKED</v>
      </c>
      <c r="J43" s="44" t="str">
        <f t="shared" si="8"/>
        <v>B194Tie-ins and Approaches</v>
      </c>
      <c r="K43" s="45" t="e">
        <f>MATCH(J43,#REF!,0)</f>
        <v>#REF!</v>
      </c>
      <c r="L43" s="46" t="str">
        <f t="shared" ca="1" si="1"/>
        <v>G</v>
      </c>
      <c r="M43" s="46" t="str">
        <f t="shared" ca="1" si="2"/>
        <v>C2</v>
      </c>
      <c r="N43" s="46" t="str">
        <f t="shared" ca="1" si="3"/>
        <v>C2</v>
      </c>
      <c r="O43" s="5" t="str">
        <f t="shared" ca="1" si="4"/>
        <v>LOCKED</v>
      </c>
      <c r="P43" s="1" t="str">
        <f t="shared" si="9"/>
        <v>B194Tie-ins and Approaches</v>
      </c>
      <c r="Q43" s="2" t="e">
        <f>MATCH(P43,#REF!,0)</f>
        <v>#REF!</v>
      </c>
      <c r="R43" s="3" t="str">
        <f t="shared" ca="1" si="5"/>
        <v>G</v>
      </c>
      <c r="S43" s="3" t="str">
        <f t="shared" ca="1" si="6"/>
        <v>C2</v>
      </c>
      <c r="T43" s="3" t="str">
        <f t="shared" ca="1" si="7"/>
        <v>C2</v>
      </c>
    </row>
    <row r="44" spans="1:20" ht="30" customHeight="1" x14ac:dyDescent="0.2">
      <c r="A44" s="66" t="s">
        <v>248</v>
      </c>
      <c r="B44" s="67" t="s">
        <v>298</v>
      </c>
      <c r="C44" s="56" t="s">
        <v>310</v>
      </c>
      <c r="D44" s="64"/>
      <c r="E44" s="58" t="s">
        <v>119</v>
      </c>
      <c r="F44" s="59">
        <v>60</v>
      </c>
      <c r="G44" s="60"/>
      <c r="H44" s="61">
        <f>ROUND(G44*F44,2)</f>
        <v>0</v>
      </c>
      <c r="I44" s="43" t="str">
        <f t="shared" ca="1" si="0"/>
        <v/>
      </c>
      <c r="J44" s="44" t="str">
        <f t="shared" si="8"/>
        <v>B195Type IAtonne</v>
      </c>
      <c r="K44" s="45" t="e">
        <f>MATCH(J44,#REF!,0)</f>
        <v>#REF!</v>
      </c>
      <c r="L44" s="46" t="str">
        <f t="shared" ca="1" si="1"/>
        <v>F0</v>
      </c>
      <c r="M44" s="46" t="str">
        <f t="shared" ca="1" si="2"/>
        <v>C2</v>
      </c>
      <c r="N44" s="46" t="str">
        <f t="shared" ca="1" si="3"/>
        <v>C2</v>
      </c>
      <c r="O44" s="5" t="str">
        <f t="shared" ca="1" si="4"/>
        <v/>
      </c>
      <c r="P44" s="1" t="str">
        <f t="shared" si="9"/>
        <v>B195Type IAtonne</v>
      </c>
      <c r="Q44" s="2" t="e">
        <f>MATCH(P44,#REF!,0)</f>
        <v>#REF!</v>
      </c>
      <c r="R44" s="3" t="str">
        <f t="shared" ca="1" si="5"/>
        <v>F0</v>
      </c>
      <c r="S44" s="3" t="str">
        <f t="shared" ca="1" si="6"/>
        <v>C2</v>
      </c>
      <c r="T44" s="3" t="str">
        <f t="shared" ca="1" si="7"/>
        <v>C2</v>
      </c>
    </row>
    <row r="45" spans="1:20" ht="30" customHeight="1" x14ac:dyDescent="0.2">
      <c r="A45" s="66" t="s">
        <v>259</v>
      </c>
      <c r="B45" s="55" t="s">
        <v>56</v>
      </c>
      <c r="C45" s="56" t="s">
        <v>44</v>
      </c>
      <c r="D45" s="64" t="s">
        <v>581</v>
      </c>
      <c r="E45" s="58" t="s">
        <v>117</v>
      </c>
      <c r="F45" s="83">
        <v>300</v>
      </c>
      <c r="G45" s="60"/>
      <c r="H45" s="61">
        <f t="shared" ref="H45:H47" si="17">ROUND(G45*F45,2)</f>
        <v>0</v>
      </c>
      <c r="I45" s="43" t="str">
        <f t="shared" ca="1" si="0"/>
        <v/>
      </c>
      <c r="J45" s="44" t="str">
        <f t="shared" si="8"/>
        <v>B206Pavement Repair Fabricm²</v>
      </c>
      <c r="K45" s="45" t="e">
        <f>MATCH(J45,#REF!,0)</f>
        <v>#REF!</v>
      </c>
      <c r="L45" s="46" t="str">
        <f t="shared" ca="1" si="1"/>
        <v>F0</v>
      </c>
      <c r="M45" s="46" t="str">
        <f t="shared" ca="1" si="2"/>
        <v>C2</v>
      </c>
      <c r="N45" s="46" t="str">
        <f t="shared" ca="1" si="3"/>
        <v>C2</v>
      </c>
      <c r="O45" s="5" t="str">
        <f t="shared" ca="1" si="4"/>
        <v/>
      </c>
      <c r="P45" s="1" t="str">
        <f t="shared" si="9"/>
        <v>B206Pavement Repair Fabricm²</v>
      </c>
      <c r="Q45" s="2" t="e">
        <f>MATCH(P45,#REF!,0)</f>
        <v>#REF!</v>
      </c>
      <c r="R45" s="3" t="str">
        <f t="shared" ca="1" si="5"/>
        <v>F0</v>
      </c>
      <c r="S45" s="3" t="str">
        <f t="shared" ca="1" si="6"/>
        <v>C2</v>
      </c>
      <c r="T45" s="3" t="str">
        <f t="shared" ca="1" si="7"/>
        <v>C2</v>
      </c>
    </row>
    <row r="46" spans="1:20" ht="30" customHeight="1" x14ac:dyDescent="0.25">
      <c r="A46" s="84"/>
      <c r="B46" s="85"/>
      <c r="C46" s="86" t="s">
        <v>311</v>
      </c>
      <c r="D46" s="87"/>
      <c r="E46" s="52" t="s">
        <v>112</v>
      </c>
      <c r="F46" s="52" t="s">
        <v>112</v>
      </c>
      <c r="G46" s="53"/>
      <c r="H46" s="53"/>
      <c r="I46" s="43" t="str">
        <f t="shared" ca="1" si="0"/>
        <v>LOCKED</v>
      </c>
      <c r="J46" s="44" t="str">
        <f t="shared" si="8"/>
        <v>ROADWORK - NEW CONSTRUCTION</v>
      </c>
      <c r="K46" s="45" t="e">
        <f>MATCH(J46,#REF!,0)</f>
        <v>#REF!</v>
      </c>
      <c r="L46" s="46" t="str">
        <f t="shared" ca="1" si="1"/>
        <v>G</v>
      </c>
      <c r="M46" s="46" t="str">
        <f t="shared" ca="1" si="2"/>
        <v>C2</v>
      </c>
      <c r="N46" s="46" t="str">
        <f t="shared" ca="1" si="3"/>
        <v>C2</v>
      </c>
      <c r="O46" s="5" t="str">
        <f t="shared" ca="1" si="4"/>
        <v>LOCKED</v>
      </c>
      <c r="P46" s="1" t="str">
        <f t="shared" si="9"/>
        <v>ROADWORK - NEW CONSTRUCTION</v>
      </c>
      <c r="Q46" s="2" t="e">
        <f>MATCH(P46,#REF!,0)</f>
        <v>#REF!</v>
      </c>
      <c r="R46" s="3" t="str">
        <f t="shared" ca="1" si="5"/>
        <v>G</v>
      </c>
      <c r="S46" s="3" t="str">
        <f t="shared" ca="1" si="6"/>
        <v>C2</v>
      </c>
      <c r="T46" s="3" t="str">
        <f t="shared" ca="1" si="7"/>
        <v>C2</v>
      </c>
    </row>
    <row r="47" spans="1:20" ht="30" customHeight="1" x14ac:dyDescent="0.2">
      <c r="A47" s="54" t="s">
        <v>9</v>
      </c>
      <c r="B47" s="55" t="s">
        <v>57</v>
      </c>
      <c r="C47" s="56" t="s">
        <v>341</v>
      </c>
      <c r="D47" s="64" t="s">
        <v>4</v>
      </c>
      <c r="E47" s="58" t="s">
        <v>117</v>
      </c>
      <c r="F47" s="83">
        <v>20</v>
      </c>
      <c r="G47" s="60"/>
      <c r="H47" s="61">
        <f t="shared" si="17"/>
        <v>0</v>
      </c>
      <c r="I47" s="43" t="str">
        <f t="shared" ca="1" si="0"/>
        <v/>
      </c>
      <c r="J47" s="44" t="str">
        <f t="shared" si="8"/>
        <v>C051100 mm Concrete SidewalkCW 3325-R5m²</v>
      </c>
      <c r="K47" s="45" t="e">
        <f>MATCH(J47,#REF!,0)</f>
        <v>#REF!</v>
      </c>
      <c r="L47" s="46" t="str">
        <f t="shared" ca="1" si="1"/>
        <v>F0</v>
      </c>
      <c r="M47" s="46" t="str">
        <f t="shared" ca="1" si="2"/>
        <v>C2</v>
      </c>
      <c r="N47" s="46" t="str">
        <f t="shared" ca="1" si="3"/>
        <v>C2</v>
      </c>
      <c r="O47" s="5" t="str">
        <f t="shared" ca="1" si="4"/>
        <v/>
      </c>
      <c r="P47" s="1" t="str">
        <f t="shared" si="9"/>
        <v>C051100 mm Concrete SidewalkCW 3325-R5m²</v>
      </c>
      <c r="Q47" s="2" t="e">
        <f>MATCH(P47,#REF!,0)</f>
        <v>#REF!</v>
      </c>
      <c r="R47" s="3" t="str">
        <f t="shared" ca="1" si="5"/>
        <v>F0</v>
      </c>
      <c r="S47" s="3" t="str">
        <f t="shared" ca="1" si="6"/>
        <v>C2</v>
      </c>
      <c r="T47" s="3" t="str">
        <f t="shared" ca="1" si="7"/>
        <v>C2</v>
      </c>
    </row>
    <row r="48" spans="1:20" ht="30" customHeight="1" x14ac:dyDescent="0.2">
      <c r="A48" s="48"/>
      <c r="B48" s="88"/>
      <c r="C48" s="65" t="s">
        <v>135</v>
      </c>
      <c r="D48" s="51"/>
      <c r="E48" s="52" t="s">
        <v>112</v>
      </c>
      <c r="F48" s="52" t="s">
        <v>112</v>
      </c>
      <c r="G48" s="53"/>
      <c r="H48" s="53"/>
      <c r="I48" s="43" t="str">
        <f t="shared" ca="1" si="0"/>
        <v>LOCKED</v>
      </c>
      <c r="J48" s="44" t="str">
        <f t="shared" si="8"/>
        <v>JOINT AND CRACK SEALING</v>
      </c>
      <c r="K48" s="45" t="e">
        <f>MATCH(J48,#REF!,0)</f>
        <v>#REF!</v>
      </c>
      <c r="L48" s="46" t="str">
        <f t="shared" ca="1" si="1"/>
        <v>G</v>
      </c>
      <c r="M48" s="46" t="str">
        <f t="shared" ca="1" si="2"/>
        <v>C2</v>
      </c>
      <c r="N48" s="46" t="str">
        <f t="shared" ca="1" si="3"/>
        <v>C2</v>
      </c>
      <c r="O48" s="5" t="str">
        <f t="shared" ca="1" si="4"/>
        <v>LOCKED</v>
      </c>
      <c r="P48" s="1" t="str">
        <f t="shared" si="9"/>
        <v>JOINT AND CRACK SEALING</v>
      </c>
      <c r="Q48" s="2" t="e">
        <f>MATCH(P48,#REF!,0)</f>
        <v>#REF!</v>
      </c>
      <c r="R48" s="3" t="str">
        <f t="shared" ca="1" si="5"/>
        <v>G</v>
      </c>
      <c r="S48" s="3" t="str">
        <f t="shared" ca="1" si="6"/>
        <v>C2</v>
      </c>
      <c r="T48" s="3" t="str">
        <f t="shared" ca="1" si="7"/>
        <v>C2</v>
      </c>
    </row>
    <row r="49" spans="1:20" ht="45" customHeight="1" x14ac:dyDescent="0.2">
      <c r="A49" s="54" t="s">
        <v>143</v>
      </c>
      <c r="B49" s="55" t="s">
        <v>58</v>
      </c>
      <c r="C49" s="56" t="s">
        <v>342</v>
      </c>
      <c r="D49" s="64" t="s">
        <v>318</v>
      </c>
      <c r="E49" s="58" t="s">
        <v>121</v>
      </c>
      <c r="F49" s="83">
        <v>50</v>
      </c>
      <c r="G49" s="60"/>
      <c r="H49" s="61">
        <f>ROUND(G49*F49,2)</f>
        <v>0</v>
      </c>
      <c r="I49" s="43" t="str">
        <f t="shared" ca="1" si="0"/>
        <v/>
      </c>
      <c r="J49" s="44" t="str">
        <f t="shared" si="8"/>
        <v>D005Longitudinal Joint &amp; Crack Filling ( &gt; 25 mm in width )CW 3250-R7m</v>
      </c>
      <c r="K49" s="45" t="e">
        <f>MATCH(J49,#REF!,0)</f>
        <v>#REF!</v>
      </c>
      <c r="L49" s="46" t="str">
        <f t="shared" ca="1" si="1"/>
        <v>F0</v>
      </c>
      <c r="M49" s="46" t="str">
        <f t="shared" ca="1" si="2"/>
        <v>C2</v>
      </c>
      <c r="N49" s="46" t="str">
        <f t="shared" ca="1" si="3"/>
        <v>C2</v>
      </c>
      <c r="O49" s="5" t="str">
        <f t="shared" ca="1" si="4"/>
        <v/>
      </c>
      <c r="P49" s="1" t="str">
        <f t="shared" si="9"/>
        <v>D005Longitudinal Joint &amp; Crack Filling ( &gt; 25 mm in width )CW 3250-R7m</v>
      </c>
      <c r="Q49" s="2" t="e">
        <f>MATCH(P49,#REF!,0)</f>
        <v>#REF!</v>
      </c>
      <c r="R49" s="3" t="str">
        <f t="shared" ca="1" si="5"/>
        <v>F0</v>
      </c>
      <c r="S49" s="3" t="str">
        <f t="shared" ca="1" si="6"/>
        <v>C2</v>
      </c>
      <c r="T49" s="3" t="str">
        <f t="shared" ca="1" si="7"/>
        <v>C2</v>
      </c>
    </row>
    <row r="50" spans="1:20" ht="30" customHeight="1" x14ac:dyDescent="0.2">
      <c r="A50" s="54" t="s">
        <v>257</v>
      </c>
      <c r="B50" s="55" t="s">
        <v>59</v>
      </c>
      <c r="C50" s="56" t="s">
        <v>45</v>
      </c>
      <c r="D50" s="64" t="s">
        <v>318</v>
      </c>
      <c r="E50" s="58" t="s">
        <v>121</v>
      </c>
      <c r="F50" s="83">
        <v>400</v>
      </c>
      <c r="G50" s="60"/>
      <c r="H50" s="61">
        <f>ROUND(G50*F50,2)</f>
        <v>0</v>
      </c>
      <c r="I50" s="43" t="str">
        <f t="shared" ca="1" si="0"/>
        <v/>
      </c>
      <c r="J50" s="44" t="str">
        <f t="shared" si="8"/>
        <v>D006Reflective Crack MaintenanceCW 3250-R7m</v>
      </c>
      <c r="K50" s="45" t="e">
        <f>MATCH(J50,#REF!,0)</f>
        <v>#REF!</v>
      </c>
      <c r="L50" s="46" t="str">
        <f t="shared" ca="1" si="1"/>
        <v>F0</v>
      </c>
      <c r="M50" s="46" t="str">
        <f t="shared" ca="1" si="2"/>
        <v>C2</v>
      </c>
      <c r="N50" s="46" t="str">
        <f t="shared" ca="1" si="3"/>
        <v>C2</v>
      </c>
      <c r="O50" s="5" t="str">
        <f t="shared" ca="1" si="4"/>
        <v/>
      </c>
      <c r="P50" s="1" t="str">
        <f t="shared" si="9"/>
        <v>D006Reflective Crack MaintenanceCW 3250-R7m</v>
      </c>
      <c r="Q50" s="2" t="e">
        <f>MATCH(P50,#REF!,0)</f>
        <v>#REF!</v>
      </c>
      <c r="R50" s="3" t="str">
        <f t="shared" ca="1" si="5"/>
        <v>F0</v>
      </c>
      <c r="S50" s="3" t="str">
        <f t="shared" ca="1" si="6"/>
        <v>C2</v>
      </c>
      <c r="T50" s="3" t="str">
        <f t="shared" ca="1" si="7"/>
        <v>C2</v>
      </c>
    </row>
    <row r="51" spans="1:20" ht="45" customHeight="1" x14ac:dyDescent="0.2">
      <c r="A51" s="48"/>
      <c r="B51" s="88"/>
      <c r="C51" s="65" t="s">
        <v>136</v>
      </c>
      <c r="D51" s="51"/>
      <c r="E51" s="52" t="s">
        <v>112</v>
      </c>
      <c r="F51" s="52" t="s">
        <v>112</v>
      </c>
      <c r="G51" s="53"/>
      <c r="H51" s="53"/>
      <c r="I51" s="43" t="str">
        <f t="shared" ca="1" si="0"/>
        <v>LOCKED</v>
      </c>
      <c r="J51" s="44" t="str">
        <f t="shared" si="8"/>
        <v>ASSOCIATED DRAINAGE AND UNDERGROUND WORKS</v>
      </c>
      <c r="K51" s="45" t="e">
        <f>MATCH(J51,#REF!,0)</f>
        <v>#REF!</v>
      </c>
      <c r="L51" s="46" t="str">
        <f t="shared" ca="1" si="1"/>
        <v>G</v>
      </c>
      <c r="M51" s="46" t="str">
        <f t="shared" ca="1" si="2"/>
        <v>C2</v>
      </c>
      <c r="N51" s="46" t="str">
        <f t="shared" ca="1" si="3"/>
        <v>C2</v>
      </c>
      <c r="O51" s="5" t="str">
        <f t="shared" ca="1" si="4"/>
        <v>LOCKED</v>
      </c>
      <c r="P51" s="1" t="str">
        <f t="shared" si="9"/>
        <v>ASSOCIATED DRAINAGE AND UNDERGROUND WORKS</v>
      </c>
      <c r="Q51" s="2" t="e">
        <f>MATCH(P51,#REF!,0)</f>
        <v>#REF!</v>
      </c>
      <c r="R51" s="3" t="str">
        <f t="shared" ca="1" si="5"/>
        <v>G</v>
      </c>
      <c r="S51" s="3" t="str">
        <f t="shared" ca="1" si="6"/>
        <v>C2</v>
      </c>
      <c r="T51" s="3" t="str">
        <f t="shared" ca="1" si="7"/>
        <v>C2</v>
      </c>
    </row>
    <row r="52" spans="1:20" ht="30" customHeight="1" x14ac:dyDescent="0.2">
      <c r="A52" s="54" t="s">
        <v>144</v>
      </c>
      <c r="B52" s="55" t="s">
        <v>173</v>
      </c>
      <c r="C52" s="56" t="s">
        <v>216</v>
      </c>
      <c r="D52" s="64" t="s">
        <v>6</v>
      </c>
      <c r="E52" s="52" t="s">
        <v>112</v>
      </c>
      <c r="F52" s="52" t="s">
        <v>112</v>
      </c>
      <c r="G52" s="53"/>
      <c r="H52" s="53"/>
      <c r="I52" s="43" t="str">
        <f t="shared" ca="1" si="0"/>
        <v>LOCKED</v>
      </c>
      <c r="J52" s="44" t="str">
        <f t="shared" si="8"/>
        <v>E003Catch BasinCW 2130-R12</v>
      </c>
      <c r="K52" s="45" t="e">
        <f>MATCH(J52,#REF!,0)</f>
        <v>#REF!</v>
      </c>
      <c r="L52" s="46" t="str">
        <f t="shared" ca="1" si="1"/>
        <v>G</v>
      </c>
      <c r="M52" s="46" t="str">
        <f t="shared" ca="1" si="2"/>
        <v>C2</v>
      </c>
      <c r="N52" s="46" t="str">
        <f t="shared" ca="1" si="3"/>
        <v>C2</v>
      </c>
      <c r="O52" s="5" t="str">
        <f t="shared" ca="1" si="4"/>
        <v>LOCKED</v>
      </c>
      <c r="P52" s="1" t="str">
        <f t="shared" si="9"/>
        <v>E003Catch BasinCW 2130-R12</v>
      </c>
      <c r="Q52" s="2" t="e">
        <f>MATCH(P52,#REF!,0)</f>
        <v>#REF!</v>
      </c>
      <c r="R52" s="3" t="str">
        <f t="shared" ca="1" si="5"/>
        <v>G</v>
      </c>
      <c r="S52" s="3" t="str">
        <f t="shared" ca="1" si="6"/>
        <v>C2</v>
      </c>
      <c r="T52" s="3" t="str">
        <f t="shared" ca="1" si="7"/>
        <v>C2</v>
      </c>
    </row>
    <row r="53" spans="1:20" ht="30" customHeight="1" x14ac:dyDescent="0.2">
      <c r="A53" s="54" t="s">
        <v>145</v>
      </c>
      <c r="B53" s="63" t="s">
        <v>188</v>
      </c>
      <c r="C53" s="56" t="s">
        <v>368</v>
      </c>
      <c r="D53" s="64"/>
      <c r="E53" s="58" t="s">
        <v>120</v>
      </c>
      <c r="F53" s="83">
        <v>4</v>
      </c>
      <c r="G53" s="60"/>
      <c r="H53" s="61">
        <f>ROUND(G53*F53,2)</f>
        <v>0</v>
      </c>
      <c r="I53" s="43" t="str">
        <f t="shared" ca="1" si="0"/>
        <v/>
      </c>
      <c r="J53" s="44" t="str">
        <f t="shared" si="8"/>
        <v>E004SD-024, 1200 mm deepeach</v>
      </c>
      <c r="K53" s="45" t="e">
        <f>MATCH(J53,#REF!,0)</f>
        <v>#REF!</v>
      </c>
      <c r="L53" s="46" t="str">
        <f t="shared" ca="1" si="1"/>
        <v>F0</v>
      </c>
      <c r="M53" s="46" t="str">
        <f t="shared" ca="1" si="2"/>
        <v>C2</v>
      </c>
      <c r="N53" s="46" t="str">
        <f t="shared" ca="1" si="3"/>
        <v>C2</v>
      </c>
      <c r="O53" s="5" t="str">
        <f t="shared" ca="1" si="4"/>
        <v/>
      </c>
      <c r="P53" s="1" t="str">
        <f t="shared" si="9"/>
        <v>E004SD-024, 1200 mm deepeach</v>
      </c>
      <c r="Q53" s="2" t="e">
        <f>MATCH(P53,#REF!,0)</f>
        <v>#REF!</v>
      </c>
      <c r="R53" s="3" t="str">
        <f t="shared" ca="1" si="5"/>
        <v>F0</v>
      </c>
      <c r="S53" s="3" t="str">
        <f t="shared" ca="1" si="6"/>
        <v>C2</v>
      </c>
      <c r="T53" s="3" t="str">
        <f t="shared" ca="1" si="7"/>
        <v>C2</v>
      </c>
    </row>
    <row r="54" spans="1:20" ht="30" customHeight="1" x14ac:dyDescent="0.2">
      <c r="A54" s="54" t="s">
        <v>148</v>
      </c>
      <c r="B54" s="55" t="s">
        <v>174</v>
      </c>
      <c r="C54" s="56" t="s">
        <v>219</v>
      </c>
      <c r="D54" s="64" t="s">
        <v>6</v>
      </c>
      <c r="E54" s="52" t="s">
        <v>112</v>
      </c>
      <c r="F54" s="52" t="s">
        <v>112</v>
      </c>
      <c r="G54" s="53"/>
      <c r="H54" s="53"/>
      <c r="I54" s="43" t="str">
        <f t="shared" ca="1" si="0"/>
        <v>LOCKED</v>
      </c>
      <c r="J54" s="44" t="str">
        <f t="shared" si="8"/>
        <v>E008Sewer ServiceCW 2130-R12</v>
      </c>
      <c r="K54" s="45" t="e">
        <f>MATCH(J54,#REF!,0)</f>
        <v>#REF!</v>
      </c>
      <c r="L54" s="46" t="str">
        <f t="shared" ca="1" si="1"/>
        <v>G</v>
      </c>
      <c r="M54" s="46" t="str">
        <f t="shared" ca="1" si="2"/>
        <v>C2</v>
      </c>
      <c r="N54" s="46" t="str">
        <f t="shared" ca="1" si="3"/>
        <v>C2</v>
      </c>
      <c r="O54" s="5" t="str">
        <f t="shared" ca="1" si="4"/>
        <v>LOCKED</v>
      </c>
      <c r="P54" s="1" t="str">
        <f t="shared" si="9"/>
        <v>E008Sewer ServiceCW 2130-R12</v>
      </c>
      <c r="Q54" s="2" t="e">
        <f>MATCH(P54,#REF!,0)</f>
        <v>#REF!</v>
      </c>
      <c r="R54" s="3" t="str">
        <f t="shared" ca="1" si="5"/>
        <v>G</v>
      </c>
      <c r="S54" s="3" t="str">
        <f t="shared" ca="1" si="6"/>
        <v>C2</v>
      </c>
      <c r="T54" s="3" t="str">
        <f t="shared" ca="1" si="7"/>
        <v>C2</v>
      </c>
    </row>
    <row r="55" spans="1:20" ht="30" customHeight="1" x14ac:dyDescent="0.2">
      <c r="A55" s="54" t="s">
        <v>25</v>
      </c>
      <c r="B55" s="63" t="s">
        <v>188</v>
      </c>
      <c r="C55" s="56" t="s">
        <v>424</v>
      </c>
      <c r="D55" s="64"/>
      <c r="E55" s="52" t="s">
        <v>112</v>
      </c>
      <c r="F55" s="52" t="s">
        <v>112</v>
      </c>
      <c r="G55" s="53"/>
      <c r="H55" s="53"/>
      <c r="I55" s="43" t="str">
        <f t="shared" ca="1" si="0"/>
        <v>LOCKED</v>
      </c>
      <c r="J55" s="44" t="str">
        <f t="shared" si="8"/>
        <v>E009250 mm, PVC</v>
      </c>
      <c r="K55" s="45" t="e">
        <f>MATCH(J55,#REF!,0)</f>
        <v>#REF!</v>
      </c>
      <c r="L55" s="46" t="str">
        <f t="shared" ca="1" si="1"/>
        <v>G</v>
      </c>
      <c r="M55" s="46" t="str">
        <f t="shared" ca="1" si="2"/>
        <v>C2</v>
      </c>
      <c r="N55" s="46" t="str">
        <f t="shared" ca="1" si="3"/>
        <v>C2</v>
      </c>
      <c r="O55" s="5" t="str">
        <f t="shared" ca="1" si="4"/>
        <v>LOCKED</v>
      </c>
      <c r="P55" s="1" t="str">
        <f t="shared" si="9"/>
        <v>E009250 mm, PVC</v>
      </c>
      <c r="Q55" s="2" t="e">
        <f>MATCH(P55,#REF!,0)</f>
        <v>#REF!</v>
      </c>
      <c r="R55" s="3" t="str">
        <f t="shared" ca="1" si="5"/>
        <v>G</v>
      </c>
      <c r="S55" s="3" t="str">
        <f t="shared" ca="1" si="6"/>
        <v>C2</v>
      </c>
      <c r="T55" s="3" t="str">
        <f t="shared" ca="1" si="7"/>
        <v>C2</v>
      </c>
    </row>
    <row r="56" spans="1:20" ht="45" customHeight="1" x14ac:dyDescent="0.2">
      <c r="A56" s="54" t="s">
        <v>26</v>
      </c>
      <c r="B56" s="67" t="s">
        <v>298</v>
      </c>
      <c r="C56" s="56" t="s">
        <v>425</v>
      </c>
      <c r="D56" s="64"/>
      <c r="E56" s="58" t="s">
        <v>121</v>
      </c>
      <c r="F56" s="83">
        <v>45</v>
      </c>
      <c r="G56" s="60"/>
      <c r="H56" s="61">
        <f>ROUND(G56*F56,2)</f>
        <v>0</v>
      </c>
      <c r="I56" s="43" t="str">
        <f t="shared" ca="1" si="0"/>
        <v/>
      </c>
      <c r="J56" s="44" t="str">
        <f t="shared" si="8"/>
        <v>E010In a Trench, Class B Type Sand Bedding, Class 3 Backfillm</v>
      </c>
      <c r="K56" s="45" t="e">
        <f>MATCH(J56,#REF!,0)</f>
        <v>#REF!</v>
      </c>
      <c r="L56" s="46" t="str">
        <f t="shared" ca="1" si="1"/>
        <v>F0</v>
      </c>
      <c r="M56" s="46" t="str">
        <f t="shared" ca="1" si="2"/>
        <v>C2</v>
      </c>
      <c r="N56" s="46" t="str">
        <f t="shared" ca="1" si="3"/>
        <v>C2</v>
      </c>
      <c r="O56" s="5" t="str">
        <f t="shared" ca="1" si="4"/>
        <v/>
      </c>
      <c r="P56" s="1" t="str">
        <f t="shared" si="9"/>
        <v>E010In a Trench, Class B Type Sand Bedding, Class 3 Backfillm</v>
      </c>
      <c r="Q56" s="2" t="e">
        <f>MATCH(P56,#REF!,0)</f>
        <v>#REF!</v>
      </c>
      <c r="R56" s="3" t="str">
        <f t="shared" ca="1" si="5"/>
        <v>F0</v>
      </c>
      <c r="S56" s="3" t="str">
        <f t="shared" ca="1" si="6"/>
        <v>C2</v>
      </c>
      <c r="T56" s="3" t="str">
        <f t="shared" ca="1" si="7"/>
        <v>C2</v>
      </c>
    </row>
    <row r="57" spans="1:20" ht="30" customHeight="1" x14ac:dyDescent="0.2">
      <c r="A57" s="54" t="s">
        <v>32</v>
      </c>
      <c r="B57" s="55" t="s">
        <v>319</v>
      </c>
      <c r="C57" s="89" t="s">
        <v>387</v>
      </c>
      <c r="D57" s="90" t="s">
        <v>388</v>
      </c>
      <c r="E57" s="52" t="s">
        <v>112</v>
      </c>
      <c r="F57" s="52" t="s">
        <v>112</v>
      </c>
      <c r="G57" s="53"/>
      <c r="H57" s="53"/>
      <c r="I57" s="43" t="str">
        <f t="shared" ca="1" si="0"/>
        <v>LOCKED</v>
      </c>
      <c r="J57" s="44" t="str">
        <f t="shared" si="8"/>
        <v>E023Frames &amp; CoversCW 3210-R8</v>
      </c>
      <c r="K57" s="45" t="e">
        <f>MATCH(J57,#REF!,0)</f>
        <v>#REF!</v>
      </c>
      <c r="L57" s="46" t="str">
        <f t="shared" ca="1" si="1"/>
        <v>G</v>
      </c>
      <c r="M57" s="46" t="str">
        <f t="shared" ca="1" si="2"/>
        <v>C2</v>
      </c>
      <c r="N57" s="46" t="str">
        <f t="shared" ca="1" si="3"/>
        <v>C2</v>
      </c>
      <c r="O57" s="5" t="str">
        <f t="shared" ca="1" si="4"/>
        <v>LOCKED</v>
      </c>
      <c r="P57" s="1" t="str">
        <f t="shared" si="9"/>
        <v>E023Frames &amp; CoversCW 3210-R8</v>
      </c>
      <c r="Q57" s="2" t="e">
        <f>MATCH(P57,#REF!,0)</f>
        <v>#REF!</v>
      </c>
      <c r="R57" s="3" t="str">
        <f t="shared" ca="1" si="5"/>
        <v>G</v>
      </c>
      <c r="S57" s="3" t="str">
        <f t="shared" ca="1" si="6"/>
        <v>C2</v>
      </c>
      <c r="T57" s="3" t="str">
        <f t="shared" ca="1" si="7"/>
        <v>C2</v>
      </c>
    </row>
    <row r="58" spans="1:20" s="76" customFormat="1" ht="45" customHeight="1" x14ac:dyDescent="0.2">
      <c r="A58" s="91" t="s">
        <v>33</v>
      </c>
      <c r="B58" s="69" t="s">
        <v>188</v>
      </c>
      <c r="C58" s="92" t="s">
        <v>402</v>
      </c>
      <c r="D58" s="71"/>
      <c r="E58" s="72" t="s">
        <v>120</v>
      </c>
      <c r="F58" s="93">
        <v>2</v>
      </c>
      <c r="G58" s="74"/>
      <c r="H58" s="75">
        <f t="shared" ref="H58:H59" si="18">ROUND(G58*F58,2)</f>
        <v>0</v>
      </c>
      <c r="I58" s="43" t="str">
        <f t="shared" ca="1" si="0"/>
        <v/>
      </c>
      <c r="J58" s="44" t="str">
        <f t="shared" si="8"/>
        <v>E024AP-006 - Standard Frame for Manhole and Catch Basineach</v>
      </c>
      <c r="K58" s="45" t="e">
        <f>MATCH(J58,#REF!,0)</f>
        <v>#REF!</v>
      </c>
      <c r="L58" s="46" t="str">
        <f t="shared" ca="1" si="1"/>
        <v>F0</v>
      </c>
      <c r="M58" s="46" t="str">
        <f t="shared" ca="1" si="2"/>
        <v>C2</v>
      </c>
      <c r="N58" s="46" t="str">
        <f t="shared" ca="1" si="3"/>
        <v>C2</v>
      </c>
      <c r="O58" s="5" t="str">
        <f t="shared" ca="1" si="4"/>
        <v/>
      </c>
      <c r="P58" s="1" t="str">
        <f t="shared" si="9"/>
        <v>E024AP-006 - Standard Frame for Manhole and Catch Basineach</v>
      </c>
      <c r="Q58" s="2" t="e">
        <f>MATCH(P58,#REF!,0)</f>
        <v>#REF!</v>
      </c>
      <c r="R58" s="3" t="str">
        <f t="shared" ca="1" si="5"/>
        <v>F0</v>
      </c>
      <c r="S58" s="3" t="str">
        <f t="shared" ca="1" si="6"/>
        <v>C2</v>
      </c>
      <c r="T58" s="3" t="str">
        <f t="shared" ca="1" si="7"/>
        <v>C2</v>
      </c>
    </row>
    <row r="59" spans="1:20" ht="45" customHeight="1" x14ac:dyDescent="0.2">
      <c r="A59" s="54" t="s">
        <v>34</v>
      </c>
      <c r="B59" s="63" t="s">
        <v>189</v>
      </c>
      <c r="C59" s="94" t="s">
        <v>403</v>
      </c>
      <c r="D59" s="64"/>
      <c r="E59" s="58" t="s">
        <v>120</v>
      </c>
      <c r="F59" s="83">
        <v>2</v>
      </c>
      <c r="G59" s="60"/>
      <c r="H59" s="61">
        <f t="shared" si="18"/>
        <v>0</v>
      </c>
      <c r="I59" s="43" t="str">
        <f t="shared" ca="1" si="0"/>
        <v/>
      </c>
      <c r="J59" s="44" t="str">
        <f t="shared" si="8"/>
        <v>E025AP-007 - Standard Solid Cover for Standard Frameeach</v>
      </c>
      <c r="K59" s="45" t="e">
        <f>MATCH(J59,#REF!,0)</f>
        <v>#REF!</v>
      </c>
      <c r="L59" s="46" t="str">
        <f t="shared" ca="1" si="1"/>
        <v>F0</v>
      </c>
      <c r="M59" s="46" t="str">
        <f t="shared" ca="1" si="2"/>
        <v>C2</v>
      </c>
      <c r="N59" s="46" t="str">
        <f t="shared" ca="1" si="3"/>
        <v>C2</v>
      </c>
      <c r="O59" s="5" t="str">
        <f t="shared" ca="1" si="4"/>
        <v/>
      </c>
      <c r="P59" s="1" t="str">
        <f t="shared" si="9"/>
        <v>E025AP-007 - Standard Solid Cover for Standard Frameeach</v>
      </c>
      <c r="Q59" s="2" t="e">
        <f>MATCH(P59,#REF!,0)</f>
        <v>#REF!</v>
      </c>
      <c r="R59" s="3" t="str">
        <f t="shared" ca="1" si="5"/>
        <v>F0</v>
      </c>
      <c r="S59" s="3" t="str">
        <f t="shared" ca="1" si="6"/>
        <v>C2</v>
      </c>
      <c r="T59" s="3" t="str">
        <f t="shared" ca="1" si="7"/>
        <v>C2</v>
      </c>
    </row>
    <row r="60" spans="1:20" ht="30" customHeight="1" x14ac:dyDescent="0.2">
      <c r="A60" s="108" t="s">
        <v>584</v>
      </c>
      <c r="B60" s="109" t="s">
        <v>426</v>
      </c>
      <c r="C60" s="89" t="s">
        <v>585</v>
      </c>
      <c r="D60" s="90" t="s">
        <v>6</v>
      </c>
      <c r="E60" s="110"/>
      <c r="F60" s="111"/>
      <c r="G60" s="182"/>
      <c r="H60" s="183"/>
      <c r="I60" s="43"/>
      <c r="J60" s="44"/>
      <c r="K60" s="45"/>
      <c r="L60" s="46"/>
      <c r="M60" s="46"/>
      <c r="N60" s="46"/>
      <c r="O60" s="5"/>
      <c r="P60" s="1"/>
      <c r="Q60" s="2"/>
      <c r="R60" s="3"/>
      <c r="S60" s="3"/>
      <c r="T60" s="3"/>
    </row>
    <row r="61" spans="1:20" ht="30" customHeight="1" x14ac:dyDescent="0.2">
      <c r="A61" s="108" t="s">
        <v>586</v>
      </c>
      <c r="B61" s="180" t="s">
        <v>188</v>
      </c>
      <c r="C61" s="89" t="s">
        <v>587</v>
      </c>
      <c r="D61" s="90"/>
      <c r="E61" s="58" t="s">
        <v>120</v>
      </c>
      <c r="F61" s="83">
        <v>1</v>
      </c>
      <c r="G61" s="60"/>
      <c r="H61" s="61">
        <f t="shared" ref="H61" si="19">ROUND(G61*F61,2)</f>
        <v>0</v>
      </c>
      <c r="I61" s="43"/>
      <c r="J61" s="44"/>
      <c r="K61" s="45"/>
      <c r="L61" s="46"/>
      <c r="M61" s="46"/>
      <c r="N61" s="46"/>
      <c r="O61" s="5"/>
      <c r="P61" s="1"/>
      <c r="Q61" s="2"/>
      <c r="R61" s="3"/>
      <c r="S61" s="3"/>
      <c r="T61" s="3"/>
    </row>
    <row r="62" spans="1:20" ht="30" customHeight="1" x14ac:dyDescent="0.2">
      <c r="A62" s="54" t="s">
        <v>38</v>
      </c>
      <c r="B62" s="55" t="s">
        <v>253</v>
      </c>
      <c r="C62" s="95" t="s">
        <v>221</v>
      </c>
      <c r="D62" s="64" t="s">
        <v>6</v>
      </c>
      <c r="E62" s="52" t="s">
        <v>112</v>
      </c>
      <c r="F62" s="52" t="s">
        <v>112</v>
      </c>
      <c r="G62" s="53"/>
      <c r="H62" s="53"/>
      <c r="I62" s="43" t="str">
        <f t="shared" ca="1" si="0"/>
        <v>LOCKED</v>
      </c>
      <c r="J62" s="44" t="str">
        <f t="shared" si="8"/>
        <v>E036Connecting to Existing SewerCW 2130-R12</v>
      </c>
      <c r="K62" s="45" t="e">
        <f>MATCH(J62,#REF!,0)</f>
        <v>#REF!</v>
      </c>
      <c r="L62" s="46" t="str">
        <f t="shared" ca="1" si="1"/>
        <v>G</v>
      </c>
      <c r="M62" s="46" t="str">
        <f t="shared" ca="1" si="2"/>
        <v>C2</v>
      </c>
      <c r="N62" s="46" t="str">
        <f t="shared" ca="1" si="3"/>
        <v>C2</v>
      </c>
      <c r="O62" s="5" t="str">
        <f t="shared" ca="1" si="4"/>
        <v>LOCKED</v>
      </c>
      <c r="P62" s="1" t="str">
        <f t="shared" si="9"/>
        <v>E036Connecting to Existing SewerCW 2130-R12</v>
      </c>
      <c r="Q62" s="2" t="e">
        <f>MATCH(P62,#REF!,0)</f>
        <v>#REF!</v>
      </c>
      <c r="R62" s="3" t="str">
        <f t="shared" ca="1" si="5"/>
        <v>G</v>
      </c>
      <c r="S62" s="3" t="str">
        <f t="shared" ca="1" si="6"/>
        <v>C2</v>
      </c>
      <c r="T62" s="3" t="str">
        <f t="shared" ca="1" si="7"/>
        <v>C2</v>
      </c>
    </row>
    <row r="63" spans="1:20" ht="30" customHeight="1" x14ac:dyDescent="0.2">
      <c r="A63" s="54" t="s">
        <v>39</v>
      </c>
      <c r="B63" s="63" t="s">
        <v>188</v>
      </c>
      <c r="C63" s="95" t="s">
        <v>427</v>
      </c>
      <c r="D63" s="64"/>
      <c r="E63" s="52" t="s">
        <v>112</v>
      </c>
      <c r="F63" s="52" t="s">
        <v>112</v>
      </c>
      <c r="G63" s="53"/>
      <c r="H63" s="53"/>
      <c r="I63" s="43" t="str">
        <f t="shared" ca="1" si="0"/>
        <v>LOCKED</v>
      </c>
      <c r="J63" s="44" t="str">
        <f t="shared" si="8"/>
        <v>E037250 mm (Type PVC) Connecting Pipe</v>
      </c>
      <c r="K63" s="45" t="e">
        <f>MATCH(J63,#REF!,0)</f>
        <v>#REF!</v>
      </c>
      <c r="L63" s="46" t="str">
        <f t="shared" ca="1" si="1"/>
        <v>G</v>
      </c>
      <c r="M63" s="46" t="str">
        <f t="shared" ca="1" si="2"/>
        <v>C2</v>
      </c>
      <c r="N63" s="46" t="str">
        <f t="shared" ca="1" si="3"/>
        <v>C2</v>
      </c>
      <c r="O63" s="5" t="str">
        <f t="shared" ca="1" si="4"/>
        <v>LOCKED</v>
      </c>
      <c r="P63" s="1" t="str">
        <f t="shared" si="9"/>
        <v>E037250 mm (Type PVC) Connecting Pipe</v>
      </c>
      <c r="Q63" s="2" t="e">
        <f>MATCH(P63,#REF!,0)</f>
        <v>#REF!</v>
      </c>
      <c r="R63" s="3" t="str">
        <f t="shared" ca="1" si="5"/>
        <v>G</v>
      </c>
      <c r="S63" s="3" t="str">
        <f t="shared" ca="1" si="6"/>
        <v>C2</v>
      </c>
      <c r="T63" s="3" t="str">
        <f t="shared" ca="1" si="7"/>
        <v>C2</v>
      </c>
    </row>
    <row r="64" spans="1:20" ht="45" customHeight="1" x14ac:dyDescent="0.2">
      <c r="A64" s="54" t="s">
        <v>40</v>
      </c>
      <c r="B64" s="67" t="s">
        <v>298</v>
      </c>
      <c r="C64" s="56" t="s">
        <v>428</v>
      </c>
      <c r="D64" s="64"/>
      <c r="E64" s="58" t="s">
        <v>120</v>
      </c>
      <c r="F64" s="83">
        <v>1</v>
      </c>
      <c r="G64" s="60"/>
      <c r="H64" s="61">
        <f t="shared" ref="H64:H65" si="20">ROUND(G64*F64,2)</f>
        <v>0</v>
      </c>
      <c r="I64" s="43" t="str">
        <f t="shared" ca="1" si="0"/>
        <v/>
      </c>
      <c r="J64" s="44" t="str">
        <f t="shared" si="8"/>
        <v>E038Connecting to 300 mm (Type Concrete WWS ) Sewereach</v>
      </c>
      <c r="K64" s="45" t="e">
        <f>MATCH(J64,#REF!,0)</f>
        <v>#REF!</v>
      </c>
      <c r="L64" s="46" t="str">
        <f t="shared" ca="1" si="1"/>
        <v>F0</v>
      </c>
      <c r="M64" s="46" t="str">
        <f t="shared" ca="1" si="2"/>
        <v>C2</v>
      </c>
      <c r="N64" s="46" t="str">
        <f t="shared" ca="1" si="3"/>
        <v>C2</v>
      </c>
      <c r="O64" s="5" t="str">
        <f t="shared" ca="1" si="4"/>
        <v/>
      </c>
      <c r="P64" s="1" t="str">
        <f t="shared" si="9"/>
        <v>E038Connecting to 300 mm (Type Concrete WWS ) Sewereach</v>
      </c>
      <c r="Q64" s="2" t="e">
        <f>MATCH(P64,#REF!,0)</f>
        <v>#REF!</v>
      </c>
      <c r="R64" s="3" t="str">
        <f t="shared" ca="1" si="5"/>
        <v>F0</v>
      </c>
      <c r="S64" s="3" t="str">
        <f t="shared" ca="1" si="6"/>
        <v>C2</v>
      </c>
      <c r="T64" s="3" t="str">
        <f t="shared" ca="1" si="7"/>
        <v>C2</v>
      </c>
    </row>
    <row r="65" spans="1:20" ht="45" customHeight="1" x14ac:dyDescent="0.2">
      <c r="A65" s="54" t="s">
        <v>41</v>
      </c>
      <c r="B65" s="67" t="s">
        <v>300</v>
      </c>
      <c r="C65" s="56" t="s">
        <v>429</v>
      </c>
      <c r="D65" s="64"/>
      <c r="E65" s="58" t="s">
        <v>120</v>
      </c>
      <c r="F65" s="83">
        <v>1</v>
      </c>
      <c r="G65" s="60"/>
      <c r="H65" s="61">
        <f t="shared" si="20"/>
        <v>0</v>
      </c>
      <c r="I65" s="43" t="str">
        <f t="shared" ca="1" si="0"/>
        <v/>
      </c>
      <c r="J65" s="44" t="str">
        <f t="shared" si="8"/>
        <v>E039Connecting to 375 mm (Type Concrete LDS ) Sewereach</v>
      </c>
      <c r="K65" s="45" t="e">
        <f>MATCH(J65,#REF!,0)</f>
        <v>#REF!</v>
      </c>
      <c r="L65" s="46" t="str">
        <f t="shared" ca="1" si="1"/>
        <v>F0</v>
      </c>
      <c r="M65" s="46" t="str">
        <f t="shared" ca="1" si="2"/>
        <v>C2</v>
      </c>
      <c r="N65" s="46" t="str">
        <f t="shared" ca="1" si="3"/>
        <v>C2</v>
      </c>
      <c r="O65" s="5" t="str">
        <f t="shared" ca="1" si="4"/>
        <v/>
      </c>
      <c r="P65" s="1" t="str">
        <f t="shared" si="9"/>
        <v>E039Connecting to 375 mm (Type Concrete LDS ) Sewereach</v>
      </c>
      <c r="Q65" s="2" t="e">
        <f>MATCH(P65,#REF!,0)</f>
        <v>#REF!</v>
      </c>
      <c r="R65" s="3" t="str">
        <f t="shared" ca="1" si="5"/>
        <v>F0</v>
      </c>
      <c r="S65" s="3" t="str">
        <f t="shared" ca="1" si="6"/>
        <v>C2</v>
      </c>
      <c r="T65" s="3" t="str">
        <f t="shared" ca="1" si="7"/>
        <v>C2</v>
      </c>
    </row>
    <row r="66" spans="1:20" ht="45" customHeight="1" x14ac:dyDescent="0.2">
      <c r="A66" s="54" t="s">
        <v>42</v>
      </c>
      <c r="B66" s="55" t="s">
        <v>254</v>
      </c>
      <c r="C66" s="95" t="s">
        <v>313</v>
      </c>
      <c r="D66" s="64" t="s">
        <v>6</v>
      </c>
      <c r="E66" s="52" t="s">
        <v>112</v>
      </c>
      <c r="F66" s="52" t="s">
        <v>112</v>
      </c>
      <c r="G66" s="53"/>
      <c r="H66" s="53"/>
      <c r="I66" s="43" t="str">
        <f t="shared" ca="1" si="0"/>
        <v>LOCKED</v>
      </c>
      <c r="J66" s="44" t="str">
        <f t="shared" si="8"/>
        <v>E042Connecting New Sewer Service to Existing Sewer ServiceCW 2130-R12</v>
      </c>
      <c r="K66" s="45" t="e">
        <f>MATCH(J66,#REF!,0)</f>
        <v>#REF!</v>
      </c>
      <c r="L66" s="46" t="str">
        <f t="shared" ca="1" si="1"/>
        <v>G</v>
      </c>
      <c r="M66" s="46" t="str">
        <f t="shared" ca="1" si="2"/>
        <v>C2</v>
      </c>
      <c r="N66" s="46" t="str">
        <f t="shared" ca="1" si="3"/>
        <v>C2</v>
      </c>
      <c r="O66" s="5" t="str">
        <f t="shared" ca="1" si="4"/>
        <v>LOCKED</v>
      </c>
      <c r="P66" s="1" t="str">
        <f t="shared" si="9"/>
        <v>E042Connecting New Sewer Service to Existing Sewer ServiceCW 2130-R12</v>
      </c>
      <c r="Q66" s="2" t="e">
        <f>MATCH(P66,#REF!,0)</f>
        <v>#REF!</v>
      </c>
      <c r="R66" s="3" t="str">
        <f t="shared" ca="1" si="5"/>
        <v>G</v>
      </c>
      <c r="S66" s="3" t="str">
        <f t="shared" ca="1" si="6"/>
        <v>C2</v>
      </c>
      <c r="T66" s="3" t="str">
        <f t="shared" ca="1" si="7"/>
        <v>C2</v>
      </c>
    </row>
    <row r="67" spans="1:20" ht="30" customHeight="1" x14ac:dyDescent="0.2">
      <c r="A67" s="54" t="s">
        <v>43</v>
      </c>
      <c r="B67" s="63" t="s">
        <v>188</v>
      </c>
      <c r="C67" s="95" t="s">
        <v>376</v>
      </c>
      <c r="D67" s="64"/>
      <c r="E67" s="58" t="s">
        <v>120</v>
      </c>
      <c r="F67" s="83">
        <v>3</v>
      </c>
      <c r="G67" s="60"/>
      <c r="H67" s="61">
        <f t="shared" ref="H67:H68" si="21">ROUND(G67*F67,2)</f>
        <v>0</v>
      </c>
      <c r="I67" s="43" t="str">
        <f t="shared" ca="1" si="0"/>
        <v/>
      </c>
      <c r="J67" s="44" t="str">
        <f t="shared" si="8"/>
        <v>E043250 mmeach</v>
      </c>
      <c r="K67" s="45" t="e">
        <f>MATCH(J67,#REF!,0)</f>
        <v>#REF!</v>
      </c>
      <c r="L67" s="46" t="str">
        <f t="shared" ca="1" si="1"/>
        <v>F0</v>
      </c>
      <c r="M67" s="46" t="str">
        <f t="shared" ca="1" si="2"/>
        <v>C2</v>
      </c>
      <c r="N67" s="46" t="str">
        <f t="shared" ca="1" si="3"/>
        <v>C2</v>
      </c>
      <c r="O67" s="5" t="str">
        <f t="shared" ca="1" si="4"/>
        <v/>
      </c>
      <c r="P67" s="1" t="str">
        <f t="shared" si="9"/>
        <v>E043250 mmeach</v>
      </c>
      <c r="Q67" s="2" t="e">
        <f>MATCH(P67,#REF!,0)</f>
        <v>#REF!</v>
      </c>
      <c r="R67" s="3" t="str">
        <f t="shared" ca="1" si="5"/>
        <v>F0</v>
      </c>
      <c r="S67" s="3" t="str">
        <f t="shared" ca="1" si="6"/>
        <v>C2</v>
      </c>
      <c r="T67" s="3" t="str">
        <f t="shared" ca="1" si="7"/>
        <v>C2</v>
      </c>
    </row>
    <row r="68" spans="1:20" ht="30" customHeight="1" x14ac:dyDescent="0.2">
      <c r="A68" s="54" t="s">
        <v>224</v>
      </c>
      <c r="B68" s="55" t="s">
        <v>255</v>
      </c>
      <c r="C68" s="56" t="s">
        <v>296</v>
      </c>
      <c r="D68" s="64" t="s">
        <v>6</v>
      </c>
      <c r="E68" s="58" t="s">
        <v>120</v>
      </c>
      <c r="F68" s="83">
        <v>4</v>
      </c>
      <c r="G68" s="60"/>
      <c r="H68" s="61">
        <f t="shared" si="21"/>
        <v>0</v>
      </c>
      <c r="I68" s="43" t="str">
        <f t="shared" ca="1" si="0"/>
        <v/>
      </c>
      <c r="J68" s="44" t="str">
        <f t="shared" si="8"/>
        <v>E046Removal of Existing Catch BasinsCW 2130-R12each</v>
      </c>
      <c r="K68" s="45" t="e">
        <f>MATCH(J68,#REF!,0)</f>
        <v>#REF!</v>
      </c>
      <c r="L68" s="46" t="str">
        <f t="shared" ca="1" si="1"/>
        <v>F0</v>
      </c>
      <c r="M68" s="46" t="str">
        <f t="shared" ca="1" si="2"/>
        <v>C2</v>
      </c>
      <c r="N68" s="46" t="str">
        <f t="shared" ca="1" si="3"/>
        <v>C2</v>
      </c>
      <c r="O68" s="5" t="str">
        <f t="shared" ca="1" si="4"/>
        <v/>
      </c>
      <c r="P68" s="1" t="str">
        <f t="shared" si="9"/>
        <v>E046Removal of Existing Catch BasinsCW 2130-R12each</v>
      </c>
      <c r="Q68" s="2" t="e">
        <f>MATCH(P68,#REF!,0)</f>
        <v>#REF!</v>
      </c>
      <c r="R68" s="3" t="str">
        <f t="shared" ca="1" si="5"/>
        <v>F0</v>
      </c>
      <c r="S68" s="3" t="str">
        <f t="shared" ca="1" si="6"/>
        <v>C2</v>
      </c>
      <c r="T68" s="3" t="str">
        <f t="shared" ca="1" si="7"/>
        <v>C2</v>
      </c>
    </row>
    <row r="69" spans="1:20" ht="30" customHeight="1" x14ac:dyDescent="0.2">
      <c r="A69" s="48"/>
      <c r="B69" s="96"/>
      <c r="C69" s="65" t="s">
        <v>137</v>
      </c>
      <c r="D69" s="51"/>
      <c r="E69" s="52" t="s">
        <v>112</v>
      </c>
      <c r="F69" s="52" t="s">
        <v>112</v>
      </c>
      <c r="G69" s="53"/>
      <c r="H69" s="53"/>
      <c r="I69" s="43" t="str">
        <f t="shared" ca="1" si="0"/>
        <v>LOCKED</v>
      </c>
      <c r="J69" s="44" t="str">
        <f t="shared" si="8"/>
        <v>ADJUSTMENTS</v>
      </c>
      <c r="K69" s="45" t="e">
        <f>MATCH(J69,#REF!,0)</f>
        <v>#REF!</v>
      </c>
      <c r="L69" s="46" t="str">
        <f t="shared" ca="1" si="1"/>
        <v>G</v>
      </c>
      <c r="M69" s="46" t="str">
        <f t="shared" ca="1" si="2"/>
        <v>C2</v>
      </c>
      <c r="N69" s="46" t="str">
        <f t="shared" ca="1" si="3"/>
        <v>C2</v>
      </c>
      <c r="O69" s="5" t="str">
        <f t="shared" ca="1" si="4"/>
        <v>LOCKED</v>
      </c>
      <c r="P69" s="1" t="str">
        <f t="shared" si="9"/>
        <v>ADJUSTMENTS</v>
      </c>
      <c r="Q69" s="2" t="e">
        <f>MATCH(P69,#REF!,0)</f>
        <v>#REF!</v>
      </c>
      <c r="R69" s="3" t="str">
        <f t="shared" ca="1" si="5"/>
        <v>G</v>
      </c>
      <c r="S69" s="3" t="str">
        <f t="shared" ca="1" si="6"/>
        <v>C2</v>
      </c>
      <c r="T69" s="3" t="str">
        <f t="shared" ca="1" si="7"/>
        <v>C2</v>
      </c>
    </row>
    <row r="70" spans="1:20" ht="45" customHeight="1" x14ac:dyDescent="0.2">
      <c r="A70" s="54" t="s">
        <v>149</v>
      </c>
      <c r="B70" s="55" t="s">
        <v>256</v>
      </c>
      <c r="C70" s="94" t="s">
        <v>389</v>
      </c>
      <c r="D70" s="90" t="s">
        <v>388</v>
      </c>
      <c r="E70" s="58" t="s">
        <v>120</v>
      </c>
      <c r="F70" s="83">
        <v>2</v>
      </c>
      <c r="G70" s="60"/>
      <c r="H70" s="61">
        <f>ROUND(G70*F70,2)</f>
        <v>0</v>
      </c>
      <c r="I70" s="43" t="str">
        <f t="shared" ca="1" si="0"/>
        <v/>
      </c>
      <c r="J70" s="44" t="str">
        <f t="shared" si="8"/>
        <v>F001Adjustment of Manholes/Catch Basins FramesCW 3210-R8each</v>
      </c>
      <c r="K70" s="45" t="e">
        <f>MATCH(J70,#REF!,0)</f>
        <v>#REF!</v>
      </c>
      <c r="L70" s="46" t="str">
        <f t="shared" ca="1" si="1"/>
        <v>F0</v>
      </c>
      <c r="M70" s="46" t="str">
        <f t="shared" ca="1" si="2"/>
        <v>C2</v>
      </c>
      <c r="N70" s="46" t="str">
        <f t="shared" ca="1" si="3"/>
        <v>C2</v>
      </c>
      <c r="O70" s="5" t="str">
        <f t="shared" ca="1" si="4"/>
        <v/>
      </c>
      <c r="P70" s="1" t="str">
        <f t="shared" si="9"/>
        <v>F001Adjustment of Manholes/Catch Basins FramesCW 3210-R8each</v>
      </c>
      <c r="Q70" s="2" t="e">
        <f>MATCH(P70,#REF!,0)</f>
        <v>#REF!</v>
      </c>
      <c r="R70" s="3" t="str">
        <f t="shared" ca="1" si="5"/>
        <v>F0</v>
      </c>
      <c r="S70" s="3" t="str">
        <f t="shared" ca="1" si="6"/>
        <v>C2</v>
      </c>
      <c r="T70" s="3" t="str">
        <f t="shared" ca="1" si="7"/>
        <v>C2</v>
      </c>
    </row>
    <row r="71" spans="1:20" ht="30" customHeight="1" x14ac:dyDescent="0.2">
      <c r="A71" s="54" t="s">
        <v>150</v>
      </c>
      <c r="B71" s="55" t="s">
        <v>314</v>
      </c>
      <c r="C71" s="56" t="s">
        <v>291</v>
      </c>
      <c r="D71" s="64" t="s">
        <v>6</v>
      </c>
      <c r="E71" s="52" t="s">
        <v>112</v>
      </c>
      <c r="F71" s="52" t="s">
        <v>112</v>
      </c>
      <c r="G71" s="53"/>
      <c r="H71" s="53"/>
      <c r="I71" s="43" t="str">
        <f t="shared" ca="1" si="0"/>
        <v>LOCKED</v>
      </c>
      <c r="J71" s="44" t="str">
        <f t="shared" si="8"/>
        <v>F002Replacing Existing RisersCW 2130-R12</v>
      </c>
      <c r="K71" s="45" t="e">
        <f>MATCH(J71,#REF!,0)</f>
        <v>#REF!</v>
      </c>
      <c r="L71" s="46" t="str">
        <f t="shared" ca="1" si="1"/>
        <v>G</v>
      </c>
      <c r="M71" s="46" t="str">
        <f t="shared" ca="1" si="2"/>
        <v>C2</v>
      </c>
      <c r="N71" s="46" t="str">
        <f t="shared" ca="1" si="3"/>
        <v>C2</v>
      </c>
      <c r="O71" s="5" t="str">
        <f t="shared" ca="1" si="4"/>
        <v>LOCKED</v>
      </c>
      <c r="P71" s="1" t="str">
        <f t="shared" si="9"/>
        <v>F002Replacing Existing RisersCW 2130-R12</v>
      </c>
      <c r="Q71" s="2" t="e">
        <f>MATCH(P71,#REF!,0)</f>
        <v>#REF!</v>
      </c>
      <c r="R71" s="3" t="str">
        <f t="shared" ca="1" si="5"/>
        <v>G</v>
      </c>
      <c r="S71" s="3" t="str">
        <f t="shared" ca="1" si="6"/>
        <v>C2</v>
      </c>
      <c r="T71" s="3" t="str">
        <f t="shared" ca="1" si="7"/>
        <v>C2</v>
      </c>
    </row>
    <row r="72" spans="1:20" ht="30" customHeight="1" x14ac:dyDescent="0.2">
      <c r="A72" s="54" t="s">
        <v>292</v>
      </c>
      <c r="B72" s="63" t="s">
        <v>188</v>
      </c>
      <c r="C72" s="56" t="s">
        <v>297</v>
      </c>
      <c r="D72" s="64"/>
      <c r="E72" s="58" t="s">
        <v>122</v>
      </c>
      <c r="F72" s="97">
        <v>0.3</v>
      </c>
      <c r="G72" s="60"/>
      <c r="H72" s="61">
        <f>ROUND(G72*F72,2)</f>
        <v>0</v>
      </c>
      <c r="I72" s="43" t="str">
        <f t="shared" ca="1" si="0"/>
        <v/>
      </c>
      <c r="J72" s="44" t="str">
        <f t="shared" si="8"/>
        <v>F002APre-cast Concrete Risersvert. m</v>
      </c>
      <c r="K72" s="45" t="e">
        <f>MATCH(J72,#REF!,0)</f>
        <v>#REF!</v>
      </c>
      <c r="L72" s="46" t="str">
        <f t="shared" ca="1" si="1"/>
        <v>F1</v>
      </c>
      <c r="M72" s="46" t="str">
        <f t="shared" ca="1" si="2"/>
        <v>C2</v>
      </c>
      <c r="N72" s="46" t="str">
        <f t="shared" ca="1" si="3"/>
        <v>C2</v>
      </c>
      <c r="O72" s="5" t="str">
        <f t="shared" ca="1" si="4"/>
        <v/>
      </c>
      <c r="P72" s="1" t="str">
        <f t="shared" si="9"/>
        <v>F002APre-cast Concrete Risersvert. m</v>
      </c>
      <c r="Q72" s="2" t="e">
        <f>MATCH(P72,#REF!,0)</f>
        <v>#REF!</v>
      </c>
      <c r="R72" s="3" t="str">
        <f t="shared" ca="1" si="5"/>
        <v>F1</v>
      </c>
      <c r="S72" s="3" t="str">
        <f t="shared" ca="1" si="6"/>
        <v>C2</v>
      </c>
      <c r="T72" s="3" t="str">
        <f t="shared" ca="1" si="7"/>
        <v>C2</v>
      </c>
    </row>
    <row r="73" spans="1:20" ht="30" customHeight="1" x14ac:dyDescent="0.2">
      <c r="A73" s="54" t="s">
        <v>151</v>
      </c>
      <c r="B73" s="55" t="s">
        <v>315</v>
      </c>
      <c r="C73" s="94" t="s">
        <v>405</v>
      </c>
      <c r="D73" s="90" t="s">
        <v>388</v>
      </c>
      <c r="E73" s="52" t="s">
        <v>112</v>
      </c>
      <c r="F73" s="52" t="s">
        <v>112</v>
      </c>
      <c r="G73" s="53"/>
      <c r="H73" s="53"/>
      <c r="I73" s="43" t="str">
        <f t="shared" ref="I73:I136" ca="1" si="22">IF(CELL("protect",$G73)=1, "LOCKED", "")</f>
        <v>LOCKED</v>
      </c>
      <c r="J73" s="44" t="str">
        <f t="shared" si="8"/>
        <v>F003Lifter Rings (AP-010)CW 3210-R8</v>
      </c>
      <c r="K73" s="45" t="e">
        <f>MATCH(J73,#REF!,0)</f>
        <v>#REF!</v>
      </c>
      <c r="L73" s="46" t="str">
        <f t="shared" ref="L73:L136" ca="1" si="23">CELL("format",$F73)</f>
        <v>G</v>
      </c>
      <c r="M73" s="46" t="str">
        <f t="shared" ref="M73:M136" ca="1" si="24">CELL("format",$G73)</f>
        <v>C2</v>
      </c>
      <c r="N73" s="46" t="str">
        <f t="shared" ref="N73:N136" ca="1" si="25">CELL("format",$H73)</f>
        <v>C2</v>
      </c>
      <c r="O73" s="5" t="str">
        <f t="shared" ref="O73:O136" ca="1" si="26">IF(CELL("protect",$G73)=1, "LOCKED", "")</f>
        <v>LOCKED</v>
      </c>
      <c r="P73" s="1" t="str">
        <f t="shared" si="9"/>
        <v>F003Lifter Rings (AP-010)CW 3210-R8</v>
      </c>
      <c r="Q73" s="2" t="e">
        <f>MATCH(P73,#REF!,0)</f>
        <v>#REF!</v>
      </c>
      <c r="R73" s="3" t="str">
        <f t="shared" ref="R73:R136" ca="1" si="27">CELL("format",$F73)</f>
        <v>G</v>
      </c>
      <c r="S73" s="3" t="str">
        <f t="shared" ref="S73:S136" ca="1" si="28">CELL("format",$G73)</f>
        <v>C2</v>
      </c>
      <c r="T73" s="3" t="str">
        <f t="shared" ref="T73:T136" ca="1" si="29">CELL("format",$H73)</f>
        <v>C2</v>
      </c>
    </row>
    <row r="74" spans="1:20" ht="30" customHeight="1" x14ac:dyDescent="0.2">
      <c r="A74" s="54" t="s">
        <v>152</v>
      </c>
      <c r="B74" s="63" t="s">
        <v>188</v>
      </c>
      <c r="C74" s="56" t="s">
        <v>343</v>
      </c>
      <c r="D74" s="64"/>
      <c r="E74" s="58" t="s">
        <v>120</v>
      </c>
      <c r="F74" s="83">
        <v>2</v>
      </c>
      <c r="G74" s="60"/>
      <c r="H74" s="61">
        <f>ROUND(G74*F74,2)</f>
        <v>0</v>
      </c>
      <c r="I74" s="43" t="str">
        <f t="shared" ca="1" si="22"/>
        <v/>
      </c>
      <c r="J74" s="44" t="str">
        <f t="shared" ref="J74:J137" si="30">CLEAN(CONCATENATE(TRIM($A74),TRIM($C74),IF(LEFT($D74)&lt;&gt;"E",TRIM($D74),),TRIM($E74)))</f>
        <v>F00551 mmeach</v>
      </c>
      <c r="K74" s="45" t="e">
        <f>MATCH(J74,#REF!,0)</f>
        <v>#REF!</v>
      </c>
      <c r="L74" s="46" t="str">
        <f t="shared" ca="1" si="23"/>
        <v>F0</v>
      </c>
      <c r="M74" s="46" t="str">
        <f t="shared" ca="1" si="24"/>
        <v>C2</v>
      </c>
      <c r="N74" s="46" t="str">
        <f t="shared" ca="1" si="25"/>
        <v>C2</v>
      </c>
      <c r="O74" s="5" t="str">
        <f t="shared" ca="1" si="26"/>
        <v/>
      </c>
      <c r="P74" s="1" t="str">
        <f t="shared" ref="P74:P137" si="31">CLEAN(CONCATENATE(TRIM($A74),TRIM($C74),IF(LEFT($D74)&lt;&gt;"E",TRIM($D74),),TRIM($E74)))</f>
        <v>F00551 mmeach</v>
      </c>
      <c r="Q74" s="2" t="e">
        <f>MATCH(P74,#REF!,0)</f>
        <v>#REF!</v>
      </c>
      <c r="R74" s="3" t="str">
        <f t="shared" ca="1" si="27"/>
        <v>F0</v>
      </c>
      <c r="S74" s="3" t="str">
        <f t="shared" ca="1" si="28"/>
        <v>C2</v>
      </c>
      <c r="T74" s="3" t="str">
        <f t="shared" ca="1" si="29"/>
        <v>C2</v>
      </c>
    </row>
    <row r="75" spans="1:20" ht="30" customHeight="1" x14ac:dyDescent="0.2">
      <c r="A75" s="54" t="s">
        <v>153</v>
      </c>
      <c r="B75" s="55" t="s">
        <v>430</v>
      </c>
      <c r="C75" s="56" t="s">
        <v>267</v>
      </c>
      <c r="D75" s="90" t="s">
        <v>388</v>
      </c>
      <c r="E75" s="58" t="s">
        <v>120</v>
      </c>
      <c r="F75" s="83">
        <v>1</v>
      </c>
      <c r="G75" s="60"/>
      <c r="H75" s="61">
        <f t="shared" ref="H75:H76" si="32">ROUND(G75*F75,2)</f>
        <v>0</v>
      </c>
      <c r="I75" s="43" t="str">
        <f t="shared" ca="1" si="22"/>
        <v/>
      </c>
      <c r="J75" s="44" t="str">
        <f t="shared" si="30"/>
        <v>F009Adjustment of Valve BoxesCW 3210-R8each</v>
      </c>
      <c r="K75" s="45" t="e">
        <f>MATCH(J75,#REF!,0)</f>
        <v>#REF!</v>
      </c>
      <c r="L75" s="46" t="str">
        <f t="shared" ca="1" si="23"/>
        <v>F0</v>
      </c>
      <c r="M75" s="46" t="str">
        <f t="shared" ca="1" si="24"/>
        <v>C2</v>
      </c>
      <c r="N75" s="46" t="str">
        <f t="shared" ca="1" si="25"/>
        <v>C2</v>
      </c>
      <c r="O75" s="5" t="str">
        <f t="shared" ca="1" si="26"/>
        <v/>
      </c>
      <c r="P75" s="1" t="str">
        <f t="shared" si="31"/>
        <v>F009Adjustment of Valve BoxesCW 3210-R8each</v>
      </c>
      <c r="Q75" s="2" t="e">
        <f>MATCH(P75,#REF!,0)</f>
        <v>#REF!</v>
      </c>
      <c r="R75" s="3" t="str">
        <f t="shared" ca="1" si="27"/>
        <v>F0</v>
      </c>
      <c r="S75" s="3" t="str">
        <f t="shared" ca="1" si="28"/>
        <v>C2</v>
      </c>
      <c r="T75" s="3" t="str">
        <f t="shared" ca="1" si="29"/>
        <v>C2</v>
      </c>
    </row>
    <row r="76" spans="1:20" ht="30" customHeight="1" x14ac:dyDescent="0.2">
      <c r="A76" s="54" t="s">
        <v>234</v>
      </c>
      <c r="B76" s="55" t="s">
        <v>360</v>
      </c>
      <c r="C76" s="56" t="s">
        <v>269</v>
      </c>
      <c r="D76" s="90" t="s">
        <v>388</v>
      </c>
      <c r="E76" s="58" t="s">
        <v>120</v>
      </c>
      <c r="F76" s="83">
        <v>1</v>
      </c>
      <c r="G76" s="60"/>
      <c r="H76" s="61">
        <f t="shared" si="32"/>
        <v>0</v>
      </c>
      <c r="I76" s="43" t="str">
        <f t="shared" ca="1" si="22"/>
        <v/>
      </c>
      <c r="J76" s="44" t="str">
        <f t="shared" si="30"/>
        <v>F010Valve Box ExtensionsCW 3210-R8each</v>
      </c>
      <c r="K76" s="45" t="e">
        <f>MATCH(J76,#REF!,0)</f>
        <v>#REF!</v>
      </c>
      <c r="L76" s="46" t="str">
        <f t="shared" ca="1" si="23"/>
        <v>F0</v>
      </c>
      <c r="M76" s="46" t="str">
        <f t="shared" ca="1" si="24"/>
        <v>C2</v>
      </c>
      <c r="N76" s="46" t="str">
        <f t="shared" ca="1" si="25"/>
        <v>C2</v>
      </c>
      <c r="O76" s="5" t="str">
        <f t="shared" ca="1" si="26"/>
        <v/>
      </c>
      <c r="P76" s="1" t="str">
        <f t="shared" si="31"/>
        <v>F010Valve Box ExtensionsCW 3210-R8each</v>
      </c>
      <c r="Q76" s="2" t="e">
        <f>MATCH(P76,#REF!,0)</f>
        <v>#REF!</v>
      </c>
      <c r="R76" s="3" t="str">
        <f t="shared" ca="1" si="27"/>
        <v>F0</v>
      </c>
      <c r="S76" s="3" t="str">
        <f t="shared" ca="1" si="28"/>
        <v>C2</v>
      </c>
      <c r="T76" s="3" t="str">
        <f t="shared" ca="1" si="29"/>
        <v>C2</v>
      </c>
    </row>
    <row r="77" spans="1:20" ht="30" customHeight="1" x14ac:dyDescent="0.2">
      <c r="A77" s="48"/>
      <c r="B77" s="49"/>
      <c r="C77" s="65" t="s">
        <v>138</v>
      </c>
      <c r="D77" s="51"/>
      <c r="E77" s="52" t="s">
        <v>112</v>
      </c>
      <c r="F77" s="52" t="s">
        <v>112</v>
      </c>
      <c r="G77" s="53"/>
      <c r="H77" s="53"/>
      <c r="I77" s="43" t="str">
        <f t="shared" ca="1" si="22"/>
        <v>LOCKED</v>
      </c>
      <c r="J77" s="44" t="str">
        <f t="shared" si="30"/>
        <v>LANDSCAPING</v>
      </c>
      <c r="K77" s="45" t="e">
        <f>MATCH(J77,#REF!,0)</f>
        <v>#REF!</v>
      </c>
      <c r="L77" s="46" t="str">
        <f t="shared" ca="1" si="23"/>
        <v>G</v>
      </c>
      <c r="M77" s="46" t="str">
        <f t="shared" ca="1" si="24"/>
        <v>C2</v>
      </c>
      <c r="N77" s="46" t="str">
        <f t="shared" ca="1" si="25"/>
        <v>C2</v>
      </c>
      <c r="O77" s="5" t="str">
        <f t="shared" ca="1" si="26"/>
        <v>LOCKED</v>
      </c>
      <c r="P77" s="1" t="str">
        <f t="shared" si="31"/>
        <v>LANDSCAPING</v>
      </c>
      <c r="Q77" s="2" t="e">
        <f>MATCH(P77,#REF!,0)</f>
        <v>#REF!</v>
      </c>
      <c r="R77" s="3" t="str">
        <f t="shared" ca="1" si="27"/>
        <v>G</v>
      </c>
      <c r="S77" s="3" t="str">
        <f t="shared" ca="1" si="28"/>
        <v>C2</v>
      </c>
      <c r="T77" s="3" t="str">
        <f t="shared" ca="1" si="29"/>
        <v>C2</v>
      </c>
    </row>
    <row r="78" spans="1:20" ht="30" customHeight="1" x14ac:dyDescent="0.2">
      <c r="A78" s="66" t="s">
        <v>156</v>
      </c>
      <c r="B78" s="55" t="s">
        <v>588</v>
      </c>
      <c r="C78" s="56" t="s">
        <v>88</v>
      </c>
      <c r="D78" s="64" t="s">
        <v>8</v>
      </c>
      <c r="E78" s="52" t="s">
        <v>112</v>
      </c>
      <c r="F78" s="52" t="s">
        <v>112</v>
      </c>
      <c r="G78" s="53"/>
      <c r="H78" s="53"/>
      <c r="I78" s="43" t="str">
        <f t="shared" ca="1" si="22"/>
        <v>LOCKED</v>
      </c>
      <c r="J78" s="44" t="str">
        <f t="shared" si="30"/>
        <v>G001SoddingCW 3510-R9</v>
      </c>
      <c r="K78" s="45" t="e">
        <f>MATCH(J78,#REF!,0)</f>
        <v>#REF!</v>
      </c>
      <c r="L78" s="46" t="str">
        <f t="shared" ca="1" si="23"/>
        <v>G</v>
      </c>
      <c r="M78" s="46" t="str">
        <f t="shared" ca="1" si="24"/>
        <v>C2</v>
      </c>
      <c r="N78" s="46" t="str">
        <f t="shared" ca="1" si="25"/>
        <v>C2</v>
      </c>
      <c r="O78" s="5" t="str">
        <f t="shared" ca="1" si="26"/>
        <v>LOCKED</v>
      </c>
      <c r="P78" s="1" t="str">
        <f t="shared" si="31"/>
        <v>G001SoddingCW 3510-R9</v>
      </c>
      <c r="Q78" s="2" t="e">
        <f>MATCH(P78,#REF!,0)</f>
        <v>#REF!</v>
      </c>
      <c r="R78" s="3" t="str">
        <f t="shared" ca="1" si="27"/>
        <v>G</v>
      </c>
      <c r="S78" s="3" t="str">
        <f t="shared" ca="1" si="28"/>
        <v>C2</v>
      </c>
      <c r="T78" s="3" t="str">
        <f t="shared" ca="1" si="29"/>
        <v>C2</v>
      </c>
    </row>
    <row r="79" spans="1:20" ht="30" customHeight="1" x14ac:dyDescent="0.2">
      <c r="A79" s="66" t="s">
        <v>157</v>
      </c>
      <c r="B79" s="63" t="s">
        <v>188</v>
      </c>
      <c r="C79" s="56" t="s">
        <v>344</v>
      </c>
      <c r="D79" s="64"/>
      <c r="E79" s="58" t="s">
        <v>117</v>
      </c>
      <c r="F79" s="59">
        <v>100</v>
      </c>
      <c r="G79" s="60"/>
      <c r="H79" s="61">
        <f>ROUND(G79*F79,2)</f>
        <v>0</v>
      </c>
      <c r="I79" s="43" t="str">
        <f t="shared" ca="1" si="22"/>
        <v/>
      </c>
      <c r="J79" s="44" t="str">
        <f t="shared" si="30"/>
        <v>G002width &lt; 600 mmm²</v>
      </c>
      <c r="K79" s="45" t="e">
        <f>MATCH(J79,#REF!,0)</f>
        <v>#REF!</v>
      </c>
      <c r="L79" s="46" t="str">
        <f t="shared" ca="1" si="23"/>
        <v>F0</v>
      </c>
      <c r="M79" s="46" t="str">
        <f t="shared" ca="1" si="24"/>
        <v>C2</v>
      </c>
      <c r="N79" s="46" t="str">
        <f t="shared" ca="1" si="25"/>
        <v>C2</v>
      </c>
      <c r="O79" s="5" t="str">
        <f t="shared" ca="1" si="26"/>
        <v/>
      </c>
      <c r="P79" s="1" t="str">
        <f t="shared" si="31"/>
        <v>G002width &lt; 600 mmm²</v>
      </c>
      <c r="Q79" s="2" t="e">
        <f>MATCH(P79,#REF!,0)</f>
        <v>#REF!</v>
      </c>
      <c r="R79" s="3" t="str">
        <f t="shared" ca="1" si="27"/>
        <v>F0</v>
      </c>
      <c r="S79" s="3" t="str">
        <f t="shared" ca="1" si="28"/>
        <v>C2</v>
      </c>
      <c r="T79" s="3" t="str">
        <f t="shared" ca="1" si="29"/>
        <v>C2</v>
      </c>
    </row>
    <row r="80" spans="1:20" ht="30" customHeight="1" x14ac:dyDescent="0.2">
      <c r="A80" s="66" t="s">
        <v>158</v>
      </c>
      <c r="B80" s="63" t="s">
        <v>189</v>
      </c>
      <c r="C80" s="56" t="s">
        <v>345</v>
      </c>
      <c r="D80" s="64"/>
      <c r="E80" s="58" t="s">
        <v>117</v>
      </c>
      <c r="F80" s="59">
        <v>300</v>
      </c>
      <c r="G80" s="60"/>
      <c r="H80" s="61">
        <f>ROUND(G80*F80,2)</f>
        <v>0</v>
      </c>
      <c r="I80" s="43" t="str">
        <f t="shared" ca="1" si="22"/>
        <v/>
      </c>
      <c r="J80" s="44" t="str">
        <f t="shared" si="30"/>
        <v>G003width &gt; or = 600 mmm²</v>
      </c>
      <c r="K80" s="45" t="e">
        <f>MATCH(J80,#REF!,0)</f>
        <v>#REF!</v>
      </c>
      <c r="L80" s="46" t="str">
        <f t="shared" ca="1" si="23"/>
        <v>F0</v>
      </c>
      <c r="M80" s="46" t="str">
        <f t="shared" ca="1" si="24"/>
        <v>C2</v>
      </c>
      <c r="N80" s="46" t="str">
        <f t="shared" ca="1" si="25"/>
        <v>C2</v>
      </c>
      <c r="O80" s="5" t="str">
        <f t="shared" ca="1" si="26"/>
        <v/>
      </c>
      <c r="P80" s="1" t="str">
        <f t="shared" si="31"/>
        <v>G003width &gt; or = 600 mmm²</v>
      </c>
      <c r="Q80" s="2" t="e">
        <f>MATCH(P80,#REF!,0)</f>
        <v>#REF!</v>
      </c>
      <c r="R80" s="3" t="str">
        <f t="shared" ca="1" si="27"/>
        <v>F0</v>
      </c>
      <c r="S80" s="3" t="str">
        <f t="shared" ca="1" si="28"/>
        <v>C2</v>
      </c>
      <c r="T80" s="3" t="str">
        <f t="shared" ca="1" si="29"/>
        <v>C2</v>
      </c>
    </row>
    <row r="81" spans="1:20" ht="12" customHeight="1" x14ac:dyDescent="0.2">
      <c r="A81" s="48"/>
      <c r="B81" s="98"/>
      <c r="C81" s="65"/>
      <c r="D81" s="51"/>
      <c r="E81" s="99"/>
      <c r="F81" s="52"/>
      <c r="G81" s="29"/>
      <c r="H81" s="53"/>
      <c r="I81" s="43" t="str">
        <f t="shared" ca="1" si="22"/>
        <v>LOCKED</v>
      </c>
      <c r="J81" s="44" t="str">
        <f t="shared" si="30"/>
        <v/>
      </c>
      <c r="K81" s="45" t="e">
        <f>MATCH(J81,#REF!,0)</f>
        <v>#REF!</v>
      </c>
      <c r="L81" s="46" t="str">
        <f t="shared" ca="1" si="23"/>
        <v>G</v>
      </c>
      <c r="M81" s="46" t="str">
        <f t="shared" ca="1" si="24"/>
        <v>C2</v>
      </c>
      <c r="N81" s="46" t="str">
        <f t="shared" ca="1" si="25"/>
        <v>C2</v>
      </c>
      <c r="O81" s="5" t="str">
        <f t="shared" ca="1" si="26"/>
        <v>LOCKED</v>
      </c>
      <c r="P81" s="1" t="str">
        <f t="shared" si="31"/>
        <v/>
      </c>
      <c r="Q81" s="2" t="e">
        <f>MATCH(P81,#REF!,0)</f>
        <v>#REF!</v>
      </c>
      <c r="R81" s="3" t="str">
        <f t="shared" ca="1" si="27"/>
        <v>G</v>
      </c>
      <c r="S81" s="3" t="str">
        <f t="shared" ca="1" si="28"/>
        <v>C2</v>
      </c>
      <c r="T81" s="3" t="str">
        <f t="shared" ca="1" si="29"/>
        <v>C2</v>
      </c>
    </row>
    <row r="82" spans="1:20" ht="45" customHeight="1" thickBot="1" x14ac:dyDescent="0.25">
      <c r="A82" s="100"/>
      <c r="B82" s="101" t="s">
        <v>273</v>
      </c>
      <c r="C82" s="184" t="str">
        <f>C6</f>
        <v>ASPHALT REHABILITATION - DUKE STREET FROM BANNERMAN AVENUE TO POLSON AVENUE</v>
      </c>
      <c r="D82" s="185"/>
      <c r="E82" s="185"/>
      <c r="F82" s="186"/>
      <c r="G82" s="100" t="s">
        <v>431</v>
      </c>
      <c r="H82" s="100">
        <f>SUM(H6:H81)</f>
        <v>0</v>
      </c>
      <c r="I82" s="43" t="str">
        <f t="shared" ca="1" si="22"/>
        <v>LOCKED</v>
      </c>
      <c r="J82" s="44" t="str">
        <f t="shared" si="30"/>
        <v>ASPHALT REHABILITATION - DUKE STREET FROM BANNERMAN AVENUE TO POLSON AVENUE</v>
      </c>
      <c r="K82" s="45" t="e">
        <f>MATCH(J82,#REF!,0)</f>
        <v>#REF!</v>
      </c>
      <c r="L82" s="46" t="str">
        <f t="shared" ca="1" si="23"/>
        <v>G</v>
      </c>
      <c r="M82" s="46" t="str">
        <f t="shared" ca="1" si="24"/>
        <v>C2</v>
      </c>
      <c r="N82" s="46" t="str">
        <f t="shared" ca="1" si="25"/>
        <v>C2</v>
      </c>
      <c r="O82" s="5" t="str">
        <f t="shared" ca="1" si="26"/>
        <v>LOCKED</v>
      </c>
      <c r="P82" s="1" t="str">
        <f t="shared" si="31"/>
        <v>ASPHALT REHABILITATION - DUKE STREET FROM BANNERMAN AVENUE TO POLSON AVENUE</v>
      </c>
      <c r="Q82" s="2" t="e">
        <f>MATCH(P82,#REF!,0)</f>
        <v>#REF!</v>
      </c>
      <c r="R82" s="3" t="str">
        <f t="shared" ca="1" si="27"/>
        <v>G</v>
      </c>
      <c r="S82" s="3" t="str">
        <f t="shared" ca="1" si="28"/>
        <v>C2</v>
      </c>
      <c r="T82" s="3" t="str">
        <f t="shared" ca="1" si="29"/>
        <v>C2</v>
      </c>
    </row>
    <row r="83" spans="1:20" s="47" customFormat="1" ht="45" customHeight="1" thickTop="1" x14ac:dyDescent="0.2">
      <c r="A83" s="40"/>
      <c r="B83" s="41" t="s">
        <v>274</v>
      </c>
      <c r="C83" s="190" t="s">
        <v>432</v>
      </c>
      <c r="D83" s="191"/>
      <c r="E83" s="191"/>
      <c r="F83" s="192"/>
      <c r="G83" s="40"/>
      <c r="H83" s="42"/>
      <c r="I83" s="43" t="str">
        <f t="shared" ca="1" si="22"/>
        <v>LOCKED</v>
      </c>
      <c r="J83" s="44" t="str">
        <f t="shared" si="30"/>
        <v>ASPHALT REHABILITATION - CATHEDRAL AVENUE FROM RAIL CROSSING WEST OF SINCLAIR STREET TO ARLINGTON STREET</v>
      </c>
      <c r="K83" s="45" t="e">
        <f>MATCH(J83,#REF!,0)</f>
        <v>#REF!</v>
      </c>
      <c r="L83" s="46" t="str">
        <f t="shared" ca="1" si="23"/>
        <v>G</v>
      </c>
      <c r="M83" s="46" t="str">
        <f t="shared" ca="1" si="24"/>
        <v>C2</v>
      </c>
      <c r="N83" s="46" t="str">
        <f t="shared" ca="1" si="25"/>
        <v>C2</v>
      </c>
      <c r="O83" s="5" t="str">
        <f t="shared" ca="1" si="26"/>
        <v>LOCKED</v>
      </c>
      <c r="P83" s="1" t="str">
        <f t="shared" si="31"/>
        <v>ASPHALT REHABILITATION - CATHEDRAL AVENUE FROM RAIL CROSSING WEST OF SINCLAIR STREET TO ARLINGTON STREET</v>
      </c>
      <c r="Q83" s="2" t="e">
        <f>MATCH(P83,#REF!,0)</f>
        <v>#REF!</v>
      </c>
      <c r="R83" s="3" t="str">
        <f t="shared" ca="1" si="27"/>
        <v>G</v>
      </c>
      <c r="S83" s="3" t="str">
        <f t="shared" ca="1" si="28"/>
        <v>C2</v>
      </c>
      <c r="T83" s="3" t="str">
        <f t="shared" ca="1" si="29"/>
        <v>C2</v>
      </c>
    </row>
    <row r="84" spans="1:20" ht="30" customHeight="1" x14ac:dyDescent="0.2">
      <c r="A84" s="48"/>
      <c r="B84" s="49"/>
      <c r="C84" s="50" t="s">
        <v>134</v>
      </c>
      <c r="D84" s="51"/>
      <c r="E84" s="52" t="s">
        <v>112</v>
      </c>
      <c r="F84" s="52" t="s">
        <v>112</v>
      </c>
      <c r="G84" s="48" t="s">
        <v>112</v>
      </c>
      <c r="H84" s="53"/>
      <c r="I84" s="43" t="str">
        <f t="shared" ca="1" si="22"/>
        <v>LOCKED</v>
      </c>
      <c r="J84" s="44" t="str">
        <f t="shared" si="30"/>
        <v>EARTH AND BASE WORKS</v>
      </c>
      <c r="K84" s="45" t="e">
        <f>MATCH(J84,#REF!,0)</f>
        <v>#REF!</v>
      </c>
      <c r="L84" s="46" t="str">
        <f t="shared" ca="1" si="23"/>
        <v>G</v>
      </c>
      <c r="M84" s="46" t="str">
        <f t="shared" ca="1" si="24"/>
        <v>C2</v>
      </c>
      <c r="N84" s="46" t="str">
        <f t="shared" ca="1" si="25"/>
        <v>C2</v>
      </c>
      <c r="O84" s="5" t="str">
        <f t="shared" ca="1" si="26"/>
        <v>LOCKED</v>
      </c>
      <c r="P84" s="1" t="str">
        <f t="shared" si="31"/>
        <v>EARTH AND BASE WORKS</v>
      </c>
      <c r="Q84" s="2" t="e">
        <f>MATCH(P84,#REF!,0)</f>
        <v>#REF!</v>
      </c>
      <c r="R84" s="3" t="str">
        <f t="shared" ca="1" si="27"/>
        <v>G</v>
      </c>
      <c r="S84" s="3" t="str">
        <f t="shared" ca="1" si="28"/>
        <v>C2</v>
      </c>
      <c r="T84" s="3" t="str">
        <f t="shared" ca="1" si="29"/>
        <v>C2</v>
      </c>
    </row>
    <row r="85" spans="1:20" ht="30" customHeight="1" x14ac:dyDescent="0.2">
      <c r="A85" s="54" t="s">
        <v>228</v>
      </c>
      <c r="B85" s="55" t="s">
        <v>89</v>
      </c>
      <c r="C85" s="56" t="s">
        <v>50</v>
      </c>
      <c r="D85" s="57" t="s">
        <v>409</v>
      </c>
      <c r="E85" s="58" t="s">
        <v>118</v>
      </c>
      <c r="F85" s="59">
        <v>55</v>
      </c>
      <c r="G85" s="60"/>
      <c r="H85" s="61">
        <f t="shared" ref="H85" si="33">ROUND(G85*F85,2)</f>
        <v>0</v>
      </c>
      <c r="I85" s="43" t="str">
        <f t="shared" ca="1" si="22"/>
        <v/>
      </c>
      <c r="J85" s="44" t="str">
        <f t="shared" si="30"/>
        <v>A003ExcavationCW 3110-R21m³</v>
      </c>
      <c r="K85" s="45" t="e">
        <f>MATCH(J85,#REF!,0)</f>
        <v>#REF!</v>
      </c>
      <c r="L85" s="46" t="str">
        <f t="shared" ca="1" si="23"/>
        <v>F0</v>
      </c>
      <c r="M85" s="46" t="str">
        <f t="shared" ca="1" si="24"/>
        <v>C2</v>
      </c>
      <c r="N85" s="46" t="str">
        <f t="shared" ca="1" si="25"/>
        <v>C2</v>
      </c>
      <c r="O85" s="5" t="str">
        <f t="shared" ca="1" si="26"/>
        <v/>
      </c>
      <c r="P85" s="1" t="str">
        <f t="shared" si="31"/>
        <v>A003ExcavationCW 3110-R21m³</v>
      </c>
      <c r="Q85" s="2" t="e">
        <f>MATCH(P85,#REF!,0)</f>
        <v>#REF!</v>
      </c>
      <c r="R85" s="3" t="str">
        <f t="shared" ca="1" si="27"/>
        <v>F0</v>
      </c>
      <c r="S85" s="3" t="str">
        <f t="shared" ca="1" si="28"/>
        <v>C2</v>
      </c>
      <c r="T85" s="3" t="str">
        <f t="shared" ca="1" si="29"/>
        <v>C2</v>
      </c>
    </row>
    <row r="86" spans="1:20" ht="30" customHeight="1" x14ac:dyDescent="0.2">
      <c r="A86" s="62" t="s">
        <v>159</v>
      </c>
      <c r="B86" s="55" t="s">
        <v>90</v>
      </c>
      <c r="C86" s="56" t="s">
        <v>181</v>
      </c>
      <c r="D86" s="57" t="s">
        <v>409</v>
      </c>
      <c r="E86" s="52" t="s">
        <v>112</v>
      </c>
      <c r="F86" s="52" t="s">
        <v>112</v>
      </c>
      <c r="G86" s="53"/>
      <c r="H86" s="53"/>
      <c r="I86" s="43" t="str">
        <f t="shared" ca="1" si="22"/>
        <v>LOCKED</v>
      </c>
      <c r="J86" s="44" t="str">
        <f t="shared" si="30"/>
        <v>A010Supplying and Placing Base Course MaterialCW 3110-R21</v>
      </c>
      <c r="K86" s="45" t="e">
        <f>MATCH(J86,#REF!,0)</f>
        <v>#REF!</v>
      </c>
      <c r="L86" s="46" t="str">
        <f t="shared" ca="1" si="23"/>
        <v>G</v>
      </c>
      <c r="M86" s="46" t="str">
        <f t="shared" ca="1" si="24"/>
        <v>C2</v>
      </c>
      <c r="N86" s="46" t="str">
        <f t="shared" ca="1" si="25"/>
        <v>C2</v>
      </c>
      <c r="O86" s="5" t="str">
        <f t="shared" ca="1" si="26"/>
        <v>LOCKED</v>
      </c>
      <c r="P86" s="1" t="str">
        <f t="shared" si="31"/>
        <v>A010Supplying and Placing Base Course MaterialCW 3110-R21</v>
      </c>
      <c r="Q86" s="2" t="e">
        <f>MATCH(P86,#REF!,0)</f>
        <v>#REF!</v>
      </c>
      <c r="R86" s="3" t="str">
        <f t="shared" ca="1" si="27"/>
        <v>G</v>
      </c>
      <c r="S86" s="3" t="str">
        <f t="shared" ca="1" si="28"/>
        <v>C2</v>
      </c>
      <c r="T86" s="3" t="str">
        <f t="shared" ca="1" si="29"/>
        <v>C2</v>
      </c>
    </row>
    <row r="87" spans="1:20" ht="30" customHeight="1" x14ac:dyDescent="0.2">
      <c r="A87" s="62" t="s">
        <v>392</v>
      </c>
      <c r="B87" s="63" t="s">
        <v>188</v>
      </c>
      <c r="C87" s="56" t="s">
        <v>419</v>
      </c>
      <c r="D87" s="64" t="s">
        <v>112</v>
      </c>
      <c r="E87" s="58" t="s">
        <v>118</v>
      </c>
      <c r="F87" s="59">
        <v>55</v>
      </c>
      <c r="G87" s="60"/>
      <c r="H87" s="61">
        <f t="shared" ref="H87:H88" si="34">ROUND(G87*F87,2)</f>
        <v>0</v>
      </c>
      <c r="I87" s="43" t="str">
        <f t="shared" ca="1" si="22"/>
        <v/>
      </c>
      <c r="J87" s="44" t="str">
        <f t="shared" si="30"/>
        <v>A010C3Base Course Material - Granular Cm³</v>
      </c>
      <c r="K87" s="45" t="e">
        <f>MATCH(J87,#REF!,0)</f>
        <v>#REF!</v>
      </c>
      <c r="L87" s="46" t="str">
        <f t="shared" ca="1" si="23"/>
        <v>F0</v>
      </c>
      <c r="M87" s="46" t="str">
        <f t="shared" ca="1" si="24"/>
        <v>C2</v>
      </c>
      <c r="N87" s="46" t="str">
        <f t="shared" ca="1" si="25"/>
        <v>C2</v>
      </c>
      <c r="O87" s="5" t="str">
        <f t="shared" ca="1" si="26"/>
        <v/>
      </c>
      <c r="P87" s="1" t="str">
        <f t="shared" si="31"/>
        <v>A010C3Base Course Material - Granular Cm³</v>
      </c>
      <c r="Q87" s="2" t="e">
        <f>MATCH(P87,#REF!,0)</f>
        <v>#REF!</v>
      </c>
      <c r="R87" s="3" t="str">
        <f t="shared" ca="1" si="27"/>
        <v>F0</v>
      </c>
      <c r="S87" s="3" t="str">
        <f t="shared" ca="1" si="28"/>
        <v>C2</v>
      </c>
      <c r="T87" s="3" t="str">
        <f t="shared" ca="1" si="29"/>
        <v>C2</v>
      </c>
    </row>
    <row r="88" spans="1:20" ht="30" customHeight="1" x14ac:dyDescent="0.2">
      <c r="A88" s="54" t="s">
        <v>160</v>
      </c>
      <c r="B88" s="55" t="s">
        <v>91</v>
      </c>
      <c r="C88" s="56" t="s">
        <v>54</v>
      </c>
      <c r="D88" s="57" t="s">
        <v>409</v>
      </c>
      <c r="E88" s="58" t="s">
        <v>117</v>
      </c>
      <c r="F88" s="59">
        <v>600</v>
      </c>
      <c r="G88" s="60"/>
      <c r="H88" s="61">
        <f t="shared" si="34"/>
        <v>0</v>
      </c>
      <c r="I88" s="43" t="str">
        <f t="shared" ca="1" si="22"/>
        <v/>
      </c>
      <c r="J88" s="44" t="str">
        <f t="shared" si="30"/>
        <v>A012Grading of BoulevardsCW 3110-R21m²</v>
      </c>
      <c r="K88" s="45" t="e">
        <f>MATCH(J88,#REF!,0)</f>
        <v>#REF!</v>
      </c>
      <c r="L88" s="46" t="str">
        <f t="shared" ca="1" si="23"/>
        <v>F0</v>
      </c>
      <c r="M88" s="46" t="str">
        <f t="shared" ca="1" si="24"/>
        <v>C2</v>
      </c>
      <c r="N88" s="46" t="str">
        <f t="shared" ca="1" si="25"/>
        <v>C2</v>
      </c>
      <c r="O88" s="5" t="str">
        <f t="shared" ca="1" si="26"/>
        <v/>
      </c>
      <c r="P88" s="1" t="str">
        <f t="shared" si="31"/>
        <v>A012Grading of BoulevardsCW 3110-R21m²</v>
      </c>
      <c r="Q88" s="2" t="e">
        <f>MATCH(P88,#REF!,0)</f>
        <v>#REF!</v>
      </c>
      <c r="R88" s="3" t="str">
        <f t="shared" ca="1" si="27"/>
        <v>F0</v>
      </c>
      <c r="S88" s="3" t="str">
        <f t="shared" ca="1" si="28"/>
        <v>C2</v>
      </c>
      <c r="T88" s="3" t="str">
        <f t="shared" ca="1" si="29"/>
        <v>C2</v>
      </c>
    </row>
    <row r="89" spans="1:20" ht="30" customHeight="1" x14ac:dyDescent="0.2">
      <c r="A89" s="48"/>
      <c r="B89" s="49"/>
      <c r="C89" s="65" t="s">
        <v>420</v>
      </c>
      <c r="D89" s="51"/>
      <c r="E89" s="52" t="s">
        <v>112</v>
      </c>
      <c r="F89" s="52" t="s">
        <v>112</v>
      </c>
      <c r="G89" s="53"/>
      <c r="H89" s="53"/>
      <c r="I89" s="43" t="str">
        <f t="shared" ca="1" si="22"/>
        <v>LOCKED</v>
      </c>
      <c r="J89" s="44" t="str">
        <f t="shared" si="30"/>
        <v>ROADWORKS - REMOVALS/RENEWALS</v>
      </c>
      <c r="K89" s="45" t="e">
        <f>MATCH(J89,#REF!,0)</f>
        <v>#REF!</v>
      </c>
      <c r="L89" s="46" t="str">
        <f t="shared" ca="1" si="23"/>
        <v>G</v>
      </c>
      <c r="M89" s="46" t="str">
        <f t="shared" ca="1" si="24"/>
        <v>C2</v>
      </c>
      <c r="N89" s="46" t="str">
        <f t="shared" ca="1" si="25"/>
        <v>C2</v>
      </c>
      <c r="O89" s="5" t="str">
        <f t="shared" ca="1" si="26"/>
        <v>LOCKED</v>
      </c>
      <c r="P89" s="1" t="str">
        <f t="shared" si="31"/>
        <v>ROADWORKS - REMOVALS/RENEWALS</v>
      </c>
      <c r="Q89" s="2" t="e">
        <f>MATCH(P89,#REF!,0)</f>
        <v>#REF!</v>
      </c>
      <c r="R89" s="3" t="str">
        <f t="shared" ca="1" si="27"/>
        <v>G</v>
      </c>
      <c r="S89" s="3" t="str">
        <f t="shared" ca="1" si="28"/>
        <v>C2</v>
      </c>
      <c r="T89" s="3" t="str">
        <f t="shared" ca="1" si="29"/>
        <v>C2</v>
      </c>
    </row>
    <row r="90" spans="1:20" ht="30" customHeight="1" x14ac:dyDescent="0.2">
      <c r="A90" s="66" t="s">
        <v>200</v>
      </c>
      <c r="B90" s="55" t="s">
        <v>92</v>
      </c>
      <c r="C90" s="56" t="s">
        <v>178</v>
      </c>
      <c r="D90" s="57" t="s">
        <v>409</v>
      </c>
      <c r="E90" s="52" t="s">
        <v>112</v>
      </c>
      <c r="F90" s="52" t="s">
        <v>112</v>
      </c>
      <c r="G90" s="53"/>
      <c r="H90" s="53"/>
      <c r="I90" s="43" t="str">
        <f t="shared" ca="1" si="22"/>
        <v>LOCKED</v>
      </c>
      <c r="J90" s="44" t="str">
        <f t="shared" si="30"/>
        <v>B001Pavement RemovalCW 3110-R21</v>
      </c>
      <c r="K90" s="45" t="e">
        <f>MATCH(J90,#REF!,0)</f>
        <v>#REF!</v>
      </c>
      <c r="L90" s="46" t="str">
        <f t="shared" ca="1" si="23"/>
        <v>G</v>
      </c>
      <c r="M90" s="46" t="str">
        <f t="shared" ca="1" si="24"/>
        <v>C2</v>
      </c>
      <c r="N90" s="46" t="str">
        <f t="shared" ca="1" si="25"/>
        <v>C2</v>
      </c>
      <c r="O90" s="5" t="str">
        <f t="shared" ca="1" si="26"/>
        <v>LOCKED</v>
      </c>
      <c r="P90" s="1" t="str">
        <f t="shared" si="31"/>
        <v>B001Pavement RemovalCW 3110-R21</v>
      </c>
      <c r="Q90" s="2" t="e">
        <f>MATCH(P90,#REF!,0)</f>
        <v>#REF!</v>
      </c>
      <c r="R90" s="3" t="str">
        <f t="shared" ca="1" si="27"/>
        <v>G</v>
      </c>
      <c r="S90" s="3" t="str">
        <f t="shared" ca="1" si="28"/>
        <v>C2</v>
      </c>
      <c r="T90" s="3" t="str">
        <f t="shared" ca="1" si="29"/>
        <v>C2</v>
      </c>
    </row>
    <row r="91" spans="1:20" ht="30" customHeight="1" x14ac:dyDescent="0.2">
      <c r="A91" s="66" t="s">
        <v>161</v>
      </c>
      <c r="B91" s="63" t="s">
        <v>188</v>
      </c>
      <c r="C91" s="56" t="s">
        <v>180</v>
      </c>
      <c r="D91" s="64" t="s">
        <v>112</v>
      </c>
      <c r="E91" s="58" t="s">
        <v>117</v>
      </c>
      <c r="F91" s="59">
        <v>20</v>
      </c>
      <c r="G91" s="60"/>
      <c r="H91" s="61">
        <f>ROUND(G91*F91,2)</f>
        <v>0</v>
      </c>
      <c r="I91" s="43" t="str">
        <f t="shared" ca="1" si="22"/>
        <v/>
      </c>
      <c r="J91" s="44" t="str">
        <f t="shared" si="30"/>
        <v>B003Asphalt Pavementm²</v>
      </c>
      <c r="K91" s="45" t="e">
        <f>MATCH(J91,#REF!,0)</f>
        <v>#REF!</v>
      </c>
      <c r="L91" s="46" t="str">
        <f t="shared" ca="1" si="23"/>
        <v>F0</v>
      </c>
      <c r="M91" s="46" t="str">
        <f t="shared" ca="1" si="24"/>
        <v>C2</v>
      </c>
      <c r="N91" s="46" t="str">
        <f t="shared" ca="1" si="25"/>
        <v>C2</v>
      </c>
      <c r="O91" s="5" t="str">
        <f t="shared" ca="1" si="26"/>
        <v/>
      </c>
      <c r="P91" s="1" t="str">
        <f t="shared" si="31"/>
        <v>B003Asphalt Pavementm²</v>
      </c>
      <c r="Q91" s="2" t="e">
        <f>MATCH(P91,#REF!,0)</f>
        <v>#REF!</v>
      </c>
      <c r="R91" s="3" t="str">
        <f t="shared" ca="1" si="27"/>
        <v>F0</v>
      </c>
      <c r="S91" s="3" t="str">
        <f t="shared" ca="1" si="28"/>
        <v>C2</v>
      </c>
      <c r="T91" s="3" t="str">
        <f t="shared" ca="1" si="29"/>
        <v>C2</v>
      </c>
    </row>
    <row r="92" spans="1:20" ht="30" customHeight="1" x14ac:dyDescent="0.2">
      <c r="A92" s="66" t="s">
        <v>162</v>
      </c>
      <c r="B92" s="55" t="s">
        <v>93</v>
      </c>
      <c r="C92" s="56" t="s">
        <v>236</v>
      </c>
      <c r="D92" s="64" t="s">
        <v>350</v>
      </c>
      <c r="E92" s="52" t="s">
        <v>112</v>
      </c>
      <c r="F92" s="52" t="s">
        <v>112</v>
      </c>
      <c r="G92" s="53"/>
      <c r="H92" s="53"/>
      <c r="I92" s="43" t="str">
        <f t="shared" ca="1" si="22"/>
        <v>LOCKED</v>
      </c>
      <c r="J92" s="44" t="str">
        <f t="shared" si="30"/>
        <v>B004Slab ReplacementCW 3230-R8</v>
      </c>
      <c r="K92" s="45" t="e">
        <f>MATCH(J92,#REF!,0)</f>
        <v>#REF!</v>
      </c>
      <c r="L92" s="46" t="str">
        <f t="shared" ca="1" si="23"/>
        <v>G</v>
      </c>
      <c r="M92" s="46" t="str">
        <f t="shared" ca="1" si="24"/>
        <v>C2</v>
      </c>
      <c r="N92" s="46" t="str">
        <f t="shared" ca="1" si="25"/>
        <v>C2</v>
      </c>
      <c r="O92" s="5" t="str">
        <f t="shared" ca="1" si="26"/>
        <v>LOCKED</v>
      </c>
      <c r="P92" s="1" t="str">
        <f t="shared" si="31"/>
        <v>B004Slab ReplacementCW 3230-R8</v>
      </c>
      <c r="Q92" s="2" t="e">
        <f>MATCH(P92,#REF!,0)</f>
        <v>#REF!</v>
      </c>
      <c r="R92" s="3" t="str">
        <f t="shared" ca="1" si="27"/>
        <v>G</v>
      </c>
      <c r="S92" s="3" t="str">
        <f t="shared" ca="1" si="28"/>
        <v>C2</v>
      </c>
      <c r="T92" s="3" t="str">
        <f t="shared" ca="1" si="29"/>
        <v>C2</v>
      </c>
    </row>
    <row r="93" spans="1:20" ht="30" customHeight="1" x14ac:dyDescent="0.2">
      <c r="A93" s="66" t="s">
        <v>163</v>
      </c>
      <c r="B93" s="63" t="s">
        <v>188</v>
      </c>
      <c r="C93" s="56" t="s">
        <v>131</v>
      </c>
      <c r="D93" s="64" t="s">
        <v>112</v>
      </c>
      <c r="E93" s="58" t="s">
        <v>117</v>
      </c>
      <c r="F93" s="59">
        <v>50</v>
      </c>
      <c r="G93" s="60"/>
      <c r="H93" s="61">
        <f>ROUND(G93*F93,2)</f>
        <v>0</v>
      </c>
      <c r="I93" s="43" t="str">
        <f t="shared" ca="1" si="22"/>
        <v/>
      </c>
      <c r="J93" s="44" t="str">
        <f t="shared" si="30"/>
        <v>B014150 mm Concrete Pavement (Reinforced)m²</v>
      </c>
      <c r="K93" s="45" t="e">
        <f>MATCH(J93,#REF!,0)</f>
        <v>#REF!</v>
      </c>
      <c r="L93" s="46" t="str">
        <f t="shared" ca="1" si="23"/>
        <v>F0</v>
      </c>
      <c r="M93" s="46" t="str">
        <f t="shared" ca="1" si="24"/>
        <v>C2</v>
      </c>
      <c r="N93" s="46" t="str">
        <f t="shared" ca="1" si="25"/>
        <v>C2</v>
      </c>
      <c r="O93" s="5" t="str">
        <f t="shared" ca="1" si="26"/>
        <v/>
      </c>
      <c r="P93" s="1" t="str">
        <f t="shared" si="31"/>
        <v>B014150 mm Concrete Pavement (Reinforced)m²</v>
      </c>
      <c r="Q93" s="2" t="e">
        <f>MATCH(P93,#REF!,0)</f>
        <v>#REF!</v>
      </c>
      <c r="R93" s="3" t="str">
        <f t="shared" ca="1" si="27"/>
        <v>F0</v>
      </c>
      <c r="S93" s="3" t="str">
        <f t="shared" ca="1" si="28"/>
        <v>C2</v>
      </c>
      <c r="T93" s="3" t="str">
        <f t="shared" ca="1" si="29"/>
        <v>C2</v>
      </c>
    </row>
    <row r="94" spans="1:20" ht="30" customHeight="1" x14ac:dyDescent="0.2">
      <c r="A94" s="66" t="s">
        <v>164</v>
      </c>
      <c r="B94" s="55" t="s">
        <v>98</v>
      </c>
      <c r="C94" s="56" t="s">
        <v>237</v>
      </c>
      <c r="D94" s="64" t="s">
        <v>350</v>
      </c>
      <c r="E94" s="52" t="s">
        <v>112</v>
      </c>
      <c r="F94" s="52" t="s">
        <v>112</v>
      </c>
      <c r="G94" s="53"/>
      <c r="H94" s="53"/>
      <c r="I94" s="43" t="str">
        <f t="shared" ca="1" si="22"/>
        <v>LOCKED</v>
      </c>
      <c r="J94" s="44" t="str">
        <f t="shared" si="30"/>
        <v>B017Partial Slab PatchesCW 3230-R8</v>
      </c>
      <c r="K94" s="45" t="e">
        <f>MATCH(J94,#REF!,0)</f>
        <v>#REF!</v>
      </c>
      <c r="L94" s="46" t="str">
        <f t="shared" ca="1" si="23"/>
        <v>G</v>
      </c>
      <c r="M94" s="46" t="str">
        <f t="shared" ca="1" si="24"/>
        <v>C2</v>
      </c>
      <c r="N94" s="46" t="str">
        <f t="shared" ca="1" si="25"/>
        <v>C2</v>
      </c>
      <c r="O94" s="5" t="str">
        <f t="shared" ca="1" si="26"/>
        <v>LOCKED</v>
      </c>
      <c r="P94" s="1" t="str">
        <f t="shared" si="31"/>
        <v>B017Partial Slab PatchesCW 3230-R8</v>
      </c>
      <c r="Q94" s="2" t="e">
        <f>MATCH(P94,#REF!,0)</f>
        <v>#REF!</v>
      </c>
      <c r="R94" s="3" t="str">
        <f t="shared" ca="1" si="27"/>
        <v>G</v>
      </c>
      <c r="S94" s="3" t="str">
        <f t="shared" ca="1" si="28"/>
        <v>C2</v>
      </c>
      <c r="T94" s="3" t="str">
        <f t="shared" ca="1" si="29"/>
        <v>C2</v>
      </c>
    </row>
    <row r="95" spans="1:20" ht="30" customHeight="1" x14ac:dyDescent="0.2">
      <c r="A95" s="66" t="s">
        <v>165</v>
      </c>
      <c r="B95" s="63" t="s">
        <v>188</v>
      </c>
      <c r="C95" s="56" t="s">
        <v>127</v>
      </c>
      <c r="D95" s="64" t="s">
        <v>112</v>
      </c>
      <c r="E95" s="58" t="s">
        <v>117</v>
      </c>
      <c r="F95" s="59">
        <v>5</v>
      </c>
      <c r="G95" s="60"/>
      <c r="H95" s="61">
        <f t="shared" ref="H95:H97" si="35">ROUND(G95*F95,2)</f>
        <v>0</v>
      </c>
      <c r="I95" s="43" t="str">
        <f t="shared" ca="1" si="22"/>
        <v/>
      </c>
      <c r="J95" s="44" t="str">
        <f t="shared" si="30"/>
        <v>B030150 mm Concrete Pavement (Type A)m²</v>
      </c>
      <c r="K95" s="45" t="e">
        <f>MATCH(J95,#REF!,0)</f>
        <v>#REF!</v>
      </c>
      <c r="L95" s="46" t="str">
        <f t="shared" ca="1" si="23"/>
        <v>F0</v>
      </c>
      <c r="M95" s="46" t="str">
        <f t="shared" ca="1" si="24"/>
        <v>C2</v>
      </c>
      <c r="N95" s="46" t="str">
        <f t="shared" ca="1" si="25"/>
        <v>C2</v>
      </c>
      <c r="O95" s="5" t="str">
        <f t="shared" ca="1" si="26"/>
        <v/>
      </c>
      <c r="P95" s="1" t="str">
        <f t="shared" si="31"/>
        <v>B030150 mm Concrete Pavement (Type A)m²</v>
      </c>
      <c r="Q95" s="2" t="e">
        <f>MATCH(P95,#REF!,0)</f>
        <v>#REF!</v>
      </c>
      <c r="R95" s="3" t="str">
        <f t="shared" ca="1" si="27"/>
        <v>F0</v>
      </c>
      <c r="S95" s="3" t="str">
        <f t="shared" ca="1" si="28"/>
        <v>C2</v>
      </c>
      <c r="T95" s="3" t="str">
        <f t="shared" ca="1" si="29"/>
        <v>C2</v>
      </c>
    </row>
    <row r="96" spans="1:20" ht="30" customHeight="1" x14ac:dyDescent="0.2">
      <c r="A96" s="66" t="s">
        <v>166</v>
      </c>
      <c r="B96" s="63" t="s">
        <v>189</v>
      </c>
      <c r="C96" s="56" t="s">
        <v>128</v>
      </c>
      <c r="D96" s="64" t="s">
        <v>112</v>
      </c>
      <c r="E96" s="58" t="s">
        <v>117</v>
      </c>
      <c r="F96" s="59">
        <v>140</v>
      </c>
      <c r="G96" s="60"/>
      <c r="H96" s="61">
        <f t="shared" si="35"/>
        <v>0</v>
      </c>
      <c r="I96" s="43" t="str">
        <f t="shared" ca="1" si="22"/>
        <v/>
      </c>
      <c r="J96" s="44" t="str">
        <f t="shared" si="30"/>
        <v>B031150 mm Concrete Pavement (Type B)m²</v>
      </c>
      <c r="K96" s="45" t="e">
        <f>MATCH(J96,#REF!,0)</f>
        <v>#REF!</v>
      </c>
      <c r="L96" s="46" t="str">
        <f t="shared" ca="1" si="23"/>
        <v>F0</v>
      </c>
      <c r="M96" s="46" t="str">
        <f t="shared" ca="1" si="24"/>
        <v>C2</v>
      </c>
      <c r="N96" s="46" t="str">
        <f t="shared" ca="1" si="25"/>
        <v>C2</v>
      </c>
      <c r="O96" s="5" t="str">
        <f t="shared" ca="1" si="26"/>
        <v/>
      </c>
      <c r="P96" s="1" t="str">
        <f t="shared" si="31"/>
        <v>B031150 mm Concrete Pavement (Type B)m²</v>
      </c>
      <c r="Q96" s="2" t="e">
        <f>MATCH(P96,#REF!,0)</f>
        <v>#REF!</v>
      </c>
      <c r="R96" s="3" t="str">
        <f t="shared" ca="1" si="27"/>
        <v>F0</v>
      </c>
      <c r="S96" s="3" t="str">
        <f t="shared" ca="1" si="28"/>
        <v>C2</v>
      </c>
      <c r="T96" s="3" t="str">
        <f t="shared" ca="1" si="29"/>
        <v>C2</v>
      </c>
    </row>
    <row r="97" spans="1:20" ht="30" customHeight="1" x14ac:dyDescent="0.2">
      <c r="A97" s="66" t="s">
        <v>168</v>
      </c>
      <c r="B97" s="63" t="s">
        <v>190</v>
      </c>
      <c r="C97" s="56" t="s">
        <v>130</v>
      </c>
      <c r="D97" s="64" t="s">
        <v>112</v>
      </c>
      <c r="E97" s="58" t="s">
        <v>117</v>
      </c>
      <c r="F97" s="59">
        <v>40</v>
      </c>
      <c r="G97" s="60"/>
      <c r="H97" s="61">
        <f t="shared" si="35"/>
        <v>0</v>
      </c>
      <c r="I97" s="43" t="str">
        <f t="shared" ca="1" si="22"/>
        <v/>
      </c>
      <c r="J97" s="44" t="str">
        <f t="shared" si="30"/>
        <v>B033150 mm Concrete Pavement (Type D)m²</v>
      </c>
      <c r="K97" s="45" t="e">
        <f>MATCH(J97,#REF!,0)</f>
        <v>#REF!</v>
      </c>
      <c r="L97" s="46" t="str">
        <f t="shared" ca="1" si="23"/>
        <v>F0</v>
      </c>
      <c r="M97" s="46" t="str">
        <f t="shared" ca="1" si="24"/>
        <v>C2</v>
      </c>
      <c r="N97" s="46" t="str">
        <f t="shared" ca="1" si="25"/>
        <v>C2</v>
      </c>
      <c r="O97" s="5" t="str">
        <f t="shared" ca="1" si="26"/>
        <v/>
      </c>
      <c r="P97" s="1" t="str">
        <f t="shared" si="31"/>
        <v>B033150 mm Concrete Pavement (Type D)m²</v>
      </c>
      <c r="Q97" s="2" t="e">
        <f>MATCH(P97,#REF!,0)</f>
        <v>#REF!</v>
      </c>
      <c r="R97" s="3" t="str">
        <f t="shared" ca="1" si="27"/>
        <v>F0</v>
      </c>
      <c r="S97" s="3" t="str">
        <f t="shared" ca="1" si="28"/>
        <v>C2</v>
      </c>
      <c r="T97" s="3" t="str">
        <f t="shared" ca="1" si="29"/>
        <v>C2</v>
      </c>
    </row>
    <row r="98" spans="1:20" ht="30" customHeight="1" x14ac:dyDescent="0.2">
      <c r="A98" s="66" t="s">
        <v>320</v>
      </c>
      <c r="B98" s="55" t="s">
        <v>198</v>
      </c>
      <c r="C98" s="56" t="s">
        <v>260</v>
      </c>
      <c r="D98" s="64" t="s">
        <v>350</v>
      </c>
      <c r="E98" s="52" t="s">
        <v>112</v>
      </c>
      <c r="F98" s="52" t="s">
        <v>112</v>
      </c>
      <c r="G98" s="53"/>
      <c r="H98" s="53"/>
      <c r="I98" s="43" t="str">
        <f t="shared" ca="1" si="22"/>
        <v>LOCKED</v>
      </c>
      <c r="J98" s="44" t="str">
        <f t="shared" si="30"/>
        <v>B064-72Slab Replacement - Early Opening (72 hour)CW 3230-R8</v>
      </c>
      <c r="K98" s="45" t="e">
        <f>MATCH(J98,#REF!,0)</f>
        <v>#REF!</v>
      </c>
      <c r="L98" s="46" t="str">
        <f t="shared" ca="1" si="23"/>
        <v>G</v>
      </c>
      <c r="M98" s="46" t="str">
        <f t="shared" ca="1" si="24"/>
        <v>C2</v>
      </c>
      <c r="N98" s="46" t="str">
        <f t="shared" ca="1" si="25"/>
        <v>C2</v>
      </c>
      <c r="O98" s="5" t="str">
        <f t="shared" ca="1" si="26"/>
        <v>LOCKED</v>
      </c>
      <c r="P98" s="1" t="str">
        <f t="shared" si="31"/>
        <v>B064-72Slab Replacement - Early Opening (72 hour)CW 3230-R8</v>
      </c>
      <c r="Q98" s="2" t="e">
        <f>MATCH(P98,#REF!,0)</f>
        <v>#REF!</v>
      </c>
      <c r="R98" s="3" t="str">
        <f t="shared" ca="1" si="27"/>
        <v>G</v>
      </c>
      <c r="S98" s="3" t="str">
        <f t="shared" ca="1" si="28"/>
        <v>C2</v>
      </c>
      <c r="T98" s="3" t="str">
        <f t="shared" ca="1" si="29"/>
        <v>C2</v>
      </c>
    </row>
    <row r="99" spans="1:20" ht="30" customHeight="1" x14ac:dyDescent="0.2">
      <c r="A99" s="66" t="s">
        <v>321</v>
      </c>
      <c r="B99" s="63" t="s">
        <v>188</v>
      </c>
      <c r="C99" s="56" t="s">
        <v>131</v>
      </c>
      <c r="D99" s="64" t="s">
        <v>112</v>
      </c>
      <c r="E99" s="58" t="s">
        <v>117</v>
      </c>
      <c r="F99" s="59">
        <v>40</v>
      </c>
      <c r="G99" s="60"/>
      <c r="H99" s="61">
        <f>ROUND(G99*F99,2)</f>
        <v>0</v>
      </c>
      <c r="I99" s="43" t="str">
        <f t="shared" ca="1" si="22"/>
        <v/>
      </c>
      <c r="J99" s="44" t="str">
        <f t="shared" si="30"/>
        <v>B074-72150 mm Concrete Pavement (Reinforced)m²</v>
      </c>
      <c r="K99" s="45" t="e">
        <f>MATCH(J99,#REF!,0)</f>
        <v>#REF!</v>
      </c>
      <c r="L99" s="46" t="str">
        <f t="shared" ca="1" si="23"/>
        <v>F0</v>
      </c>
      <c r="M99" s="46" t="str">
        <f t="shared" ca="1" si="24"/>
        <v>C2</v>
      </c>
      <c r="N99" s="46" t="str">
        <f t="shared" ca="1" si="25"/>
        <v>C2</v>
      </c>
      <c r="O99" s="5" t="str">
        <f t="shared" ca="1" si="26"/>
        <v/>
      </c>
      <c r="P99" s="1" t="str">
        <f t="shared" si="31"/>
        <v>B074-72150 mm Concrete Pavement (Reinforced)m²</v>
      </c>
      <c r="Q99" s="2" t="e">
        <f>MATCH(P99,#REF!,0)</f>
        <v>#REF!</v>
      </c>
      <c r="R99" s="3" t="str">
        <f t="shared" ca="1" si="27"/>
        <v>F0</v>
      </c>
      <c r="S99" s="3" t="str">
        <f t="shared" ca="1" si="28"/>
        <v>C2</v>
      </c>
      <c r="T99" s="3" t="str">
        <f t="shared" ca="1" si="29"/>
        <v>C2</v>
      </c>
    </row>
    <row r="100" spans="1:20" ht="45" customHeight="1" x14ac:dyDescent="0.2">
      <c r="A100" s="66" t="s">
        <v>322</v>
      </c>
      <c r="B100" s="102" t="s">
        <v>99</v>
      </c>
      <c r="C100" s="56" t="s">
        <v>238</v>
      </c>
      <c r="D100" s="64" t="s">
        <v>350</v>
      </c>
      <c r="E100" s="52" t="s">
        <v>112</v>
      </c>
      <c r="F100" s="52" t="s">
        <v>112</v>
      </c>
      <c r="G100" s="53"/>
      <c r="H100" s="53"/>
      <c r="I100" s="43" t="str">
        <f t="shared" ca="1" si="22"/>
        <v>LOCKED</v>
      </c>
      <c r="J100" s="44" t="str">
        <f t="shared" si="30"/>
        <v>B077-72Partial Slab Patches - Early Opening (72 hour)CW 3230-R8</v>
      </c>
      <c r="K100" s="45" t="e">
        <f>MATCH(J100,#REF!,0)</f>
        <v>#REF!</v>
      </c>
      <c r="L100" s="46" t="str">
        <f t="shared" ca="1" si="23"/>
        <v>G</v>
      </c>
      <c r="M100" s="46" t="str">
        <f t="shared" ca="1" si="24"/>
        <v>C2</v>
      </c>
      <c r="N100" s="46" t="str">
        <f t="shared" ca="1" si="25"/>
        <v>C2</v>
      </c>
      <c r="O100" s="5" t="str">
        <f t="shared" ca="1" si="26"/>
        <v>LOCKED</v>
      </c>
      <c r="P100" s="1" t="str">
        <f t="shared" si="31"/>
        <v>B077-72Partial Slab Patches - Early Opening (72 hour)CW 3230-R8</v>
      </c>
      <c r="Q100" s="2" t="e">
        <f>MATCH(P100,#REF!,0)</f>
        <v>#REF!</v>
      </c>
      <c r="R100" s="3" t="str">
        <f t="shared" ca="1" si="27"/>
        <v>G</v>
      </c>
      <c r="S100" s="3" t="str">
        <f t="shared" ca="1" si="28"/>
        <v>C2</v>
      </c>
      <c r="T100" s="3" t="str">
        <f t="shared" ca="1" si="29"/>
        <v>C2</v>
      </c>
    </row>
    <row r="101" spans="1:20" ht="30" customHeight="1" x14ac:dyDescent="0.2">
      <c r="A101" s="66" t="s">
        <v>323</v>
      </c>
      <c r="B101" s="63" t="s">
        <v>188</v>
      </c>
      <c r="C101" s="56" t="s">
        <v>128</v>
      </c>
      <c r="D101" s="64" t="s">
        <v>112</v>
      </c>
      <c r="E101" s="58" t="s">
        <v>117</v>
      </c>
      <c r="F101" s="59">
        <v>130</v>
      </c>
      <c r="G101" s="60"/>
      <c r="H101" s="61">
        <f t="shared" ref="H101" si="36">ROUND(G101*F101,2)</f>
        <v>0</v>
      </c>
      <c r="I101" s="43" t="str">
        <f t="shared" ca="1" si="22"/>
        <v/>
      </c>
      <c r="J101" s="44" t="str">
        <f t="shared" si="30"/>
        <v>B091-72150 mm Concrete Pavement (Type B)m²</v>
      </c>
      <c r="K101" s="45" t="e">
        <f>MATCH(J101,#REF!,0)</f>
        <v>#REF!</v>
      </c>
      <c r="L101" s="46" t="str">
        <f t="shared" ca="1" si="23"/>
        <v>F0</v>
      </c>
      <c r="M101" s="46" t="str">
        <f t="shared" ca="1" si="24"/>
        <v>C2</v>
      </c>
      <c r="N101" s="46" t="str">
        <f t="shared" ca="1" si="25"/>
        <v>C2</v>
      </c>
      <c r="O101" s="5" t="str">
        <f t="shared" ca="1" si="26"/>
        <v/>
      </c>
      <c r="P101" s="1" t="str">
        <f t="shared" si="31"/>
        <v>B091-72150 mm Concrete Pavement (Type B)m²</v>
      </c>
      <c r="Q101" s="2" t="e">
        <f>MATCH(P101,#REF!,0)</f>
        <v>#REF!</v>
      </c>
      <c r="R101" s="3" t="str">
        <f t="shared" ca="1" si="27"/>
        <v>F0</v>
      </c>
      <c r="S101" s="3" t="str">
        <f t="shared" ca="1" si="28"/>
        <v>C2</v>
      </c>
      <c r="T101" s="3" t="str">
        <f t="shared" ca="1" si="29"/>
        <v>C2</v>
      </c>
    </row>
    <row r="102" spans="1:20" ht="30" customHeight="1" x14ac:dyDescent="0.2">
      <c r="A102" s="66" t="s">
        <v>169</v>
      </c>
      <c r="B102" s="55" t="s">
        <v>132</v>
      </c>
      <c r="C102" s="56" t="s">
        <v>100</v>
      </c>
      <c r="D102" s="64" t="s">
        <v>350</v>
      </c>
      <c r="E102" s="52" t="s">
        <v>112</v>
      </c>
      <c r="F102" s="52" t="s">
        <v>112</v>
      </c>
      <c r="G102" s="53"/>
      <c r="H102" s="53"/>
      <c r="I102" s="43" t="str">
        <f t="shared" ca="1" si="22"/>
        <v>LOCKED</v>
      </c>
      <c r="J102" s="44" t="str">
        <f t="shared" si="30"/>
        <v>B094Drilled DowelsCW 3230-R8</v>
      </c>
      <c r="K102" s="45" t="e">
        <f>MATCH(J102,#REF!,0)</f>
        <v>#REF!</v>
      </c>
      <c r="L102" s="46" t="str">
        <f t="shared" ca="1" si="23"/>
        <v>G</v>
      </c>
      <c r="M102" s="46" t="str">
        <f t="shared" ca="1" si="24"/>
        <v>C2</v>
      </c>
      <c r="N102" s="46" t="str">
        <f t="shared" ca="1" si="25"/>
        <v>C2</v>
      </c>
      <c r="O102" s="5" t="str">
        <f t="shared" ca="1" si="26"/>
        <v>LOCKED</v>
      </c>
      <c r="P102" s="1" t="str">
        <f t="shared" si="31"/>
        <v>B094Drilled DowelsCW 3230-R8</v>
      </c>
      <c r="Q102" s="2" t="e">
        <f>MATCH(P102,#REF!,0)</f>
        <v>#REF!</v>
      </c>
      <c r="R102" s="3" t="str">
        <f t="shared" ca="1" si="27"/>
        <v>G</v>
      </c>
      <c r="S102" s="3" t="str">
        <f t="shared" ca="1" si="28"/>
        <v>C2</v>
      </c>
      <c r="T102" s="3" t="str">
        <f t="shared" ca="1" si="29"/>
        <v>C2</v>
      </c>
    </row>
    <row r="103" spans="1:20" ht="30" customHeight="1" x14ac:dyDescent="0.2">
      <c r="A103" s="66" t="s">
        <v>170</v>
      </c>
      <c r="B103" s="63" t="s">
        <v>188</v>
      </c>
      <c r="C103" s="56" t="s">
        <v>126</v>
      </c>
      <c r="D103" s="64" t="s">
        <v>112</v>
      </c>
      <c r="E103" s="58" t="s">
        <v>120</v>
      </c>
      <c r="F103" s="59">
        <v>420</v>
      </c>
      <c r="G103" s="60"/>
      <c r="H103" s="61">
        <f>ROUND(G103*F103,2)</f>
        <v>0</v>
      </c>
      <c r="I103" s="43" t="str">
        <f t="shared" ca="1" si="22"/>
        <v/>
      </c>
      <c r="J103" s="44" t="str">
        <f t="shared" si="30"/>
        <v>B09519.1 mm Diametereach</v>
      </c>
      <c r="K103" s="45" t="e">
        <f>MATCH(J103,#REF!,0)</f>
        <v>#REF!</v>
      </c>
      <c r="L103" s="46" t="str">
        <f t="shared" ca="1" si="23"/>
        <v>F0</v>
      </c>
      <c r="M103" s="46" t="str">
        <f t="shared" ca="1" si="24"/>
        <v>C2</v>
      </c>
      <c r="N103" s="46" t="str">
        <f t="shared" ca="1" si="25"/>
        <v>C2</v>
      </c>
      <c r="O103" s="5" t="str">
        <f t="shared" ca="1" si="26"/>
        <v/>
      </c>
      <c r="P103" s="1" t="str">
        <f t="shared" si="31"/>
        <v>B09519.1 mm Diametereach</v>
      </c>
      <c r="Q103" s="2" t="e">
        <f>MATCH(P103,#REF!,0)</f>
        <v>#REF!</v>
      </c>
      <c r="R103" s="3" t="str">
        <f t="shared" ca="1" si="27"/>
        <v>F0</v>
      </c>
      <c r="S103" s="3" t="str">
        <f t="shared" ca="1" si="28"/>
        <v>C2</v>
      </c>
      <c r="T103" s="3" t="str">
        <f t="shared" ca="1" si="29"/>
        <v>C2</v>
      </c>
    </row>
    <row r="104" spans="1:20" ht="30" customHeight="1" x14ac:dyDescent="0.2">
      <c r="A104" s="66" t="s">
        <v>171</v>
      </c>
      <c r="B104" s="55" t="s">
        <v>94</v>
      </c>
      <c r="C104" s="56" t="s">
        <v>101</v>
      </c>
      <c r="D104" s="64" t="s">
        <v>350</v>
      </c>
      <c r="E104" s="52" t="s">
        <v>112</v>
      </c>
      <c r="F104" s="52" t="s">
        <v>112</v>
      </c>
      <c r="G104" s="53"/>
      <c r="H104" s="53"/>
      <c r="I104" s="43" t="str">
        <f t="shared" ca="1" si="22"/>
        <v>LOCKED</v>
      </c>
      <c r="J104" s="44" t="str">
        <f t="shared" si="30"/>
        <v>B097Drilled Tie BarsCW 3230-R8</v>
      </c>
      <c r="K104" s="45" t="e">
        <f>MATCH(J104,#REF!,0)</f>
        <v>#REF!</v>
      </c>
      <c r="L104" s="46" t="str">
        <f t="shared" ca="1" si="23"/>
        <v>G</v>
      </c>
      <c r="M104" s="46" t="str">
        <f t="shared" ca="1" si="24"/>
        <v>C2</v>
      </c>
      <c r="N104" s="46" t="str">
        <f t="shared" ca="1" si="25"/>
        <v>C2</v>
      </c>
      <c r="O104" s="5" t="str">
        <f t="shared" ca="1" si="26"/>
        <v>LOCKED</v>
      </c>
      <c r="P104" s="1" t="str">
        <f t="shared" si="31"/>
        <v>B097Drilled Tie BarsCW 3230-R8</v>
      </c>
      <c r="Q104" s="2" t="e">
        <f>MATCH(P104,#REF!,0)</f>
        <v>#REF!</v>
      </c>
      <c r="R104" s="3" t="str">
        <f t="shared" ca="1" si="27"/>
        <v>G</v>
      </c>
      <c r="S104" s="3" t="str">
        <f t="shared" ca="1" si="28"/>
        <v>C2</v>
      </c>
      <c r="T104" s="3" t="str">
        <f t="shared" ca="1" si="29"/>
        <v>C2</v>
      </c>
    </row>
    <row r="105" spans="1:20" ht="30" customHeight="1" x14ac:dyDescent="0.2">
      <c r="A105" s="66" t="s">
        <v>172</v>
      </c>
      <c r="B105" s="63" t="s">
        <v>188</v>
      </c>
      <c r="C105" s="56" t="s">
        <v>125</v>
      </c>
      <c r="D105" s="64" t="s">
        <v>112</v>
      </c>
      <c r="E105" s="58" t="s">
        <v>120</v>
      </c>
      <c r="F105" s="59">
        <v>490</v>
      </c>
      <c r="G105" s="60"/>
      <c r="H105" s="61">
        <f>ROUND(G105*F105,2)</f>
        <v>0</v>
      </c>
      <c r="I105" s="43" t="str">
        <f t="shared" ca="1" si="22"/>
        <v/>
      </c>
      <c r="J105" s="44" t="str">
        <f t="shared" si="30"/>
        <v>B09820 M Deformed Tie Bareach</v>
      </c>
      <c r="K105" s="45" t="e">
        <f>MATCH(J105,#REF!,0)</f>
        <v>#REF!</v>
      </c>
      <c r="L105" s="46" t="str">
        <f t="shared" ca="1" si="23"/>
        <v>F0</v>
      </c>
      <c r="M105" s="46" t="str">
        <f t="shared" ca="1" si="24"/>
        <v>C2</v>
      </c>
      <c r="N105" s="46" t="str">
        <f t="shared" ca="1" si="25"/>
        <v>C2</v>
      </c>
      <c r="O105" s="5" t="str">
        <f t="shared" ca="1" si="26"/>
        <v/>
      </c>
      <c r="P105" s="1" t="str">
        <f t="shared" si="31"/>
        <v>B09820 M Deformed Tie Bareach</v>
      </c>
      <c r="Q105" s="2" t="e">
        <f>MATCH(P105,#REF!,0)</f>
        <v>#REF!</v>
      </c>
      <c r="R105" s="3" t="str">
        <f t="shared" ca="1" si="27"/>
        <v>F0</v>
      </c>
      <c r="S105" s="3" t="str">
        <f t="shared" ca="1" si="28"/>
        <v>C2</v>
      </c>
      <c r="T105" s="3" t="str">
        <f t="shared" ca="1" si="29"/>
        <v>C2</v>
      </c>
    </row>
    <row r="106" spans="1:20" ht="30" customHeight="1" x14ac:dyDescent="0.2">
      <c r="A106" s="66" t="s">
        <v>325</v>
      </c>
      <c r="B106" s="55" t="s">
        <v>95</v>
      </c>
      <c r="C106" s="56" t="s">
        <v>182</v>
      </c>
      <c r="D106" s="64" t="s">
        <v>1</v>
      </c>
      <c r="E106" s="52" t="s">
        <v>112</v>
      </c>
      <c r="F106" s="52" t="s">
        <v>112</v>
      </c>
      <c r="G106" s="53"/>
      <c r="H106" s="53"/>
      <c r="I106" s="43" t="str">
        <f t="shared" ca="1" si="22"/>
        <v>LOCKED</v>
      </c>
      <c r="J106" s="44" t="str">
        <f t="shared" si="30"/>
        <v>B100rMiscellaneous Concrete Slab RemovalCW 3235-R9</v>
      </c>
      <c r="K106" s="45" t="e">
        <f>MATCH(J106,#REF!,0)</f>
        <v>#REF!</v>
      </c>
      <c r="L106" s="46" t="str">
        <f t="shared" ca="1" si="23"/>
        <v>G</v>
      </c>
      <c r="M106" s="46" t="str">
        <f t="shared" ca="1" si="24"/>
        <v>C2</v>
      </c>
      <c r="N106" s="46" t="str">
        <f t="shared" ca="1" si="25"/>
        <v>C2</v>
      </c>
      <c r="O106" s="5" t="str">
        <f t="shared" ca="1" si="26"/>
        <v>LOCKED</v>
      </c>
      <c r="P106" s="1" t="str">
        <f t="shared" si="31"/>
        <v>B100rMiscellaneous Concrete Slab RemovalCW 3235-R9</v>
      </c>
      <c r="Q106" s="2" t="e">
        <f>MATCH(P106,#REF!,0)</f>
        <v>#REF!</v>
      </c>
      <c r="R106" s="3" t="str">
        <f t="shared" ca="1" si="27"/>
        <v>G</v>
      </c>
      <c r="S106" s="3" t="str">
        <f t="shared" ca="1" si="28"/>
        <v>C2</v>
      </c>
      <c r="T106" s="3" t="str">
        <f t="shared" ca="1" si="29"/>
        <v>C2</v>
      </c>
    </row>
    <row r="107" spans="1:20" ht="30" customHeight="1" x14ac:dyDescent="0.2">
      <c r="A107" s="66" t="s">
        <v>326</v>
      </c>
      <c r="B107" s="63" t="s">
        <v>188</v>
      </c>
      <c r="C107" s="56" t="s">
        <v>5</v>
      </c>
      <c r="D107" s="64" t="s">
        <v>112</v>
      </c>
      <c r="E107" s="58" t="s">
        <v>117</v>
      </c>
      <c r="F107" s="59">
        <v>30</v>
      </c>
      <c r="G107" s="60"/>
      <c r="H107" s="61">
        <f t="shared" ref="H107" si="37">ROUND(G107*F107,2)</f>
        <v>0</v>
      </c>
      <c r="I107" s="43" t="str">
        <f t="shared" ca="1" si="22"/>
        <v/>
      </c>
      <c r="J107" s="44" t="str">
        <f t="shared" si="30"/>
        <v>B104r100 mm Sidewalkm²</v>
      </c>
      <c r="K107" s="45" t="e">
        <f>MATCH(J107,#REF!,0)</f>
        <v>#REF!</v>
      </c>
      <c r="L107" s="46" t="str">
        <f t="shared" ca="1" si="23"/>
        <v>F0</v>
      </c>
      <c r="M107" s="46" t="str">
        <f t="shared" ca="1" si="24"/>
        <v>C2</v>
      </c>
      <c r="N107" s="46" t="str">
        <f t="shared" ca="1" si="25"/>
        <v>C2</v>
      </c>
      <c r="O107" s="5" t="str">
        <f t="shared" ca="1" si="26"/>
        <v/>
      </c>
      <c r="P107" s="1" t="str">
        <f t="shared" si="31"/>
        <v>B104r100 mm Sidewalkm²</v>
      </c>
      <c r="Q107" s="2" t="e">
        <f>MATCH(P107,#REF!,0)</f>
        <v>#REF!</v>
      </c>
      <c r="R107" s="3" t="str">
        <f t="shared" ca="1" si="27"/>
        <v>F0</v>
      </c>
      <c r="S107" s="3" t="str">
        <f t="shared" ca="1" si="28"/>
        <v>C2</v>
      </c>
      <c r="T107" s="3" t="str">
        <f t="shared" ca="1" si="29"/>
        <v>C2</v>
      </c>
    </row>
    <row r="108" spans="1:20" ht="30" customHeight="1" x14ac:dyDescent="0.2">
      <c r="A108" s="66" t="s">
        <v>327</v>
      </c>
      <c r="B108" s="55" t="s">
        <v>102</v>
      </c>
      <c r="C108" s="56" t="s">
        <v>183</v>
      </c>
      <c r="D108" s="64" t="s">
        <v>1</v>
      </c>
      <c r="E108" s="52" t="s">
        <v>112</v>
      </c>
      <c r="F108" s="52" t="s">
        <v>112</v>
      </c>
      <c r="G108" s="53"/>
      <c r="H108" s="53"/>
      <c r="I108" s="43" t="str">
        <f t="shared" ca="1" si="22"/>
        <v>LOCKED</v>
      </c>
      <c r="J108" s="44" t="str">
        <f t="shared" si="30"/>
        <v>B114rlMiscellaneous Concrete Slab RenewalCW 3235-R9</v>
      </c>
      <c r="K108" s="45" t="e">
        <f>MATCH(J108,#REF!,0)</f>
        <v>#REF!</v>
      </c>
      <c r="L108" s="46" t="str">
        <f t="shared" ca="1" si="23"/>
        <v>G</v>
      </c>
      <c r="M108" s="46" t="str">
        <f t="shared" ca="1" si="24"/>
        <v>C2</v>
      </c>
      <c r="N108" s="46" t="str">
        <f t="shared" ca="1" si="25"/>
        <v>C2</v>
      </c>
      <c r="O108" s="5" t="str">
        <f t="shared" ca="1" si="26"/>
        <v>LOCKED</v>
      </c>
      <c r="P108" s="1" t="str">
        <f t="shared" si="31"/>
        <v>B114rlMiscellaneous Concrete Slab RenewalCW 3235-R9</v>
      </c>
      <c r="Q108" s="2" t="e">
        <f>MATCH(P108,#REF!,0)</f>
        <v>#REF!</v>
      </c>
      <c r="R108" s="3" t="str">
        <f t="shared" ca="1" si="27"/>
        <v>G</v>
      </c>
      <c r="S108" s="3" t="str">
        <f t="shared" ca="1" si="28"/>
        <v>C2</v>
      </c>
      <c r="T108" s="3" t="str">
        <f t="shared" ca="1" si="29"/>
        <v>C2</v>
      </c>
    </row>
    <row r="109" spans="1:20" s="76" customFormat="1" ht="30" customHeight="1" x14ac:dyDescent="0.2">
      <c r="A109" s="68" t="s">
        <v>328</v>
      </c>
      <c r="B109" s="69" t="s">
        <v>188</v>
      </c>
      <c r="C109" s="70" t="s">
        <v>5</v>
      </c>
      <c r="D109" s="71" t="s">
        <v>210</v>
      </c>
      <c r="E109" s="103" t="s">
        <v>112</v>
      </c>
      <c r="F109" s="103" t="s">
        <v>112</v>
      </c>
      <c r="G109" s="104"/>
      <c r="H109" s="104"/>
      <c r="I109" s="43" t="str">
        <f t="shared" ca="1" si="22"/>
        <v>LOCKED</v>
      </c>
      <c r="J109" s="44" t="str">
        <f t="shared" si="30"/>
        <v>B118rl100 mm SidewalkSD-228A</v>
      </c>
      <c r="K109" s="45" t="e">
        <f>MATCH(J109,#REF!,0)</f>
        <v>#REF!</v>
      </c>
      <c r="L109" s="46" t="str">
        <f t="shared" ca="1" si="23"/>
        <v>G</v>
      </c>
      <c r="M109" s="46" t="str">
        <f t="shared" ca="1" si="24"/>
        <v>C2</v>
      </c>
      <c r="N109" s="46" t="str">
        <f t="shared" ca="1" si="25"/>
        <v>C2</v>
      </c>
      <c r="O109" s="5" t="str">
        <f t="shared" ca="1" si="26"/>
        <v>LOCKED</v>
      </c>
      <c r="P109" s="1" t="str">
        <f t="shared" si="31"/>
        <v>B118rl100 mm SidewalkSD-228A</v>
      </c>
      <c r="Q109" s="2" t="e">
        <f>MATCH(P109,#REF!,0)</f>
        <v>#REF!</v>
      </c>
      <c r="R109" s="3" t="str">
        <f t="shared" ca="1" si="27"/>
        <v>G</v>
      </c>
      <c r="S109" s="3" t="str">
        <f t="shared" ca="1" si="28"/>
        <v>C2</v>
      </c>
      <c r="T109" s="3" t="str">
        <f t="shared" ca="1" si="29"/>
        <v>C2</v>
      </c>
    </row>
    <row r="110" spans="1:20" ht="30" customHeight="1" x14ac:dyDescent="0.2">
      <c r="A110" s="66" t="s">
        <v>329</v>
      </c>
      <c r="B110" s="67" t="s">
        <v>298</v>
      </c>
      <c r="C110" s="56" t="s">
        <v>299</v>
      </c>
      <c r="D110" s="64"/>
      <c r="E110" s="58" t="s">
        <v>117</v>
      </c>
      <c r="F110" s="59">
        <v>30</v>
      </c>
      <c r="G110" s="60"/>
      <c r="H110" s="61">
        <f t="shared" ref="H110:H115" si="38">ROUND(G110*F110,2)</f>
        <v>0</v>
      </c>
      <c r="I110" s="43" t="str">
        <f t="shared" ca="1" si="22"/>
        <v/>
      </c>
      <c r="J110" s="44" t="str">
        <f t="shared" si="30"/>
        <v>B119rlLess than 5 sq.m.m²</v>
      </c>
      <c r="K110" s="45" t="e">
        <f>MATCH(J110,#REF!,0)</f>
        <v>#REF!</v>
      </c>
      <c r="L110" s="46" t="str">
        <f t="shared" ca="1" si="23"/>
        <v>F0</v>
      </c>
      <c r="M110" s="46" t="str">
        <f t="shared" ca="1" si="24"/>
        <v>C2</v>
      </c>
      <c r="N110" s="46" t="str">
        <f t="shared" ca="1" si="25"/>
        <v>C2</v>
      </c>
      <c r="O110" s="5" t="str">
        <f t="shared" ca="1" si="26"/>
        <v/>
      </c>
      <c r="P110" s="1" t="str">
        <f t="shared" si="31"/>
        <v>B119rlLess than 5 sq.m.m²</v>
      </c>
      <c r="Q110" s="2" t="e">
        <f>MATCH(P110,#REF!,0)</f>
        <v>#REF!</v>
      </c>
      <c r="R110" s="3" t="str">
        <f t="shared" ca="1" si="27"/>
        <v>F0</v>
      </c>
      <c r="S110" s="3" t="str">
        <f t="shared" ca="1" si="28"/>
        <v>C2</v>
      </c>
      <c r="T110" s="3" t="str">
        <f t="shared" ca="1" si="29"/>
        <v>C2</v>
      </c>
    </row>
    <row r="111" spans="1:20" ht="30" customHeight="1" x14ac:dyDescent="0.2">
      <c r="A111" s="66" t="s">
        <v>330</v>
      </c>
      <c r="B111" s="67" t="s">
        <v>300</v>
      </c>
      <c r="C111" s="56" t="s">
        <v>301</v>
      </c>
      <c r="D111" s="64"/>
      <c r="E111" s="58" t="s">
        <v>117</v>
      </c>
      <c r="F111" s="59">
        <v>120</v>
      </c>
      <c r="G111" s="60"/>
      <c r="H111" s="61">
        <f t="shared" si="38"/>
        <v>0</v>
      </c>
      <c r="I111" s="43" t="str">
        <f t="shared" ca="1" si="22"/>
        <v/>
      </c>
      <c r="J111" s="44" t="str">
        <f t="shared" si="30"/>
        <v>B120rl5 sq.m. to 20 sq.m.m²</v>
      </c>
      <c r="K111" s="45" t="e">
        <f>MATCH(J111,#REF!,0)</f>
        <v>#REF!</v>
      </c>
      <c r="L111" s="46" t="str">
        <f t="shared" ca="1" si="23"/>
        <v>F0</v>
      </c>
      <c r="M111" s="46" t="str">
        <f t="shared" ca="1" si="24"/>
        <v>C2</v>
      </c>
      <c r="N111" s="46" t="str">
        <f t="shared" ca="1" si="25"/>
        <v>C2</v>
      </c>
      <c r="O111" s="5" t="str">
        <f t="shared" ca="1" si="26"/>
        <v/>
      </c>
      <c r="P111" s="1" t="str">
        <f t="shared" si="31"/>
        <v>B120rl5 sq.m. to 20 sq.m.m²</v>
      </c>
      <c r="Q111" s="2" t="e">
        <f>MATCH(P111,#REF!,0)</f>
        <v>#REF!</v>
      </c>
      <c r="R111" s="3" t="str">
        <f t="shared" ca="1" si="27"/>
        <v>F0</v>
      </c>
      <c r="S111" s="3" t="str">
        <f t="shared" ca="1" si="28"/>
        <v>C2</v>
      </c>
      <c r="T111" s="3" t="str">
        <f t="shared" ca="1" si="29"/>
        <v>C2</v>
      </c>
    </row>
    <row r="112" spans="1:20" ht="30" customHeight="1" x14ac:dyDescent="0.2">
      <c r="A112" s="66" t="s">
        <v>331</v>
      </c>
      <c r="B112" s="67" t="s">
        <v>302</v>
      </c>
      <c r="C112" s="56" t="s">
        <v>303</v>
      </c>
      <c r="D112" s="64" t="s">
        <v>112</v>
      </c>
      <c r="E112" s="58" t="s">
        <v>117</v>
      </c>
      <c r="F112" s="59">
        <v>250</v>
      </c>
      <c r="G112" s="60"/>
      <c r="H112" s="61">
        <f t="shared" si="38"/>
        <v>0</v>
      </c>
      <c r="I112" s="43" t="str">
        <f t="shared" ca="1" si="22"/>
        <v/>
      </c>
      <c r="J112" s="44" t="str">
        <f t="shared" si="30"/>
        <v>B121rlGreater than 20 sq.m.m²</v>
      </c>
      <c r="K112" s="45" t="e">
        <f>MATCH(J112,#REF!,0)</f>
        <v>#REF!</v>
      </c>
      <c r="L112" s="46" t="str">
        <f t="shared" ca="1" si="23"/>
        <v>F0</v>
      </c>
      <c r="M112" s="46" t="str">
        <f t="shared" ca="1" si="24"/>
        <v>C2</v>
      </c>
      <c r="N112" s="46" t="str">
        <f t="shared" ca="1" si="25"/>
        <v>C2</v>
      </c>
      <c r="O112" s="5" t="str">
        <f t="shared" ca="1" si="26"/>
        <v/>
      </c>
      <c r="P112" s="1" t="str">
        <f t="shared" si="31"/>
        <v>B121rlGreater than 20 sq.m.m²</v>
      </c>
      <c r="Q112" s="2" t="e">
        <f>MATCH(P112,#REF!,0)</f>
        <v>#REF!</v>
      </c>
      <c r="R112" s="3" t="str">
        <f t="shared" ca="1" si="27"/>
        <v>F0</v>
      </c>
      <c r="S112" s="3" t="str">
        <f t="shared" ca="1" si="28"/>
        <v>C2</v>
      </c>
      <c r="T112" s="3" t="str">
        <f t="shared" ca="1" si="29"/>
        <v>C2</v>
      </c>
    </row>
    <row r="113" spans="1:20" ht="30" customHeight="1" x14ac:dyDescent="0.2">
      <c r="A113" s="66" t="s">
        <v>241</v>
      </c>
      <c r="B113" s="55" t="s">
        <v>103</v>
      </c>
      <c r="C113" s="56" t="s">
        <v>214</v>
      </c>
      <c r="D113" s="64" t="s">
        <v>1</v>
      </c>
      <c r="E113" s="58" t="s">
        <v>117</v>
      </c>
      <c r="F113" s="83">
        <v>10</v>
      </c>
      <c r="G113" s="60"/>
      <c r="H113" s="61">
        <f t="shared" si="38"/>
        <v>0</v>
      </c>
      <c r="I113" s="43" t="str">
        <f t="shared" ca="1" si="22"/>
        <v/>
      </c>
      <c r="J113" s="44" t="str">
        <f t="shared" si="30"/>
        <v>B124Adjustment of Precast Sidewalk BlocksCW 3235-R9m²</v>
      </c>
      <c r="K113" s="45" t="e">
        <f>MATCH(J113,#REF!,0)</f>
        <v>#REF!</v>
      </c>
      <c r="L113" s="46" t="str">
        <f t="shared" ca="1" si="23"/>
        <v>F0</v>
      </c>
      <c r="M113" s="46" t="str">
        <f t="shared" ca="1" si="24"/>
        <v>C2</v>
      </c>
      <c r="N113" s="46" t="str">
        <f t="shared" ca="1" si="25"/>
        <v>C2</v>
      </c>
      <c r="O113" s="5" t="str">
        <f t="shared" ca="1" si="26"/>
        <v/>
      </c>
      <c r="P113" s="1" t="str">
        <f t="shared" si="31"/>
        <v>B124Adjustment of Precast Sidewalk BlocksCW 3235-R9m²</v>
      </c>
      <c r="Q113" s="2" t="e">
        <f>MATCH(P113,#REF!,0)</f>
        <v>#REF!</v>
      </c>
      <c r="R113" s="3" t="str">
        <f t="shared" ca="1" si="27"/>
        <v>F0</v>
      </c>
      <c r="S113" s="3" t="str">
        <f t="shared" ca="1" si="28"/>
        <v>C2</v>
      </c>
      <c r="T113" s="3" t="str">
        <f t="shared" ca="1" si="29"/>
        <v>C2</v>
      </c>
    </row>
    <row r="114" spans="1:20" ht="30" customHeight="1" x14ac:dyDescent="0.2">
      <c r="A114" s="66" t="s">
        <v>242</v>
      </c>
      <c r="B114" s="55" t="s">
        <v>97</v>
      </c>
      <c r="C114" s="56" t="s">
        <v>215</v>
      </c>
      <c r="D114" s="64" t="s">
        <v>1</v>
      </c>
      <c r="E114" s="58" t="s">
        <v>117</v>
      </c>
      <c r="F114" s="59">
        <v>10</v>
      </c>
      <c r="G114" s="82"/>
      <c r="H114" s="61">
        <f t="shared" si="38"/>
        <v>0</v>
      </c>
      <c r="I114" s="43" t="str">
        <f t="shared" ca="1" si="22"/>
        <v/>
      </c>
      <c r="J114" s="44" t="str">
        <f t="shared" si="30"/>
        <v>B125Supply of Precast Sidewalk BlocksCW 3235-R9m²</v>
      </c>
      <c r="K114" s="45" t="e">
        <f>MATCH(J114,#REF!,0)</f>
        <v>#REF!</v>
      </c>
      <c r="L114" s="46" t="str">
        <f t="shared" ca="1" si="23"/>
        <v>F0</v>
      </c>
      <c r="M114" s="46" t="str">
        <f t="shared" ca="1" si="24"/>
        <v>C2</v>
      </c>
      <c r="N114" s="46" t="str">
        <f t="shared" ca="1" si="25"/>
        <v>C2</v>
      </c>
      <c r="O114" s="5" t="str">
        <f t="shared" ca="1" si="26"/>
        <v/>
      </c>
      <c r="P114" s="1" t="str">
        <f t="shared" si="31"/>
        <v>B125Supply of Precast Sidewalk BlocksCW 3235-R9m²</v>
      </c>
      <c r="Q114" s="2" t="e">
        <f>MATCH(P114,#REF!,0)</f>
        <v>#REF!</v>
      </c>
      <c r="R114" s="3" t="str">
        <f t="shared" ca="1" si="27"/>
        <v>F0</v>
      </c>
      <c r="S114" s="3" t="str">
        <f t="shared" ca="1" si="28"/>
        <v>C2</v>
      </c>
      <c r="T114" s="3" t="str">
        <f t="shared" ca="1" si="29"/>
        <v>C2</v>
      </c>
    </row>
    <row r="115" spans="1:20" ht="30" customHeight="1" x14ac:dyDescent="0.2">
      <c r="A115" s="66" t="s">
        <v>279</v>
      </c>
      <c r="B115" s="55" t="s">
        <v>294</v>
      </c>
      <c r="C115" s="56" t="s">
        <v>271</v>
      </c>
      <c r="D115" s="64" t="s">
        <v>1</v>
      </c>
      <c r="E115" s="58" t="s">
        <v>117</v>
      </c>
      <c r="F115" s="59">
        <v>10</v>
      </c>
      <c r="G115" s="82"/>
      <c r="H115" s="61">
        <f t="shared" si="38"/>
        <v>0</v>
      </c>
      <c r="I115" s="43" t="str">
        <f t="shared" ca="1" si="22"/>
        <v/>
      </c>
      <c r="J115" s="44" t="str">
        <f t="shared" si="30"/>
        <v>B125ARemoval of Precast Sidewalk BlocksCW 3235-R9m²</v>
      </c>
      <c r="K115" s="45" t="e">
        <f>MATCH(J115,#REF!,0)</f>
        <v>#REF!</v>
      </c>
      <c r="L115" s="46" t="str">
        <f t="shared" ca="1" si="23"/>
        <v>F0</v>
      </c>
      <c r="M115" s="46" t="str">
        <f t="shared" ca="1" si="24"/>
        <v>C2</v>
      </c>
      <c r="N115" s="46" t="str">
        <f t="shared" ca="1" si="25"/>
        <v>C2</v>
      </c>
      <c r="O115" s="5" t="str">
        <f t="shared" ca="1" si="26"/>
        <v/>
      </c>
      <c r="P115" s="1" t="str">
        <f t="shared" si="31"/>
        <v>B125ARemoval of Precast Sidewalk BlocksCW 3235-R9m²</v>
      </c>
      <c r="Q115" s="2" t="e">
        <f>MATCH(P115,#REF!,0)</f>
        <v>#REF!</v>
      </c>
      <c r="R115" s="3" t="str">
        <f t="shared" ca="1" si="27"/>
        <v>F0</v>
      </c>
      <c r="S115" s="3" t="str">
        <f t="shared" ca="1" si="28"/>
        <v>C2</v>
      </c>
      <c r="T115" s="3" t="str">
        <f t="shared" ca="1" si="29"/>
        <v>C2</v>
      </c>
    </row>
    <row r="116" spans="1:20" ht="30" customHeight="1" x14ac:dyDescent="0.2">
      <c r="A116" s="66" t="s">
        <v>332</v>
      </c>
      <c r="B116" s="55" t="s">
        <v>105</v>
      </c>
      <c r="C116" s="56" t="s">
        <v>184</v>
      </c>
      <c r="D116" s="64" t="s">
        <v>347</v>
      </c>
      <c r="E116" s="52" t="s">
        <v>112</v>
      </c>
      <c r="F116" s="52" t="s">
        <v>112</v>
      </c>
      <c r="G116" s="53"/>
      <c r="H116" s="53"/>
      <c r="I116" s="43" t="str">
        <f t="shared" ca="1" si="22"/>
        <v>LOCKED</v>
      </c>
      <c r="J116" s="44" t="str">
        <f t="shared" si="30"/>
        <v>B126rConcrete Curb RemovalCW 3240-R10</v>
      </c>
      <c r="K116" s="45" t="e">
        <f>MATCH(J116,#REF!,0)</f>
        <v>#REF!</v>
      </c>
      <c r="L116" s="46" t="str">
        <f t="shared" ca="1" si="23"/>
        <v>G</v>
      </c>
      <c r="M116" s="46" t="str">
        <f t="shared" ca="1" si="24"/>
        <v>C2</v>
      </c>
      <c r="N116" s="46" t="str">
        <f t="shared" ca="1" si="25"/>
        <v>C2</v>
      </c>
      <c r="O116" s="5" t="str">
        <f t="shared" ca="1" si="26"/>
        <v>LOCKED</v>
      </c>
      <c r="P116" s="1" t="str">
        <f t="shared" si="31"/>
        <v>B126rConcrete Curb RemovalCW 3240-R10</v>
      </c>
      <c r="Q116" s="2" t="e">
        <f>MATCH(P116,#REF!,0)</f>
        <v>#REF!</v>
      </c>
      <c r="R116" s="3" t="str">
        <f t="shared" ca="1" si="27"/>
        <v>G</v>
      </c>
      <c r="S116" s="3" t="str">
        <f t="shared" ca="1" si="28"/>
        <v>C2</v>
      </c>
      <c r="T116" s="3" t="str">
        <f t="shared" ca="1" si="29"/>
        <v>C2</v>
      </c>
    </row>
    <row r="117" spans="1:20" ht="30" customHeight="1" x14ac:dyDescent="0.2">
      <c r="A117" s="66" t="s">
        <v>393</v>
      </c>
      <c r="B117" s="63" t="s">
        <v>188</v>
      </c>
      <c r="C117" s="56" t="s">
        <v>361</v>
      </c>
      <c r="D117" s="64" t="s">
        <v>112</v>
      </c>
      <c r="E117" s="58" t="s">
        <v>121</v>
      </c>
      <c r="F117" s="59">
        <v>70</v>
      </c>
      <c r="G117" s="60"/>
      <c r="H117" s="61">
        <f>ROUND(G117*F117,2)</f>
        <v>0</v>
      </c>
      <c r="I117" s="43" t="str">
        <f t="shared" ca="1" si="22"/>
        <v/>
      </c>
      <c r="J117" s="44" t="str">
        <f t="shared" si="30"/>
        <v>B127rBBarrier Separatem</v>
      </c>
      <c r="K117" s="45" t="e">
        <f>MATCH(J117,#REF!,0)</f>
        <v>#REF!</v>
      </c>
      <c r="L117" s="46" t="str">
        <f t="shared" ca="1" si="23"/>
        <v>F0</v>
      </c>
      <c r="M117" s="46" t="str">
        <f t="shared" ca="1" si="24"/>
        <v>C2</v>
      </c>
      <c r="N117" s="46" t="str">
        <f t="shared" ca="1" si="25"/>
        <v>C2</v>
      </c>
      <c r="O117" s="5" t="str">
        <f t="shared" ca="1" si="26"/>
        <v/>
      </c>
      <c r="P117" s="1" t="str">
        <f t="shared" si="31"/>
        <v>B127rBBarrier Separatem</v>
      </c>
      <c r="Q117" s="2" t="e">
        <f>MATCH(P117,#REF!,0)</f>
        <v>#REF!</v>
      </c>
      <c r="R117" s="3" t="str">
        <f t="shared" ca="1" si="27"/>
        <v>F0</v>
      </c>
      <c r="S117" s="3" t="str">
        <f t="shared" ca="1" si="28"/>
        <v>C2</v>
      </c>
      <c r="T117" s="3" t="str">
        <f t="shared" ca="1" si="29"/>
        <v>C2</v>
      </c>
    </row>
    <row r="118" spans="1:20" ht="30" customHeight="1" x14ac:dyDescent="0.2">
      <c r="A118" s="66" t="s">
        <v>334</v>
      </c>
      <c r="B118" s="55" t="s">
        <v>106</v>
      </c>
      <c r="C118" s="56" t="s">
        <v>185</v>
      </c>
      <c r="D118" s="64" t="s">
        <v>347</v>
      </c>
      <c r="E118" s="52" t="s">
        <v>112</v>
      </c>
      <c r="F118" s="52" t="s">
        <v>112</v>
      </c>
      <c r="G118" s="53"/>
      <c r="H118" s="53"/>
      <c r="I118" s="43" t="str">
        <f t="shared" ca="1" si="22"/>
        <v>LOCKED</v>
      </c>
      <c r="J118" s="44" t="str">
        <f t="shared" si="30"/>
        <v>B135iConcrete Curb InstallationCW 3240-R10</v>
      </c>
      <c r="K118" s="45" t="e">
        <f>MATCH(J118,#REF!,0)</f>
        <v>#REF!</v>
      </c>
      <c r="L118" s="46" t="str">
        <f t="shared" ca="1" si="23"/>
        <v>G</v>
      </c>
      <c r="M118" s="46" t="str">
        <f t="shared" ca="1" si="24"/>
        <v>C2</v>
      </c>
      <c r="N118" s="46" t="str">
        <f t="shared" ca="1" si="25"/>
        <v>C2</v>
      </c>
      <c r="O118" s="5" t="str">
        <f t="shared" ca="1" si="26"/>
        <v>LOCKED</v>
      </c>
      <c r="P118" s="1" t="str">
        <f t="shared" si="31"/>
        <v>B135iConcrete Curb InstallationCW 3240-R10</v>
      </c>
      <c r="Q118" s="2" t="e">
        <f>MATCH(P118,#REF!,0)</f>
        <v>#REF!</v>
      </c>
      <c r="R118" s="3" t="str">
        <f t="shared" ca="1" si="27"/>
        <v>G</v>
      </c>
      <c r="S118" s="3" t="str">
        <f t="shared" ca="1" si="28"/>
        <v>C2</v>
      </c>
      <c r="T118" s="3" t="str">
        <f t="shared" ca="1" si="29"/>
        <v>C2</v>
      </c>
    </row>
    <row r="119" spans="1:20" ht="45" customHeight="1" x14ac:dyDescent="0.2">
      <c r="A119" s="66" t="s">
        <v>395</v>
      </c>
      <c r="B119" s="63" t="s">
        <v>188</v>
      </c>
      <c r="C119" s="56" t="s">
        <v>363</v>
      </c>
      <c r="D119" s="64" t="s">
        <v>212</v>
      </c>
      <c r="E119" s="58" t="s">
        <v>121</v>
      </c>
      <c r="F119" s="59">
        <v>55</v>
      </c>
      <c r="G119" s="60"/>
      <c r="H119" s="61">
        <f>ROUND(G119*F119,2)</f>
        <v>0</v>
      </c>
      <c r="I119" s="43" t="str">
        <f t="shared" ca="1" si="22"/>
        <v/>
      </c>
      <c r="J119" s="44" t="str">
        <f t="shared" si="30"/>
        <v>B139iAModified Barrier (150 mm reveal ht, Dowelled)SD-203Bm</v>
      </c>
      <c r="K119" s="45" t="e">
        <f>MATCH(J119,#REF!,0)</f>
        <v>#REF!</v>
      </c>
      <c r="L119" s="46" t="str">
        <f t="shared" ca="1" si="23"/>
        <v>F0</v>
      </c>
      <c r="M119" s="46" t="str">
        <f t="shared" ca="1" si="24"/>
        <v>C2</v>
      </c>
      <c r="N119" s="46" t="str">
        <f t="shared" ca="1" si="25"/>
        <v>C2</v>
      </c>
      <c r="O119" s="5" t="str">
        <f t="shared" ca="1" si="26"/>
        <v/>
      </c>
      <c r="P119" s="1" t="str">
        <f t="shared" si="31"/>
        <v>B139iAModified Barrier (150 mm reveal ht, Dowelled)SD-203Bm</v>
      </c>
      <c r="Q119" s="2" t="e">
        <f>MATCH(P119,#REF!,0)</f>
        <v>#REF!</v>
      </c>
      <c r="R119" s="3" t="str">
        <f t="shared" ca="1" si="27"/>
        <v>F0</v>
      </c>
      <c r="S119" s="3" t="str">
        <f t="shared" ca="1" si="28"/>
        <v>C2</v>
      </c>
      <c r="T119" s="3" t="str">
        <f t="shared" ca="1" si="29"/>
        <v>C2</v>
      </c>
    </row>
    <row r="120" spans="1:20" ht="30" customHeight="1" x14ac:dyDescent="0.2">
      <c r="A120" s="66" t="s">
        <v>336</v>
      </c>
      <c r="B120" s="55" t="s">
        <v>107</v>
      </c>
      <c r="C120" s="56" t="s">
        <v>96</v>
      </c>
      <c r="D120" s="64" t="s">
        <v>347</v>
      </c>
      <c r="E120" s="52" t="s">
        <v>112</v>
      </c>
      <c r="F120" s="52" t="s">
        <v>112</v>
      </c>
      <c r="G120" s="53"/>
      <c r="H120" s="53"/>
      <c r="I120" s="43" t="str">
        <f t="shared" ca="1" si="22"/>
        <v>LOCKED</v>
      </c>
      <c r="J120" s="44" t="str">
        <f t="shared" si="30"/>
        <v>B154rlConcrete Curb RenewalCW 3240-R10</v>
      </c>
      <c r="K120" s="45" t="e">
        <f>MATCH(J120,#REF!,0)</f>
        <v>#REF!</v>
      </c>
      <c r="L120" s="46" t="str">
        <f t="shared" ca="1" si="23"/>
        <v>G</v>
      </c>
      <c r="M120" s="46" t="str">
        <f t="shared" ca="1" si="24"/>
        <v>C2</v>
      </c>
      <c r="N120" s="46" t="str">
        <f t="shared" ca="1" si="25"/>
        <v>C2</v>
      </c>
      <c r="O120" s="5" t="str">
        <f t="shared" ca="1" si="26"/>
        <v>LOCKED</v>
      </c>
      <c r="P120" s="1" t="str">
        <f t="shared" si="31"/>
        <v>B154rlConcrete Curb RenewalCW 3240-R10</v>
      </c>
      <c r="Q120" s="2" t="e">
        <f>MATCH(P120,#REF!,0)</f>
        <v>#REF!</v>
      </c>
      <c r="R120" s="3" t="str">
        <f t="shared" ca="1" si="27"/>
        <v>G</v>
      </c>
      <c r="S120" s="3" t="str">
        <f t="shared" ca="1" si="28"/>
        <v>C2</v>
      </c>
      <c r="T120" s="3" t="str">
        <f t="shared" ca="1" si="29"/>
        <v>C2</v>
      </c>
    </row>
    <row r="121" spans="1:20" ht="30" customHeight="1" x14ac:dyDescent="0.2">
      <c r="A121" s="66" t="s">
        <v>396</v>
      </c>
      <c r="B121" s="63" t="s">
        <v>188</v>
      </c>
      <c r="C121" s="56" t="s">
        <v>362</v>
      </c>
      <c r="D121" s="64" t="s">
        <v>304</v>
      </c>
      <c r="E121" s="52" t="s">
        <v>112</v>
      </c>
      <c r="F121" s="52" t="s">
        <v>112</v>
      </c>
      <c r="G121" s="53"/>
      <c r="H121" s="53"/>
      <c r="I121" s="43" t="str">
        <f t="shared" ca="1" si="22"/>
        <v>LOCKED</v>
      </c>
      <c r="J121" s="44" t="str">
        <f t="shared" si="30"/>
        <v>B155rlABarrier (150 mm reveal ht, Dowelled)SD-205,SD-206A</v>
      </c>
      <c r="K121" s="45" t="e">
        <f>MATCH(J121,#REF!,0)</f>
        <v>#REF!</v>
      </c>
      <c r="L121" s="46" t="str">
        <f t="shared" ca="1" si="23"/>
        <v>G</v>
      </c>
      <c r="M121" s="46" t="str">
        <f t="shared" ca="1" si="24"/>
        <v>C2</v>
      </c>
      <c r="N121" s="46" t="str">
        <f t="shared" ca="1" si="25"/>
        <v>C2</v>
      </c>
      <c r="O121" s="5" t="str">
        <f t="shared" ca="1" si="26"/>
        <v>LOCKED</v>
      </c>
      <c r="P121" s="1" t="str">
        <f t="shared" si="31"/>
        <v>B155rlABarrier (150 mm reveal ht, Dowelled)SD-205,SD-206A</v>
      </c>
      <c r="Q121" s="2" t="e">
        <f>MATCH(P121,#REF!,0)</f>
        <v>#REF!</v>
      </c>
      <c r="R121" s="3" t="str">
        <f t="shared" ca="1" si="27"/>
        <v>G</v>
      </c>
      <c r="S121" s="3" t="str">
        <f t="shared" ca="1" si="28"/>
        <v>C2</v>
      </c>
      <c r="T121" s="3" t="str">
        <f t="shared" ca="1" si="29"/>
        <v>C2</v>
      </c>
    </row>
    <row r="122" spans="1:20" ht="30" customHeight="1" x14ac:dyDescent="0.2">
      <c r="A122" s="66" t="s">
        <v>577</v>
      </c>
      <c r="B122" s="77" t="s">
        <v>298</v>
      </c>
      <c r="C122" s="78" t="s">
        <v>305</v>
      </c>
      <c r="D122" s="57"/>
      <c r="E122" s="79" t="s">
        <v>121</v>
      </c>
      <c r="F122" s="59">
        <v>5</v>
      </c>
      <c r="G122" s="60"/>
      <c r="H122" s="81">
        <f>ROUND(G122*F122,2)</f>
        <v>0</v>
      </c>
      <c r="I122" s="43" t="str">
        <f t="shared" ca="1" si="22"/>
        <v/>
      </c>
      <c r="J122" s="44" t="str">
        <f t="shared" si="30"/>
        <v>B156rlALess than 3 mm</v>
      </c>
      <c r="K122" s="45" t="e">
        <f>MATCH(J122,#REF!,0)</f>
        <v>#REF!</v>
      </c>
      <c r="L122" s="46" t="str">
        <f t="shared" ca="1" si="23"/>
        <v>F0</v>
      </c>
      <c r="M122" s="46" t="str">
        <f t="shared" ca="1" si="24"/>
        <v>C2</v>
      </c>
      <c r="N122" s="46" t="str">
        <f t="shared" ca="1" si="25"/>
        <v>C2</v>
      </c>
      <c r="O122" s="5" t="str">
        <f t="shared" ca="1" si="26"/>
        <v/>
      </c>
      <c r="P122" s="1" t="str">
        <f t="shared" si="31"/>
        <v>B156rlALess than 3 mm</v>
      </c>
      <c r="Q122" s="2" t="e">
        <f>MATCH(P122,#REF!,0)</f>
        <v>#REF!</v>
      </c>
      <c r="R122" s="3" t="str">
        <f t="shared" ca="1" si="27"/>
        <v>F0</v>
      </c>
      <c r="S122" s="3" t="str">
        <f t="shared" ca="1" si="28"/>
        <v>C2</v>
      </c>
      <c r="T122" s="3" t="str">
        <f t="shared" ca="1" si="29"/>
        <v>C2</v>
      </c>
    </row>
    <row r="123" spans="1:20" ht="30" customHeight="1" x14ac:dyDescent="0.2">
      <c r="A123" s="66" t="s">
        <v>578</v>
      </c>
      <c r="B123" s="77" t="s">
        <v>300</v>
      </c>
      <c r="C123" s="78" t="s">
        <v>306</v>
      </c>
      <c r="D123" s="57"/>
      <c r="E123" s="79" t="s">
        <v>121</v>
      </c>
      <c r="F123" s="59">
        <v>60</v>
      </c>
      <c r="G123" s="60"/>
      <c r="H123" s="81">
        <f>ROUND(G123*F123,2)</f>
        <v>0</v>
      </c>
      <c r="I123" s="43" t="str">
        <f t="shared" ca="1" si="22"/>
        <v/>
      </c>
      <c r="J123" s="44" t="str">
        <f t="shared" si="30"/>
        <v>B157rlA3 m to 30 mm</v>
      </c>
      <c r="K123" s="45" t="e">
        <f>MATCH(J123,#REF!,0)</f>
        <v>#REF!</v>
      </c>
      <c r="L123" s="46" t="str">
        <f t="shared" ca="1" si="23"/>
        <v>F0</v>
      </c>
      <c r="M123" s="46" t="str">
        <f t="shared" ca="1" si="24"/>
        <v>C2</v>
      </c>
      <c r="N123" s="46" t="str">
        <f t="shared" ca="1" si="25"/>
        <v>C2</v>
      </c>
      <c r="O123" s="5" t="str">
        <f t="shared" ca="1" si="26"/>
        <v/>
      </c>
      <c r="P123" s="1" t="str">
        <f t="shared" si="31"/>
        <v>B157rlA3 m to 30 mm</v>
      </c>
      <c r="Q123" s="2" t="e">
        <f>MATCH(P123,#REF!,0)</f>
        <v>#REF!</v>
      </c>
      <c r="R123" s="3" t="str">
        <f t="shared" ca="1" si="27"/>
        <v>F0</v>
      </c>
      <c r="S123" s="3" t="str">
        <f t="shared" ca="1" si="28"/>
        <v>C2</v>
      </c>
      <c r="T123" s="3" t="str">
        <f t="shared" ca="1" si="29"/>
        <v>C2</v>
      </c>
    </row>
    <row r="124" spans="1:20" ht="30" customHeight="1" x14ac:dyDescent="0.2">
      <c r="A124" s="66" t="s">
        <v>579</v>
      </c>
      <c r="B124" s="77" t="s">
        <v>307</v>
      </c>
      <c r="C124" s="78" t="s">
        <v>308</v>
      </c>
      <c r="D124" s="57" t="s">
        <v>112</v>
      </c>
      <c r="E124" s="79" t="s">
        <v>121</v>
      </c>
      <c r="F124" s="59">
        <v>65</v>
      </c>
      <c r="G124" s="60"/>
      <c r="H124" s="81">
        <f>ROUND(G124*F124,2)</f>
        <v>0</v>
      </c>
      <c r="I124" s="43" t="str">
        <f t="shared" ca="1" si="22"/>
        <v/>
      </c>
      <c r="J124" s="44" t="str">
        <f t="shared" si="30"/>
        <v>B158rlAGreater than 30 mm</v>
      </c>
      <c r="K124" s="45" t="e">
        <f>MATCH(J124,#REF!,0)</f>
        <v>#REF!</v>
      </c>
      <c r="L124" s="46" t="str">
        <f t="shared" ca="1" si="23"/>
        <v>F0</v>
      </c>
      <c r="M124" s="46" t="str">
        <f t="shared" ca="1" si="24"/>
        <v>C2</v>
      </c>
      <c r="N124" s="46" t="str">
        <f t="shared" ca="1" si="25"/>
        <v>C2</v>
      </c>
      <c r="O124" s="5" t="str">
        <f t="shared" ca="1" si="26"/>
        <v/>
      </c>
      <c r="P124" s="1" t="str">
        <f t="shared" si="31"/>
        <v>B158rlAGreater than 30 mm</v>
      </c>
      <c r="Q124" s="2" t="e">
        <f>MATCH(P124,#REF!,0)</f>
        <v>#REF!</v>
      </c>
      <c r="R124" s="3" t="str">
        <f t="shared" ca="1" si="27"/>
        <v>F0</v>
      </c>
      <c r="S124" s="3" t="str">
        <f t="shared" ca="1" si="28"/>
        <v>C2</v>
      </c>
      <c r="T124" s="3" t="str">
        <f t="shared" ca="1" si="29"/>
        <v>C2</v>
      </c>
    </row>
    <row r="125" spans="1:20" ht="30" customHeight="1" x14ac:dyDescent="0.2">
      <c r="A125" s="66" t="s">
        <v>355</v>
      </c>
      <c r="B125" s="63" t="s">
        <v>189</v>
      </c>
      <c r="C125" s="56" t="s">
        <v>348</v>
      </c>
      <c r="D125" s="64" t="s">
        <v>309</v>
      </c>
      <c r="E125" s="58" t="s">
        <v>121</v>
      </c>
      <c r="F125" s="59">
        <v>45</v>
      </c>
      <c r="G125" s="82"/>
      <c r="H125" s="61">
        <f t="shared" ref="H125" si="39">ROUND(G125*F125,2)</f>
        <v>0</v>
      </c>
      <c r="I125" s="43" t="str">
        <f t="shared" ca="1" si="22"/>
        <v/>
      </c>
      <c r="J125" s="44" t="str">
        <f t="shared" si="30"/>
        <v>B184rlACurb Ramp (8-12 mm reveal ht, Monolithic)SD-229C,Dm</v>
      </c>
      <c r="K125" s="45" t="e">
        <f>MATCH(J125,#REF!,0)</f>
        <v>#REF!</v>
      </c>
      <c r="L125" s="46" t="str">
        <f t="shared" ca="1" si="23"/>
        <v>F0</v>
      </c>
      <c r="M125" s="46" t="str">
        <f t="shared" ca="1" si="24"/>
        <v>C2</v>
      </c>
      <c r="N125" s="46" t="str">
        <f t="shared" ca="1" si="25"/>
        <v>C2</v>
      </c>
      <c r="O125" s="5" t="str">
        <f t="shared" ca="1" si="26"/>
        <v/>
      </c>
      <c r="P125" s="1" t="str">
        <f t="shared" si="31"/>
        <v>B184rlACurb Ramp (8-12 mm reveal ht, Monolithic)SD-229C,Dm</v>
      </c>
      <c r="Q125" s="2" t="e">
        <f>MATCH(P125,#REF!,0)</f>
        <v>#REF!</v>
      </c>
      <c r="R125" s="3" t="str">
        <f t="shared" ca="1" si="27"/>
        <v>F0</v>
      </c>
      <c r="S125" s="3" t="str">
        <f t="shared" ca="1" si="28"/>
        <v>C2</v>
      </c>
      <c r="T125" s="3" t="str">
        <f t="shared" ca="1" si="29"/>
        <v>C2</v>
      </c>
    </row>
    <row r="126" spans="1:20" ht="30" customHeight="1" x14ac:dyDescent="0.2">
      <c r="A126" s="66" t="s">
        <v>244</v>
      </c>
      <c r="B126" s="55" t="s">
        <v>108</v>
      </c>
      <c r="C126" s="56" t="s">
        <v>192</v>
      </c>
      <c r="D126" s="64" t="s">
        <v>398</v>
      </c>
      <c r="E126" s="52" t="s">
        <v>112</v>
      </c>
      <c r="F126" s="52" t="s">
        <v>112</v>
      </c>
      <c r="G126" s="53"/>
      <c r="H126" s="53"/>
      <c r="I126" s="43" t="str">
        <f t="shared" ca="1" si="22"/>
        <v>LOCKED</v>
      </c>
      <c r="J126" s="44" t="str">
        <f t="shared" si="30"/>
        <v>B190Construction of Asphaltic Concrete OverlayCW 3410-R12</v>
      </c>
      <c r="K126" s="45" t="e">
        <f>MATCH(J126,#REF!,0)</f>
        <v>#REF!</v>
      </c>
      <c r="L126" s="46" t="str">
        <f t="shared" ca="1" si="23"/>
        <v>G</v>
      </c>
      <c r="M126" s="46" t="str">
        <f t="shared" ca="1" si="24"/>
        <v>C2</v>
      </c>
      <c r="N126" s="46" t="str">
        <f t="shared" ca="1" si="25"/>
        <v>C2</v>
      </c>
      <c r="O126" s="5" t="str">
        <f t="shared" ca="1" si="26"/>
        <v>LOCKED</v>
      </c>
      <c r="P126" s="1" t="str">
        <f t="shared" si="31"/>
        <v>B190Construction of Asphaltic Concrete OverlayCW 3410-R12</v>
      </c>
      <c r="Q126" s="2" t="e">
        <f>MATCH(P126,#REF!,0)</f>
        <v>#REF!</v>
      </c>
      <c r="R126" s="3" t="str">
        <f t="shared" ca="1" si="27"/>
        <v>G</v>
      </c>
      <c r="S126" s="3" t="str">
        <f t="shared" ca="1" si="28"/>
        <v>C2</v>
      </c>
      <c r="T126" s="3" t="str">
        <f t="shared" ca="1" si="29"/>
        <v>C2</v>
      </c>
    </row>
    <row r="127" spans="1:20" ht="30" customHeight="1" x14ac:dyDescent="0.2">
      <c r="A127" s="66" t="s">
        <v>245</v>
      </c>
      <c r="B127" s="63" t="s">
        <v>188</v>
      </c>
      <c r="C127" s="56" t="s">
        <v>193</v>
      </c>
      <c r="D127" s="64"/>
      <c r="E127" s="52" t="s">
        <v>112</v>
      </c>
      <c r="F127" s="52" t="s">
        <v>112</v>
      </c>
      <c r="G127" s="53"/>
      <c r="H127" s="53"/>
      <c r="I127" s="43" t="str">
        <f t="shared" ca="1" si="22"/>
        <v>LOCKED</v>
      </c>
      <c r="J127" s="44" t="str">
        <f t="shared" si="30"/>
        <v>B191Main Line Paving</v>
      </c>
      <c r="K127" s="45" t="e">
        <f>MATCH(J127,#REF!,0)</f>
        <v>#REF!</v>
      </c>
      <c r="L127" s="46" t="str">
        <f t="shared" ca="1" si="23"/>
        <v>G</v>
      </c>
      <c r="M127" s="46" t="str">
        <f t="shared" ca="1" si="24"/>
        <v>C2</v>
      </c>
      <c r="N127" s="46" t="str">
        <f t="shared" ca="1" si="25"/>
        <v>C2</v>
      </c>
      <c r="O127" s="5" t="str">
        <f t="shared" ca="1" si="26"/>
        <v>LOCKED</v>
      </c>
      <c r="P127" s="1" t="str">
        <f t="shared" si="31"/>
        <v>B191Main Line Paving</v>
      </c>
      <c r="Q127" s="2" t="e">
        <f>MATCH(P127,#REF!,0)</f>
        <v>#REF!</v>
      </c>
      <c r="R127" s="3" t="str">
        <f t="shared" ca="1" si="27"/>
        <v>G</v>
      </c>
      <c r="S127" s="3" t="str">
        <f t="shared" ca="1" si="28"/>
        <v>C2</v>
      </c>
      <c r="T127" s="3" t="str">
        <f t="shared" ca="1" si="29"/>
        <v>C2</v>
      </c>
    </row>
    <row r="128" spans="1:20" ht="30" customHeight="1" x14ac:dyDescent="0.2">
      <c r="A128" s="66" t="s">
        <v>246</v>
      </c>
      <c r="B128" s="67" t="s">
        <v>298</v>
      </c>
      <c r="C128" s="56" t="s">
        <v>310</v>
      </c>
      <c r="D128" s="64"/>
      <c r="E128" s="58" t="s">
        <v>119</v>
      </c>
      <c r="F128" s="59">
        <v>520</v>
      </c>
      <c r="G128" s="60"/>
      <c r="H128" s="61">
        <f>ROUND(G128*F128,2)</f>
        <v>0</v>
      </c>
      <c r="I128" s="43" t="str">
        <f t="shared" ca="1" si="22"/>
        <v/>
      </c>
      <c r="J128" s="44" t="str">
        <f t="shared" si="30"/>
        <v>B193Type IAtonne</v>
      </c>
      <c r="K128" s="45" t="e">
        <f>MATCH(J128,#REF!,0)</f>
        <v>#REF!</v>
      </c>
      <c r="L128" s="46" t="str">
        <f t="shared" ca="1" si="23"/>
        <v>F0</v>
      </c>
      <c r="M128" s="46" t="str">
        <f t="shared" ca="1" si="24"/>
        <v>C2</v>
      </c>
      <c r="N128" s="46" t="str">
        <f t="shared" ca="1" si="25"/>
        <v>C2</v>
      </c>
      <c r="O128" s="5" t="str">
        <f t="shared" ca="1" si="26"/>
        <v/>
      </c>
      <c r="P128" s="1" t="str">
        <f t="shared" si="31"/>
        <v>B193Type IAtonne</v>
      </c>
      <c r="Q128" s="2" t="e">
        <f>MATCH(P128,#REF!,0)</f>
        <v>#REF!</v>
      </c>
      <c r="R128" s="3" t="str">
        <f t="shared" ca="1" si="27"/>
        <v>F0</v>
      </c>
      <c r="S128" s="3" t="str">
        <f t="shared" ca="1" si="28"/>
        <v>C2</v>
      </c>
      <c r="T128" s="3" t="str">
        <f t="shared" ca="1" si="29"/>
        <v>C2</v>
      </c>
    </row>
    <row r="129" spans="1:20" ht="30" customHeight="1" x14ac:dyDescent="0.2">
      <c r="A129" s="66" t="s">
        <v>247</v>
      </c>
      <c r="B129" s="63" t="s">
        <v>189</v>
      </c>
      <c r="C129" s="56" t="s">
        <v>194</v>
      </c>
      <c r="D129" s="64"/>
      <c r="E129" s="52" t="s">
        <v>112</v>
      </c>
      <c r="F129" s="52" t="s">
        <v>112</v>
      </c>
      <c r="G129" s="53"/>
      <c r="H129" s="53"/>
      <c r="I129" s="43" t="str">
        <f t="shared" ca="1" si="22"/>
        <v>LOCKED</v>
      </c>
      <c r="J129" s="44" t="str">
        <f t="shared" si="30"/>
        <v>B194Tie-ins and Approaches</v>
      </c>
      <c r="K129" s="45" t="e">
        <f>MATCH(J129,#REF!,0)</f>
        <v>#REF!</v>
      </c>
      <c r="L129" s="46" t="str">
        <f t="shared" ca="1" si="23"/>
        <v>G</v>
      </c>
      <c r="M129" s="46" t="str">
        <f t="shared" ca="1" si="24"/>
        <v>C2</v>
      </c>
      <c r="N129" s="46" t="str">
        <f t="shared" ca="1" si="25"/>
        <v>C2</v>
      </c>
      <c r="O129" s="5" t="str">
        <f t="shared" ca="1" si="26"/>
        <v>LOCKED</v>
      </c>
      <c r="P129" s="1" t="str">
        <f t="shared" si="31"/>
        <v>B194Tie-ins and Approaches</v>
      </c>
      <c r="Q129" s="2" t="e">
        <f>MATCH(P129,#REF!,0)</f>
        <v>#REF!</v>
      </c>
      <c r="R129" s="3" t="str">
        <f t="shared" ca="1" si="27"/>
        <v>G</v>
      </c>
      <c r="S129" s="3" t="str">
        <f t="shared" ca="1" si="28"/>
        <v>C2</v>
      </c>
      <c r="T129" s="3" t="str">
        <f t="shared" ca="1" si="29"/>
        <v>C2</v>
      </c>
    </row>
    <row r="130" spans="1:20" ht="30" customHeight="1" x14ac:dyDescent="0.2">
      <c r="A130" s="66" t="s">
        <v>248</v>
      </c>
      <c r="B130" s="67" t="s">
        <v>298</v>
      </c>
      <c r="C130" s="56" t="s">
        <v>310</v>
      </c>
      <c r="D130" s="64"/>
      <c r="E130" s="58" t="s">
        <v>119</v>
      </c>
      <c r="F130" s="59">
        <v>55</v>
      </c>
      <c r="G130" s="60"/>
      <c r="H130" s="61">
        <f>ROUND(G130*F130,2)</f>
        <v>0</v>
      </c>
      <c r="I130" s="43" t="str">
        <f t="shared" ca="1" si="22"/>
        <v/>
      </c>
      <c r="J130" s="44" t="str">
        <f t="shared" si="30"/>
        <v>B195Type IAtonne</v>
      </c>
      <c r="K130" s="45" t="e">
        <f>MATCH(J130,#REF!,0)</f>
        <v>#REF!</v>
      </c>
      <c r="L130" s="46" t="str">
        <f t="shared" ca="1" si="23"/>
        <v>F0</v>
      </c>
      <c r="M130" s="46" t="str">
        <f t="shared" ca="1" si="24"/>
        <v>C2</v>
      </c>
      <c r="N130" s="46" t="str">
        <f t="shared" ca="1" si="25"/>
        <v>C2</v>
      </c>
      <c r="O130" s="5" t="str">
        <f t="shared" ca="1" si="26"/>
        <v/>
      </c>
      <c r="P130" s="1" t="str">
        <f t="shared" si="31"/>
        <v>B195Type IAtonne</v>
      </c>
      <c r="Q130" s="2" t="e">
        <f>MATCH(P130,#REF!,0)</f>
        <v>#REF!</v>
      </c>
      <c r="R130" s="3" t="str">
        <f t="shared" ca="1" si="27"/>
        <v>F0</v>
      </c>
      <c r="S130" s="3" t="str">
        <f t="shared" ca="1" si="28"/>
        <v>C2</v>
      </c>
      <c r="T130" s="3" t="str">
        <f t="shared" ca="1" si="29"/>
        <v>C2</v>
      </c>
    </row>
    <row r="131" spans="1:20" ht="30" customHeight="1" x14ac:dyDescent="0.2">
      <c r="A131" s="66" t="s">
        <v>259</v>
      </c>
      <c r="B131" s="55" t="s">
        <v>109</v>
      </c>
      <c r="C131" s="56" t="s">
        <v>44</v>
      </c>
      <c r="D131" s="64" t="s">
        <v>581</v>
      </c>
      <c r="E131" s="58" t="s">
        <v>117</v>
      </c>
      <c r="F131" s="83">
        <v>50</v>
      </c>
      <c r="G131" s="82"/>
      <c r="H131" s="61">
        <f t="shared" ref="H131" si="40">ROUND(G131*F131,2)</f>
        <v>0</v>
      </c>
      <c r="I131" s="43" t="str">
        <f t="shared" ca="1" si="22"/>
        <v/>
      </c>
      <c r="J131" s="44" t="str">
        <f t="shared" si="30"/>
        <v>B206Pavement Repair Fabricm²</v>
      </c>
      <c r="K131" s="45" t="e">
        <f>MATCH(J131,#REF!,0)</f>
        <v>#REF!</v>
      </c>
      <c r="L131" s="46" t="str">
        <f t="shared" ca="1" si="23"/>
        <v>F0</v>
      </c>
      <c r="M131" s="46" t="str">
        <f t="shared" ca="1" si="24"/>
        <v>C2</v>
      </c>
      <c r="N131" s="46" t="str">
        <f t="shared" ca="1" si="25"/>
        <v>C2</v>
      </c>
      <c r="O131" s="5" t="str">
        <f t="shared" ca="1" si="26"/>
        <v/>
      </c>
      <c r="P131" s="1" t="str">
        <f t="shared" si="31"/>
        <v>B206Pavement Repair Fabricm²</v>
      </c>
      <c r="Q131" s="2" t="e">
        <f>MATCH(P131,#REF!,0)</f>
        <v>#REF!</v>
      </c>
      <c r="R131" s="3" t="str">
        <f t="shared" ca="1" si="27"/>
        <v>F0</v>
      </c>
      <c r="S131" s="3" t="str">
        <f t="shared" ca="1" si="28"/>
        <v>C2</v>
      </c>
      <c r="T131" s="3" t="str">
        <f t="shared" ca="1" si="29"/>
        <v>C2</v>
      </c>
    </row>
    <row r="132" spans="1:20" ht="30" customHeight="1" x14ac:dyDescent="0.2">
      <c r="A132" s="66" t="s">
        <v>339</v>
      </c>
      <c r="B132" s="55" t="s">
        <v>110</v>
      </c>
      <c r="C132" s="56" t="s">
        <v>346</v>
      </c>
      <c r="D132" s="64" t="s">
        <v>358</v>
      </c>
      <c r="E132" s="58" t="s">
        <v>120</v>
      </c>
      <c r="F132" s="83">
        <v>6</v>
      </c>
      <c r="G132" s="82"/>
      <c r="H132" s="61">
        <f>ROUND(G132*F132,2)</f>
        <v>0</v>
      </c>
      <c r="I132" s="43" t="str">
        <f t="shared" ca="1" si="22"/>
        <v/>
      </c>
      <c r="J132" s="44" t="str">
        <f t="shared" si="30"/>
        <v>B219Detectable Warning Surface TilesCW 3326-R3each</v>
      </c>
      <c r="K132" s="45" t="e">
        <f>MATCH(J132,#REF!,0)</f>
        <v>#REF!</v>
      </c>
      <c r="L132" s="46" t="str">
        <f t="shared" ca="1" si="23"/>
        <v>F0</v>
      </c>
      <c r="M132" s="46" t="str">
        <f t="shared" ca="1" si="24"/>
        <v>C2</v>
      </c>
      <c r="N132" s="46" t="str">
        <f t="shared" ca="1" si="25"/>
        <v>C2</v>
      </c>
      <c r="O132" s="5" t="str">
        <f t="shared" ca="1" si="26"/>
        <v/>
      </c>
      <c r="P132" s="1" t="str">
        <f t="shared" si="31"/>
        <v>B219Detectable Warning Surface TilesCW 3326-R3each</v>
      </c>
      <c r="Q132" s="2" t="e">
        <f>MATCH(P132,#REF!,0)</f>
        <v>#REF!</v>
      </c>
      <c r="R132" s="3" t="str">
        <f t="shared" ca="1" si="27"/>
        <v>F0</v>
      </c>
      <c r="S132" s="3" t="str">
        <f t="shared" ca="1" si="28"/>
        <v>C2</v>
      </c>
      <c r="T132" s="3" t="str">
        <f t="shared" ca="1" si="29"/>
        <v>C2</v>
      </c>
    </row>
    <row r="133" spans="1:20" ht="30" customHeight="1" x14ac:dyDescent="0.2">
      <c r="A133" s="48"/>
      <c r="B133" s="88"/>
      <c r="C133" s="65" t="s">
        <v>433</v>
      </c>
      <c r="D133" s="51"/>
      <c r="E133" s="52" t="s">
        <v>112</v>
      </c>
      <c r="F133" s="52" t="s">
        <v>112</v>
      </c>
      <c r="G133" s="53"/>
      <c r="H133" s="53"/>
      <c r="I133" s="43" t="str">
        <f t="shared" ca="1" si="22"/>
        <v>LOCKED</v>
      </c>
      <c r="J133" s="44" t="str">
        <f t="shared" si="30"/>
        <v>ROADWORKS - NEW CONSTRUCTION</v>
      </c>
      <c r="K133" s="45" t="e">
        <f>MATCH(J133,#REF!,0)</f>
        <v>#REF!</v>
      </c>
      <c r="L133" s="46" t="str">
        <f t="shared" ca="1" si="23"/>
        <v>G</v>
      </c>
      <c r="M133" s="46" t="str">
        <f t="shared" ca="1" si="24"/>
        <v>C2</v>
      </c>
      <c r="N133" s="46" t="str">
        <f t="shared" ca="1" si="25"/>
        <v>C2</v>
      </c>
      <c r="O133" s="5" t="str">
        <f t="shared" ca="1" si="26"/>
        <v>LOCKED</v>
      </c>
      <c r="P133" s="1" t="str">
        <f t="shared" si="31"/>
        <v>ROADWORKS - NEW CONSTRUCTION</v>
      </c>
      <c r="Q133" s="2" t="e">
        <f>MATCH(P133,#REF!,0)</f>
        <v>#REF!</v>
      </c>
      <c r="R133" s="3" t="str">
        <f t="shared" ca="1" si="27"/>
        <v>G</v>
      </c>
      <c r="S133" s="3" t="str">
        <f t="shared" ca="1" si="28"/>
        <v>C2</v>
      </c>
      <c r="T133" s="3" t="str">
        <f t="shared" ca="1" si="29"/>
        <v>C2</v>
      </c>
    </row>
    <row r="134" spans="1:20" ht="45" customHeight="1" x14ac:dyDescent="0.2">
      <c r="A134" s="54" t="s">
        <v>208</v>
      </c>
      <c r="B134" s="55" t="s">
        <v>199</v>
      </c>
      <c r="C134" s="56" t="s">
        <v>195</v>
      </c>
      <c r="D134" s="64" t="s">
        <v>356</v>
      </c>
      <c r="E134" s="52" t="s">
        <v>112</v>
      </c>
      <c r="F134" s="52" t="s">
        <v>112</v>
      </c>
      <c r="G134" s="53"/>
      <c r="H134" s="53"/>
      <c r="I134" s="43" t="str">
        <f t="shared" ca="1" si="22"/>
        <v>LOCKED</v>
      </c>
      <c r="J134" s="44" t="str">
        <f t="shared" si="30"/>
        <v>C032Concrete Curbs, Curb and Gutter, and Splash StripsCW 3310-R17</v>
      </c>
      <c r="K134" s="45" t="e">
        <f>MATCH(J134,#REF!,0)</f>
        <v>#REF!</v>
      </c>
      <c r="L134" s="46" t="str">
        <f t="shared" ca="1" si="23"/>
        <v>G</v>
      </c>
      <c r="M134" s="46" t="str">
        <f t="shared" ca="1" si="24"/>
        <v>C2</v>
      </c>
      <c r="N134" s="46" t="str">
        <f t="shared" ca="1" si="25"/>
        <v>C2</v>
      </c>
      <c r="O134" s="5" t="str">
        <f t="shared" ca="1" si="26"/>
        <v>LOCKED</v>
      </c>
      <c r="P134" s="1" t="str">
        <f t="shared" si="31"/>
        <v>C032Concrete Curbs, Curb and Gutter, and Splash StripsCW 3310-R17</v>
      </c>
      <c r="Q134" s="2" t="e">
        <f>MATCH(P134,#REF!,0)</f>
        <v>#REF!</v>
      </c>
      <c r="R134" s="3" t="str">
        <f t="shared" ca="1" si="27"/>
        <v>G</v>
      </c>
      <c r="S134" s="3" t="str">
        <f t="shared" ca="1" si="28"/>
        <v>C2</v>
      </c>
      <c r="T134" s="3" t="str">
        <f t="shared" ca="1" si="29"/>
        <v>C2</v>
      </c>
    </row>
    <row r="135" spans="1:20" s="76" customFormat="1" ht="45" customHeight="1" x14ac:dyDescent="0.2">
      <c r="A135" s="91" t="s">
        <v>400</v>
      </c>
      <c r="B135" s="69" t="s">
        <v>188</v>
      </c>
      <c r="C135" s="70" t="s">
        <v>366</v>
      </c>
      <c r="D135" s="71" t="s">
        <v>261</v>
      </c>
      <c r="E135" s="72" t="s">
        <v>121</v>
      </c>
      <c r="F135" s="73">
        <v>75</v>
      </c>
      <c r="G135" s="74"/>
      <c r="H135" s="75">
        <f>ROUND(G135*F135,2)</f>
        <v>0</v>
      </c>
      <c r="I135" s="43" t="str">
        <f t="shared" ca="1" si="22"/>
        <v/>
      </c>
      <c r="J135" s="44" t="str">
        <f t="shared" si="30"/>
        <v>C034AConstruction of Barrier (150 mm ht, Separate)SD-203Am</v>
      </c>
      <c r="K135" s="45" t="e">
        <f>MATCH(J135,#REF!,0)</f>
        <v>#REF!</v>
      </c>
      <c r="L135" s="46" t="str">
        <f t="shared" ca="1" si="23"/>
        <v>F0</v>
      </c>
      <c r="M135" s="46" t="str">
        <f t="shared" ca="1" si="24"/>
        <v>C2</v>
      </c>
      <c r="N135" s="46" t="str">
        <f t="shared" ca="1" si="25"/>
        <v>C2</v>
      </c>
      <c r="O135" s="5" t="str">
        <f t="shared" ca="1" si="26"/>
        <v/>
      </c>
      <c r="P135" s="1" t="str">
        <f t="shared" si="31"/>
        <v>C034AConstruction of Barrier (150 mm ht, Separate)SD-203Am</v>
      </c>
      <c r="Q135" s="2" t="e">
        <f>MATCH(P135,#REF!,0)</f>
        <v>#REF!</v>
      </c>
      <c r="R135" s="3" t="str">
        <f t="shared" ca="1" si="27"/>
        <v>F0</v>
      </c>
      <c r="S135" s="3" t="str">
        <f t="shared" ca="1" si="28"/>
        <v>C2</v>
      </c>
      <c r="T135" s="3" t="str">
        <f t="shared" ca="1" si="29"/>
        <v>C2</v>
      </c>
    </row>
    <row r="136" spans="1:20" ht="30" customHeight="1" x14ac:dyDescent="0.2">
      <c r="A136" s="48"/>
      <c r="B136" s="88"/>
      <c r="C136" s="65" t="s">
        <v>135</v>
      </c>
      <c r="D136" s="51"/>
      <c r="E136" s="99"/>
      <c r="F136" s="52"/>
      <c r="G136" s="48"/>
      <c r="H136" s="53"/>
      <c r="I136" s="43" t="str">
        <f t="shared" ca="1" si="22"/>
        <v>LOCKED</v>
      </c>
      <c r="J136" s="44" t="str">
        <f t="shared" si="30"/>
        <v>JOINT AND CRACK SEALING</v>
      </c>
      <c r="K136" s="45" t="e">
        <f>MATCH(J136,#REF!,0)</f>
        <v>#REF!</v>
      </c>
      <c r="L136" s="46" t="str">
        <f t="shared" ca="1" si="23"/>
        <v>G</v>
      </c>
      <c r="M136" s="46" t="str">
        <f t="shared" ca="1" si="24"/>
        <v>C2</v>
      </c>
      <c r="N136" s="46" t="str">
        <f t="shared" ca="1" si="25"/>
        <v>C2</v>
      </c>
      <c r="O136" s="5" t="str">
        <f t="shared" ca="1" si="26"/>
        <v>LOCKED</v>
      </c>
      <c r="P136" s="1" t="str">
        <f t="shared" si="31"/>
        <v>JOINT AND CRACK SEALING</v>
      </c>
      <c r="Q136" s="2" t="e">
        <f>MATCH(P136,#REF!,0)</f>
        <v>#REF!</v>
      </c>
      <c r="R136" s="3" t="str">
        <f t="shared" ca="1" si="27"/>
        <v>G</v>
      </c>
      <c r="S136" s="3" t="str">
        <f t="shared" ca="1" si="28"/>
        <v>C2</v>
      </c>
      <c r="T136" s="3" t="str">
        <f t="shared" ca="1" si="29"/>
        <v>C2</v>
      </c>
    </row>
    <row r="137" spans="1:20" ht="30" customHeight="1" x14ac:dyDescent="0.2">
      <c r="A137" s="54" t="s">
        <v>257</v>
      </c>
      <c r="B137" s="55" t="s">
        <v>140</v>
      </c>
      <c r="C137" s="56" t="s">
        <v>45</v>
      </c>
      <c r="D137" s="64" t="s">
        <v>318</v>
      </c>
      <c r="E137" s="58" t="s">
        <v>121</v>
      </c>
      <c r="F137" s="83">
        <v>400</v>
      </c>
      <c r="G137" s="60"/>
      <c r="H137" s="61">
        <f>ROUND(G137*F137,2)</f>
        <v>0</v>
      </c>
      <c r="I137" s="43" t="str">
        <f t="shared" ref="I137:I200" ca="1" si="41">IF(CELL("protect",$G137)=1, "LOCKED", "")</f>
        <v/>
      </c>
      <c r="J137" s="44" t="str">
        <f t="shared" si="30"/>
        <v>D006Reflective Crack MaintenanceCW 3250-R7m</v>
      </c>
      <c r="K137" s="45" t="e">
        <f>MATCH(J137,#REF!,0)</f>
        <v>#REF!</v>
      </c>
      <c r="L137" s="46" t="str">
        <f t="shared" ref="L137:L200" ca="1" si="42">CELL("format",$F137)</f>
        <v>F0</v>
      </c>
      <c r="M137" s="46" t="str">
        <f t="shared" ref="M137:M200" ca="1" si="43">CELL("format",$G137)</f>
        <v>C2</v>
      </c>
      <c r="N137" s="46" t="str">
        <f t="shared" ref="N137:N200" ca="1" si="44">CELL("format",$H137)</f>
        <v>C2</v>
      </c>
      <c r="O137" s="5" t="str">
        <f t="shared" ref="O137:O200" ca="1" si="45">IF(CELL("protect",$G137)=1, "LOCKED", "")</f>
        <v/>
      </c>
      <c r="P137" s="1" t="str">
        <f t="shared" si="31"/>
        <v>D006Reflective Crack MaintenanceCW 3250-R7m</v>
      </c>
      <c r="Q137" s="2" t="e">
        <f>MATCH(P137,#REF!,0)</f>
        <v>#REF!</v>
      </c>
      <c r="R137" s="3" t="str">
        <f t="shared" ref="R137:R200" ca="1" si="46">CELL("format",$F137)</f>
        <v>F0</v>
      </c>
      <c r="S137" s="3" t="str">
        <f t="shared" ref="S137:S200" ca="1" si="47">CELL("format",$G137)</f>
        <v>C2</v>
      </c>
      <c r="T137" s="3" t="str">
        <f t="shared" ref="T137:T200" ca="1" si="48">CELL("format",$H137)</f>
        <v>C2</v>
      </c>
    </row>
    <row r="138" spans="1:20" ht="45" customHeight="1" x14ac:dyDescent="0.2">
      <c r="A138" s="48"/>
      <c r="B138" s="88"/>
      <c r="C138" s="65" t="s">
        <v>136</v>
      </c>
      <c r="D138" s="51"/>
      <c r="E138" s="52" t="s">
        <v>112</v>
      </c>
      <c r="F138" s="52" t="s">
        <v>112</v>
      </c>
      <c r="G138" s="53"/>
      <c r="H138" s="53"/>
      <c r="I138" s="43" t="str">
        <f t="shared" ca="1" si="41"/>
        <v>LOCKED</v>
      </c>
      <c r="J138" s="44" t="str">
        <f t="shared" ref="J138:J201" si="49">CLEAN(CONCATENATE(TRIM($A138),TRIM($C138),IF(LEFT($D138)&lt;&gt;"E",TRIM($D138),),TRIM($E138)))</f>
        <v>ASSOCIATED DRAINAGE AND UNDERGROUND WORKS</v>
      </c>
      <c r="K138" s="45" t="e">
        <f>MATCH(J138,#REF!,0)</f>
        <v>#REF!</v>
      </c>
      <c r="L138" s="46" t="str">
        <f t="shared" ca="1" si="42"/>
        <v>G</v>
      </c>
      <c r="M138" s="46" t="str">
        <f t="shared" ca="1" si="43"/>
        <v>C2</v>
      </c>
      <c r="N138" s="46" t="str">
        <f t="shared" ca="1" si="44"/>
        <v>C2</v>
      </c>
      <c r="O138" s="5" t="str">
        <f t="shared" ca="1" si="45"/>
        <v>LOCKED</v>
      </c>
      <c r="P138" s="1" t="str">
        <f t="shared" ref="P138:P201" si="50">CLEAN(CONCATENATE(TRIM($A138),TRIM($C138),IF(LEFT($D138)&lt;&gt;"E",TRIM($D138),),TRIM($E138)))</f>
        <v>ASSOCIATED DRAINAGE AND UNDERGROUND WORKS</v>
      </c>
      <c r="Q138" s="2" t="e">
        <f>MATCH(P138,#REF!,0)</f>
        <v>#REF!</v>
      </c>
      <c r="R138" s="3" t="str">
        <f t="shared" ca="1" si="46"/>
        <v>G</v>
      </c>
      <c r="S138" s="3" t="str">
        <f t="shared" ca="1" si="47"/>
        <v>C2</v>
      </c>
      <c r="T138" s="3" t="str">
        <f t="shared" ca="1" si="48"/>
        <v>C2</v>
      </c>
    </row>
    <row r="139" spans="1:20" ht="30" customHeight="1" x14ac:dyDescent="0.2">
      <c r="A139" s="54" t="s">
        <v>144</v>
      </c>
      <c r="B139" s="55" t="s">
        <v>177</v>
      </c>
      <c r="C139" s="56" t="s">
        <v>216</v>
      </c>
      <c r="D139" s="64" t="s">
        <v>6</v>
      </c>
      <c r="E139" s="52" t="s">
        <v>112</v>
      </c>
      <c r="F139" s="52" t="s">
        <v>112</v>
      </c>
      <c r="G139" s="53"/>
      <c r="H139" s="53"/>
      <c r="I139" s="43" t="str">
        <f t="shared" ca="1" si="41"/>
        <v>LOCKED</v>
      </c>
      <c r="J139" s="44" t="str">
        <f t="shared" si="49"/>
        <v>E003Catch BasinCW 2130-R12</v>
      </c>
      <c r="K139" s="45" t="e">
        <f>MATCH(J139,#REF!,0)</f>
        <v>#REF!</v>
      </c>
      <c r="L139" s="46" t="str">
        <f t="shared" ca="1" si="42"/>
        <v>G</v>
      </c>
      <c r="M139" s="46" t="str">
        <f t="shared" ca="1" si="43"/>
        <v>C2</v>
      </c>
      <c r="N139" s="46" t="str">
        <f t="shared" ca="1" si="44"/>
        <v>C2</v>
      </c>
      <c r="O139" s="5" t="str">
        <f t="shared" ca="1" si="45"/>
        <v>LOCKED</v>
      </c>
      <c r="P139" s="1" t="str">
        <f t="shared" si="50"/>
        <v>E003Catch BasinCW 2130-R12</v>
      </c>
      <c r="Q139" s="2" t="e">
        <f>MATCH(P139,#REF!,0)</f>
        <v>#REF!</v>
      </c>
      <c r="R139" s="3" t="str">
        <f t="shared" ca="1" si="46"/>
        <v>G</v>
      </c>
      <c r="S139" s="3" t="str">
        <f t="shared" ca="1" si="47"/>
        <v>C2</v>
      </c>
      <c r="T139" s="3" t="str">
        <f t="shared" ca="1" si="48"/>
        <v>C2</v>
      </c>
    </row>
    <row r="140" spans="1:20" ht="30" customHeight="1" x14ac:dyDescent="0.2">
      <c r="A140" s="54" t="s">
        <v>145</v>
      </c>
      <c r="B140" s="63" t="s">
        <v>188</v>
      </c>
      <c r="C140" s="56" t="s">
        <v>368</v>
      </c>
      <c r="D140" s="64"/>
      <c r="E140" s="58" t="s">
        <v>120</v>
      </c>
      <c r="F140" s="83">
        <v>5</v>
      </c>
      <c r="G140" s="60"/>
      <c r="H140" s="61">
        <f>ROUND(G140*F140,2)</f>
        <v>0</v>
      </c>
      <c r="I140" s="43" t="str">
        <f t="shared" ca="1" si="41"/>
        <v/>
      </c>
      <c r="J140" s="44" t="str">
        <f t="shared" si="49"/>
        <v>E004SD-024, 1200 mm deepeach</v>
      </c>
      <c r="K140" s="45" t="e">
        <f>MATCH(J140,#REF!,0)</f>
        <v>#REF!</v>
      </c>
      <c r="L140" s="46" t="str">
        <f t="shared" ca="1" si="42"/>
        <v>F0</v>
      </c>
      <c r="M140" s="46" t="str">
        <f t="shared" ca="1" si="43"/>
        <v>C2</v>
      </c>
      <c r="N140" s="46" t="str">
        <f t="shared" ca="1" si="44"/>
        <v>C2</v>
      </c>
      <c r="O140" s="5" t="str">
        <f t="shared" ca="1" si="45"/>
        <v/>
      </c>
      <c r="P140" s="1" t="str">
        <f t="shared" si="50"/>
        <v>E004SD-024, 1200 mm deepeach</v>
      </c>
      <c r="Q140" s="2" t="e">
        <f>MATCH(P140,#REF!,0)</f>
        <v>#REF!</v>
      </c>
      <c r="R140" s="3" t="str">
        <f t="shared" ca="1" si="46"/>
        <v>F0</v>
      </c>
      <c r="S140" s="3" t="str">
        <f t="shared" ca="1" si="47"/>
        <v>C2</v>
      </c>
      <c r="T140" s="3" t="str">
        <f t="shared" ca="1" si="48"/>
        <v>C2</v>
      </c>
    </row>
    <row r="141" spans="1:20" ht="30" customHeight="1" x14ac:dyDescent="0.2">
      <c r="A141" s="54" t="s">
        <v>146</v>
      </c>
      <c r="B141" s="55" t="s">
        <v>175</v>
      </c>
      <c r="C141" s="56" t="s">
        <v>217</v>
      </c>
      <c r="D141" s="64" t="s">
        <v>6</v>
      </c>
      <c r="E141" s="52" t="s">
        <v>112</v>
      </c>
      <c r="F141" s="52" t="s">
        <v>112</v>
      </c>
      <c r="G141" s="53"/>
      <c r="H141" s="53"/>
      <c r="I141" s="43" t="str">
        <f t="shared" ca="1" si="41"/>
        <v>LOCKED</v>
      </c>
      <c r="J141" s="44" t="str">
        <f t="shared" si="49"/>
        <v>E006Catch PitCW 2130-R12</v>
      </c>
      <c r="K141" s="45" t="e">
        <f>MATCH(J141,#REF!,0)</f>
        <v>#REF!</v>
      </c>
      <c r="L141" s="46" t="str">
        <f t="shared" ca="1" si="42"/>
        <v>G</v>
      </c>
      <c r="M141" s="46" t="str">
        <f t="shared" ca="1" si="43"/>
        <v>C2</v>
      </c>
      <c r="N141" s="46" t="str">
        <f t="shared" ca="1" si="44"/>
        <v>C2</v>
      </c>
      <c r="O141" s="5" t="str">
        <f t="shared" ca="1" si="45"/>
        <v>LOCKED</v>
      </c>
      <c r="P141" s="1" t="str">
        <f t="shared" si="50"/>
        <v>E006Catch PitCW 2130-R12</v>
      </c>
      <c r="Q141" s="2" t="e">
        <f>MATCH(P141,#REF!,0)</f>
        <v>#REF!</v>
      </c>
      <c r="R141" s="3" t="str">
        <f t="shared" ca="1" si="46"/>
        <v>G</v>
      </c>
      <c r="S141" s="3" t="str">
        <f t="shared" ca="1" si="47"/>
        <v>C2</v>
      </c>
      <c r="T141" s="3" t="str">
        <f t="shared" ca="1" si="48"/>
        <v>C2</v>
      </c>
    </row>
    <row r="142" spans="1:20" ht="30" customHeight="1" x14ac:dyDescent="0.2">
      <c r="A142" s="54" t="s">
        <v>147</v>
      </c>
      <c r="B142" s="63" t="s">
        <v>188</v>
      </c>
      <c r="C142" s="56" t="s">
        <v>218</v>
      </c>
      <c r="D142" s="64"/>
      <c r="E142" s="58" t="s">
        <v>120</v>
      </c>
      <c r="F142" s="83">
        <v>1</v>
      </c>
      <c r="G142" s="60"/>
      <c r="H142" s="61">
        <f>ROUND(G142*F142,2)</f>
        <v>0</v>
      </c>
      <c r="I142" s="43" t="str">
        <f t="shared" ca="1" si="41"/>
        <v/>
      </c>
      <c r="J142" s="44" t="str">
        <f t="shared" si="49"/>
        <v>E007SD-023each</v>
      </c>
      <c r="K142" s="45" t="e">
        <f>MATCH(J142,#REF!,0)</f>
        <v>#REF!</v>
      </c>
      <c r="L142" s="46" t="str">
        <f t="shared" ca="1" si="42"/>
        <v>F0</v>
      </c>
      <c r="M142" s="46" t="str">
        <f t="shared" ca="1" si="43"/>
        <v>C2</v>
      </c>
      <c r="N142" s="46" t="str">
        <f t="shared" ca="1" si="44"/>
        <v>C2</v>
      </c>
      <c r="O142" s="5" t="str">
        <f t="shared" ca="1" si="45"/>
        <v/>
      </c>
      <c r="P142" s="1" t="str">
        <f t="shared" si="50"/>
        <v>E007SD-023each</v>
      </c>
      <c r="Q142" s="2" t="e">
        <f>MATCH(P142,#REF!,0)</f>
        <v>#REF!</v>
      </c>
      <c r="R142" s="3" t="str">
        <f t="shared" ca="1" si="46"/>
        <v>F0</v>
      </c>
      <c r="S142" s="3" t="str">
        <f t="shared" ca="1" si="47"/>
        <v>C2</v>
      </c>
      <c r="T142" s="3" t="str">
        <f t="shared" ca="1" si="48"/>
        <v>C2</v>
      </c>
    </row>
    <row r="143" spans="1:20" ht="30" customHeight="1" x14ac:dyDescent="0.2">
      <c r="A143" s="54" t="s">
        <v>148</v>
      </c>
      <c r="B143" s="55" t="s">
        <v>233</v>
      </c>
      <c r="C143" s="56" t="s">
        <v>219</v>
      </c>
      <c r="D143" s="64" t="s">
        <v>6</v>
      </c>
      <c r="E143" s="52" t="s">
        <v>112</v>
      </c>
      <c r="F143" s="52" t="s">
        <v>112</v>
      </c>
      <c r="G143" s="53"/>
      <c r="H143" s="53"/>
      <c r="I143" s="43" t="str">
        <f t="shared" ca="1" si="41"/>
        <v>LOCKED</v>
      </c>
      <c r="J143" s="44" t="str">
        <f t="shared" si="49"/>
        <v>E008Sewer ServiceCW 2130-R12</v>
      </c>
      <c r="K143" s="45" t="e">
        <f>MATCH(J143,#REF!,0)</f>
        <v>#REF!</v>
      </c>
      <c r="L143" s="46" t="str">
        <f t="shared" ca="1" si="42"/>
        <v>G</v>
      </c>
      <c r="M143" s="46" t="str">
        <f t="shared" ca="1" si="43"/>
        <v>C2</v>
      </c>
      <c r="N143" s="46" t="str">
        <f t="shared" ca="1" si="44"/>
        <v>C2</v>
      </c>
      <c r="O143" s="5" t="str">
        <f t="shared" ca="1" si="45"/>
        <v>LOCKED</v>
      </c>
      <c r="P143" s="1" t="str">
        <f t="shared" si="50"/>
        <v>E008Sewer ServiceCW 2130-R12</v>
      </c>
      <c r="Q143" s="2" t="e">
        <f>MATCH(P143,#REF!,0)</f>
        <v>#REF!</v>
      </c>
      <c r="R143" s="3" t="str">
        <f t="shared" ca="1" si="46"/>
        <v>G</v>
      </c>
      <c r="S143" s="3" t="str">
        <f t="shared" ca="1" si="47"/>
        <v>C2</v>
      </c>
      <c r="T143" s="3" t="str">
        <f t="shared" ca="1" si="48"/>
        <v>C2</v>
      </c>
    </row>
    <row r="144" spans="1:20" ht="30" customHeight="1" x14ac:dyDescent="0.2">
      <c r="A144" s="54" t="s">
        <v>25</v>
      </c>
      <c r="B144" s="63" t="s">
        <v>188</v>
      </c>
      <c r="C144" s="56" t="s">
        <v>424</v>
      </c>
      <c r="D144" s="64"/>
      <c r="E144" s="52" t="s">
        <v>112</v>
      </c>
      <c r="F144" s="52" t="s">
        <v>112</v>
      </c>
      <c r="G144" s="53"/>
      <c r="H144" s="53"/>
      <c r="I144" s="43" t="str">
        <f t="shared" ca="1" si="41"/>
        <v>LOCKED</v>
      </c>
      <c r="J144" s="44" t="str">
        <f t="shared" si="49"/>
        <v>E009250 mm, PVC</v>
      </c>
      <c r="K144" s="45" t="e">
        <f>MATCH(J144,#REF!,0)</f>
        <v>#REF!</v>
      </c>
      <c r="L144" s="46" t="str">
        <f t="shared" ca="1" si="42"/>
        <v>G</v>
      </c>
      <c r="M144" s="46" t="str">
        <f t="shared" ca="1" si="43"/>
        <v>C2</v>
      </c>
      <c r="N144" s="46" t="str">
        <f t="shared" ca="1" si="44"/>
        <v>C2</v>
      </c>
      <c r="O144" s="5" t="str">
        <f t="shared" ca="1" si="45"/>
        <v>LOCKED</v>
      </c>
      <c r="P144" s="1" t="str">
        <f t="shared" si="50"/>
        <v>E009250 mm, PVC</v>
      </c>
      <c r="Q144" s="2" t="e">
        <f>MATCH(P144,#REF!,0)</f>
        <v>#REF!</v>
      </c>
      <c r="R144" s="3" t="str">
        <f t="shared" ca="1" si="46"/>
        <v>G</v>
      </c>
      <c r="S144" s="3" t="str">
        <f t="shared" ca="1" si="47"/>
        <v>C2</v>
      </c>
      <c r="T144" s="3" t="str">
        <f t="shared" ca="1" si="48"/>
        <v>C2</v>
      </c>
    </row>
    <row r="145" spans="1:20" ht="45" customHeight="1" x14ac:dyDescent="0.2">
      <c r="A145" s="54" t="s">
        <v>26</v>
      </c>
      <c r="B145" s="67" t="s">
        <v>298</v>
      </c>
      <c r="C145" s="56" t="s">
        <v>425</v>
      </c>
      <c r="D145" s="64"/>
      <c r="E145" s="58" t="s">
        <v>121</v>
      </c>
      <c r="F145" s="83">
        <v>35</v>
      </c>
      <c r="G145" s="60"/>
      <c r="H145" s="61">
        <f>ROUND(G145*F145,2)</f>
        <v>0</v>
      </c>
      <c r="I145" s="43" t="str">
        <f t="shared" ca="1" si="41"/>
        <v/>
      </c>
      <c r="J145" s="44" t="str">
        <f t="shared" si="49"/>
        <v>E010In a Trench, Class B Type Sand Bedding, Class 3 Backfillm</v>
      </c>
      <c r="K145" s="45" t="e">
        <f>MATCH(J145,#REF!,0)</f>
        <v>#REF!</v>
      </c>
      <c r="L145" s="46" t="str">
        <f t="shared" ca="1" si="42"/>
        <v>F0</v>
      </c>
      <c r="M145" s="46" t="str">
        <f t="shared" ca="1" si="43"/>
        <v>C2</v>
      </c>
      <c r="N145" s="46" t="str">
        <f t="shared" ca="1" si="44"/>
        <v>C2</v>
      </c>
      <c r="O145" s="5" t="str">
        <f t="shared" ca="1" si="45"/>
        <v/>
      </c>
      <c r="P145" s="1" t="str">
        <f t="shared" si="50"/>
        <v>E010In a Trench, Class B Type Sand Bedding, Class 3 Backfillm</v>
      </c>
      <c r="Q145" s="2" t="e">
        <f>MATCH(P145,#REF!,0)</f>
        <v>#REF!</v>
      </c>
      <c r="R145" s="3" t="str">
        <f t="shared" ca="1" si="46"/>
        <v>F0</v>
      </c>
      <c r="S145" s="3" t="str">
        <f t="shared" ca="1" si="47"/>
        <v>C2</v>
      </c>
      <c r="T145" s="3" t="str">
        <f t="shared" ca="1" si="48"/>
        <v>C2</v>
      </c>
    </row>
    <row r="146" spans="1:20" ht="30" customHeight="1" x14ac:dyDescent="0.2">
      <c r="A146" s="54" t="s">
        <v>27</v>
      </c>
      <c r="B146" s="55" t="s">
        <v>176</v>
      </c>
      <c r="C146" s="56" t="s">
        <v>272</v>
      </c>
      <c r="D146" s="64" t="s">
        <v>6</v>
      </c>
      <c r="E146" s="58" t="s">
        <v>121</v>
      </c>
      <c r="F146" s="83">
        <v>5</v>
      </c>
      <c r="G146" s="82"/>
      <c r="H146" s="61">
        <f>ROUND(G146*F146,2)</f>
        <v>0</v>
      </c>
      <c r="I146" s="43" t="str">
        <f t="shared" ca="1" si="41"/>
        <v/>
      </c>
      <c r="J146" s="44" t="str">
        <f t="shared" si="49"/>
        <v>E012Drainage Connection PipeCW 2130-R12m</v>
      </c>
      <c r="K146" s="45" t="e">
        <f>MATCH(J146,#REF!,0)</f>
        <v>#REF!</v>
      </c>
      <c r="L146" s="46" t="str">
        <f t="shared" ca="1" si="42"/>
        <v>F0</v>
      </c>
      <c r="M146" s="46" t="str">
        <f t="shared" ca="1" si="43"/>
        <v>C2</v>
      </c>
      <c r="N146" s="46" t="str">
        <f t="shared" ca="1" si="44"/>
        <v>C2</v>
      </c>
      <c r="O146" s="5" t="str">
        <f t="shared" ca="1" si="45"/>
        <v/>
      </c>
      <c r="P146" s="1" t="str">
        <f t="shared" si="50"/>
        <v>E012Drainage Connection PipeCW 2130-R12m</v>
      </c>
      <c r="Q146" s="2" t="e">
        <f>MATCH(P146,#REF!,0)</f>
        <v>#REF!</v>
      </c>
      <c r="R146" s="3" t="str">
        <f t="shared" ca="1" si="46"/>
        <v>F0</v>
      </c>
      <c r="S146" s="3" t="str">
        <f t="shared" ca="1" si="47"/>
        <v>C2</v>
      </c>
      <c r="T146" s="3" t="str">
        <f t="shared" ca="1" si="48"/>
        <v>C2</v>
      </c>
    </row>
    <row r="147" spans="1:20" ht="30" customHeight="1" x14ac:dyDescent="0.2">
      <c r="A147" s="54" t="s">
        <v>32</v>
      </c>
      <c r="B147" s="55" t="s">
        <v>239</v>
      </c>
      <c r="C147" s="89" t="s">
        <v>387</v>
      </c>
      <c r="D147" s="90" t="s">
        <v>388</v>
      </c>
      <c r="E147" s="52" t="s">
        <v>112</v>
      </c>
      <c r="F147" s="52" t="s">
        <v>112</v>
      </c>
      <c r="G147" s="53"/>
      <c r="H147" s="53"/>
      <c r="I147" s="43" t="str">
        <f t="shared" ca="1" si="41"/>
        <v>LOCKED</v>
      </c>
      <c r="J147" s="44" t="str">
        <f t="shared" si="49"/>
        <v>E023Frames &amp; CoversCW 3210-R8</v>
      </c>
      <c r="K147" s="45" t="e">
        <f>MATCH(J147,#REF!,0)</f>
        <v>#REF!</v>
      </c>
      <c r="L147" s="46" t="str">
        <f t="shared" ca="1" si="42"/>
        <v>G</v>
      </c>
      <c r="M147" s="46" t="str">
        <f t="shared" ca="1" si="43"/>
        <v>C2</v>
      </c>
      <c r="N147" s="46" t="str">
        <f t="shared" ca="1" si="44"/>
        <v>C2</v>
      </c>
      <c r="O147" s="5" t="str">
        <f t="shared" ca="1" si="45"/>
        <v>LOCKED</v>
      </c>
      <c r="P147" s="1" t="str">
        <f t="shared" si="50"/>
        <v>E023Frames &amp; CoversCW 3210-R8</v>
      </c>
      <c r="Q147" s="2" t="e">
        <f>MATCH(P147,#REF!,0)</f>
        <v>#REF!</v>
      </c>
      <c r="R147" s="3" t="str">
        <f t="shared" ca="1" si="46"/>
        <v>G</v>
      </c>
      <c r="S147" s="3" t="str">
        <f t="shared" ca="1" si="47"/>
        <v>C2</v>
      </c>
      <c r="T147" s="3" t="str">
        <f t="shared" ca="1" si="48"/>
        <v>C2</v>
      </c>
    </row>
    <row r="148" spans="1:20" ht="45" customHeight="1" x14ac:dyDescent="0.2">
      <c r="A148" s="54" t="s">
        <v>33</v>
      </c>
      <c r="B148" s="63" t="s">
        <v>188</v>
      </c>
      <c r="C148" s="94" t="s">
        <v>402</v>
      </c>
      <c r="D148" s="64"/>
      <c r="E148" s="58" t="s">
        <v>120</v>
      </c>
      <c r="F148" s="83">
        <v>3</v>
      </c>
      <c r="G148" s="60"/>
      <c r="H148" s="61">
        <f t="shared" ref="H148:H149" si="51">ROUND(G148*F148,2)</f>
        <v>0</v>
      </c>
      <c r="I148" s="43" t="str">
        <f t="shared" ca="1" si="41"/>
        <v/>
      </c>
      <c r="J148" s="44" t="str">
        <f t="shared" si="49"/>
        <v>E024AP-006 - Standard Frame for Manhole and Catch Basineach</v>
      </c>
      <c r="K148" s="45" t="e">
        <f>MATCH(J148,#REF!,0)</f>
        <v>#REF!</v>
      </c>
      <c r="L148" s="46" t="str">
        <f t="shared" ca="1" si="42"/>
        <v>F0</v>
      </c>
      <c r="M148" s="46" t="str">
        <f t="shared" ca="1" si="43"/>
        <v>C2</v>
      </c>
      <c r="N148" s="46" t="str">
        <f t="shared" ca="1" si="44"/>
        <v>C2</v>
      </c>
      <c r="O148" s="5" t="str">
        <f t="shared" ca="1" si="45"/>
        <v/>
      </c>
      <c r="P148" s="1" t="str">
        <f t="shared" si="50"/>
        <v>E024AP-006 - Standard Frame for Manhole and Catch Basineach</v>
      </c>
      <c r="Q148" s="2" t="e">
        <f>MATCH(P148,#REF!,0)</f>
        <v>#REF!</v>
      </c>
      <c r="R148" s="3" t="str">
        <f t="shared" ca="1" si="46"/>
        <v>F0</v>
      </c>
      <c r="S148" s="3" t="str">
        <f t="shared" ca="1" si="47"/>
        <v>C2</v>
      </c>
      <c r="T148" s="3" t="str">
        <f t="shared" ca="1" si="48"/>
        <v>C2</v>
      </c>
    </row>
    <row r="149" spans="1:20" ht="45" customHeight="1" x14ac:dyDescent="0.2">
      <c r="A149" s="54" t="s">
        <v>34</v>
      </c>
      <c r="B149" s="63" t="s">
        <v>189</v>
      </c>
      <c r="C149" s="94" t="s">
        <v>403</v>
      </c>
      <c r="D149" s="64"/>
      <c r="E149" s="58" t="s">
        <v>120</v>
      </c>
      <c r="F149" s="83">
        <v>3</v>
      </c>
      <c r="G149" s="60"/>
      <c r="H149" s="61">
        <f t="shared" si="51"/>
        <v>0</v>
      </c>
      <c r="I149" s="43" t="str">
        <f t="shared" ca="1" si="41"/>
        <v/>
      </c>
      <c r="J149" s="44" t="str">
        <f t="shared" si="49"/>
        <v>E025AP-007 - Standard Solid Cover for Standard Frameeach</v>
      </c>
      <c r="K149" s="45" t="e">
        <f>MATCH(J149,#REF!,0)</f>
        <v>#REF!</v>
      </c>
      <c r="L149" s="46" t="str">
        <f t="shared" ca="1" si="42"/>
        <v>F0</v>
      </c>
      <c r="M149" s="46" t="str">
        <f t="shared" ca="1" si="43"/>
        <v>C2</v>
      </c>
      <c r="N149" s="46" t="str">
        <f t="shared" ca="1" si="44"/>
        <v>C2</v>
      </c>
      <c r="O149" s="5" t="str">
        <f t="shared" ca="1" si="45"/>
        <v/>
      </c>
      <c r="P149" s="1" t="str">
        <f t="shared" si="50"/>
        <v>E025AP-007 - Standard Solid Cover for Standard Frameeach</v>
      </c>
      <c r="Q149" s="2" t="e">
        <f>MATCH(P149,#REF!,0)</f>
        <v>#REF!</v>
      </c>
      <c r="R149" s="3" t="str">
        <f t="shared" ca="1" si="46"/>
        <v>F0</v>
      </c>
      <c r="S149" s="3" t="str">
        <f t="shared" ca="1" si="47"/>
        <v>C2</v>
      </c>
      <c r="T149" s="3" t="str">
        <f t="shared" ca="1" si="48"/>
        <v>C2</v>
      </c>
    </row>
    <row r="150" spans="1:20" ht="30" customHeight="1" x14ac:dyDescent="0.2">
      <c r="A150" s="54" t="s">
        <v>36</v>
      </c>
      <c r="B150" s="55" t="s">
        <v>280</v>
      </c>
      <c r="C150" s="95" t="s">
        <v>220</v>
      </c>
      <c r="D150" s="64" t="s">
        <v>6</v>
      </c>
      <c r="E150" s="52" t="s">
        <v>112</v>
      </c>
      <c r="F150" s="52" t="s">
        <v>112</v>
      </c>
      <c r="G150" s="53"/>
      <c r="H150" s="53"/>
      <c r="I150" s="43" t="str">
        <f t="shared" ca="1" si="41"/>
        <v>LOCKED</v>
      </c>
      <c r="J150" s="44" t="str">
        <f t="shared" si="49"/>
        <v>E034Connecting to Existing Catch BasinCW 2130-R12</v>
      </c>
      <c r="K150" s="45" t="e">
        <f>MATCH(J150,#REF!,0)</f>
        <v>#REF!</v>
      </c>
      <c r="L150" s="46" t="str">
        <f t="shared" ca="1" si="42"/>
        <v>G</v>
      </c>
      <c r="M150" s="46" t="str">
        <f t="shared" ca="1" si="43"/>
        <v>C2</v>
      </c>
      <c r="N150" s="46" t="str">
        <f t="shared" ca="1" si="44"/>
        <v>C2</v>
      </c>
      <c r="O150" s="5" t="str">
        <f t="shared" ca="1" si="45"/>
        <v>LOCKED</v>
      </c>
      <c r="P150" s="1" t="str">
        <f t="shared" si="50"/>
        <v>E034Connecting to Existing Catch BasinCW 2130-R12</v>
      </c>
      <c r="Q150" s="2" t="e">
        <f>MATCH(P150,#REF!,0)</f>
        <v>#REF!</v>
      </c>
      <c r="R150" s="3" t="str">
        <f t="shared" ca="1" si="46"/>
        <v>G</v>
      </c>
      <c r="S150" s="3" t="str">
        <f t="shared" ca="1" si="47"/>
        <v>C2</v>
      </c>
      <c r="T150" s="3" t="str">
        <f t="shared" ca="1" si="48"/>
        <v>C2</v>
      </c>
    </row>
    <row r="151" spans="1:20" ht="30" customHeight="1" x14ac:dyDescent="0.2">
      <c r="A151" s="54" t="s">
        <v>37</v>
      </c>
      <c r="B151" s="63" t="s">
        <v>188</v>
      </c>
      <c r="C151" s="95" t="s">
        <v>370</v>
      </c>
      <c r="D151" s="64"/>
      <c r="E151" s="58" t="s">
        <v>120</v>
      </c>
      <c r="F151" s="83">
        <v>1</v>
      </c>
      <c r="G151" s="60"/>
      <c r="H151" s="61">
        <f>ROUND(G151*F151,2)</f>
        <v>0</v>
      </c>
      <c r="I151" s="43" t="str">
        <f t="shared" ca="1" si="41"/>
        <v/>
      </c>
      <c r="J151" s="44" t="str">
        <f t="shared" si="49"/>
        <v>E035250 mm Drainage Connection Pipeeach</v>
      </c>
      <c r="K151" s="45" t="e">
        <f>MATCH(J151,#REF!,0)</f>
        <v>#REF!</v>
      </c>
      <c r="L151" s="46" t="str">
        <f t="shared" ca="1" si="42"/>
        <v>F0</v>
      </c>
      <c r="M151" s="46" t="str">
        <f t="shared" ca="1" si="43"/>
        <v>C2</v>
      </c>
      <c r="N151" s="46" t="str">
        <f t="shared" ca="1" si="44"/>
        <v>C2</v>
      </c>
      <c r="O151" s="5" t="str">
        <f t="shared" ca="1" si="45"/>
        <v/>
      </c>
      <c r="P151" s="1" t="str">
        <f t="shared" si="50"/>
        <v>E035250 mm Drainage Connection Pipeeach</v>
      </c>
      <c r="Q151" s="2" t="e">
        <f>MATCH(P151,#REF!,0)</f>
        <v>#REF!</v>
      </c>
      <c r="R151" s="3" t="str">
        <f t="shared" ca="1" si="46"/>
        <v>F0</v>
      </c>
      <c r="S151" s="3" t="str">
        <f t="shared" ca="1" si="47"/>
        <v>C2</v>
      </c>
      <c r="T151" s="3" t="str">
        <f t="shared" ca="1" si="48"/>
        <v>C2</v>
      </c>
    </row>
    <row r="152" spans="1:20" ht="30" customHeight="1" x14ac:dyDescent="0.2">
      <c r="A152" s="54" t="s">
        <v>38</v>
      </c>
      <c r="B152" s="55" t="s">
        <v>340</v>
      </c>
      <c r="C152" s="95" t="s">
        <v>221</v>
      </c>
      <c r="D152" s="64" t="s">
        <v>6</v>
      </c>
      <c r="E152" s="52" t="s">
        <v>112</v>
      </c>
      <c r="F152" s="52" t="s">
        <v>112</v>
      </c>
      <c r="G152" s="53"/>
      <c r="H152" s="53"/>
      <c r="I152" s="43" t="str">
        <f t="shared" ca="1" si="41"/>
        <v>LOCKED</v>
      </c>
      <c r="J152" s="44" t="str">
        <f t="shared" si="49"/>
        <v>E036Connecting to Existing SewerCW 2130-R12</v>
      </c>
      <c r="K152" s="45" t="e">
        <f>MATCH(J152,#REF!,0)</f>
        <v>#REF!</v>
      </c>
      <c r="L152" s="46" t="str">
        <f t="shared" ca="1" si="42"/>
        <v>G</v>
      </c>
      <c r="M152" s="46" t="str">
        <f t="shared" ca="1" si="43"/>
        <v>C2</v>
      </c>
      <c r="N152" s="46" t="str">
        <f t="shared" ca="1" si="44"/>
        <v>C2</v>
      </c>
      <c r="O152" s="5" t="str">
        <f t="shared" ca="1" si="45"/>
        <v>LOCKED</v>
      </c>
      <c r="P152" s="1" t="str">
        <f t="shared" si="50"/>
        <v>E036Connecting to Existing SewerCW 2130-R12</v>
      </c>
      <c r="Q152" s="2" t="e">
        <f>MATCH(P152,#REF!,0)</f>
        <v>#REF!</v>
      </c>
      <c r="R152" s="3" t="str">
        <f t="shared" ca="1" si="46"/>
        <v>G</v>
      </c>
      <c r="S152" s="3" t="str">
        <f t="shared" ca="1" si="47"/>
        <v>C2</v>
      </c>
      <c r="T152" s="3" t="str">
        <f t="shared" ca="1" si="48"/>
        <v>C2</v>
      </c>
    </row>
    <row r="153" spans="1:20" ht="30" customHeight="1" x14ac:dyDescent="0.2">
      <c r="A153" s="54" t="s">
        <v>39</v>
      </c>
      <c r="B153" s="63" t="s">
        <v>188</v>
      </c>
      <c r="C153" s="95" t="s">
        <v>427</v>
      </c>
      <c r="D153" s="64"/>
      <c r="E153" s="52" t="s">
        <v>112</v>
      </c>
      <c r="F153" s="52" t="s">
        <v>112</v>
      </c>
      <c r="G153" s="53"/>
      <c r="H153" s="53"/>
      <c r="I153" s="43" t="str">
        <f t="shared" ca="1" si="41"/>
        <v>LOCKED</v>
      </c>
      <c r="J153" s="44" t="str">
        <f t="shared" si="49"/>
        <v>E037250 mm (Type PVC) Connecting Pipe</v>
      </c>
      <c r="K153" s="45" t="e">
        <f>MATCH(J153,#REF!,0)</f>
        <v>#REF!</v>
      </c>
      <c r="L153" s="46" t="str">
        <f t="shared" ca="1" si="42"/>
        <v>G</v>
      </c>
      <c r="M153" s="46" t="str">
        <f t="shared" ca="1" si="43"/>
        <v>C2</v>
      </c>
      <c r="N153" s="46" t="str">
        <f t="shared" ca="1" si="44"/>
        <v>C2</v>
      </c>
      <c r="O153" s="5" t="str">
        <f t="shared" ca="1" si="45"/>
        <v>LOCKED</v>
      </c>
      <c r="P153" s="1" t="str">
        <f t="shared" si="50"/>
        <v>E037250 mm (Type PVC) Connecting Pipe</v>
      </c>
      <c r="Q153" s="2" t="e">
        <f>MATCH(P153,#REF!,0)</f>
        <v>#REF!</v>
      </c>
      <c r="R153" s="3" t="str">
        <f t="shared" ca="1" si="46"/>
        <v>G</v>
      </c>
      <c r="S153" s="3" t="str">
        <f t="shared" ca="1" si="47"/>
        <v>C2</v>
      </c>
      <c r="T153" s="3" t="str">
        <f t="shared" ca="1" si="48"/>
        <v>C2</v>
      </c>
    </row>
    <row r="154" spans="1:20" ht="45" customHeight="1" x14ac:dyDescent="0.2">
      <c r="A154" s="54" t="s">
        <v>40</v>
      </c>
      <c r="B154" s="67" t="s">
        <v>298</v>
      </c>
      <c r="C154" s="56" t="s">
        <v>434</v>
      </c>
      <c r="D154" s="64"/>
      <c r="E154" s="58" t="s">
        <v>120</v>
      </c>
      <c r="F154" s="83">
        <v>1</v>
      </c>
      <c r="G154" s="60"/>
      <c r="H154" s="61">
        <f t="shared" ref="H154" si="52">ROUND(G154*F154,2)</f>
        <v>0</v>
      </c>
      <c r="I154" s="43" t="str">
        <f t="shared" ca="1" si="41"/>
        <v/>
      </c>
      <c r="J154" s="44" t="str">
        <f t="shared" si="49"/>
        <v>E038Connecting to 300 mm (Type Concrete CS ) Sewereach</v>
      </c>
      <c r="K154" s="45" t="e">
        <f>MATCH(J154,#REF!,0)</f>
        <v>#REF!</v>
      </c>
      <c r="L154" s="46" t="str">
        <f t="shared" ca="1" si="42"/>
        <v>F0</v>
      </c>
      <c r="M154" s="46" t="str">
        <f t="shared" ca="1" si="43"/>
        <v>C2</v>
      </c>
      <c r="N154" s="46" t="str">
        <f t="shared" ca="1" si="44"/>
        <v>C2</v>
      </c>
      <c r="O154" s="5" t="str">
        <f t="shared" ca="1" si="45"/>
        <v/>
      </c>
      <c r="P154" s="1" t="str">
        <f t="shared" si="50"/>
        <v>E038Connecting to 300 mm (Type Concrete CS ) Sewereach</v>
      </c>
      <c r="Q154" s="2" t="e">
        <f>MATCH(P154,#REF!,0)</f>
        <v>#REF!</v>
      </c>
      <c r="R154" s="3" t="str">
        <f t="shared" ca="1" si="46"/>
        <v>F0</v>
      </c>
      <c r="S154" s="3" t="str">
        <f t="shared" ca="1" si="47"/>
        <v>C2</v>
      </c>
      <c r="T154" s="3" t="str">
        <f t="shared" ca="1" si="48"/>
        <v>C2</v>
      </c>
    </row>
    <row r="155" spans="1:20" ht="45" customHeight="1" x14ac:dyDescent="0.2">
      <c r="A155" s="54" t="s">
        <v>42</v>
      </c>
      <c r="B155" s="55" t="s">
        <v>435</v>
      </c>
      <c r="C155" s="95" t="s">
        <v>313</v>
      </c>
      <c r="D155" s="64" t="s">
        <v>6</v>
      </c>
      <c r="E155" s="52" t="s">
        <v>112</v>
      </c>
      <c r="F155" s="52" t="s">
        <v>112</v>
      </c>
      <c r="G155" s="53"/>
      <c r="H155" s="53"/>
      <c r="I155" s="43" t="str">
        <f t="shared" ca="1" si="41"/>
        <v>LOCKED</v>
      </c>
      <c r="J155" s="44" t="str">
        <f t="shared" si="49"/>
        <v>E042Connecting New Sewer Service to Existing Sewer ServiceCW 2130-R12</v>
      </c>
      <c r="K155" s="45" t="e">
        <f>MATCH(J155,#REF!,0)</f>
        <v>#REF!</v>
      </c>
      <c r="L155" s="46" t="str">
        <f t="shared" ca="1" si="42"/>
        <v>G</v>
      </c>
      <c r="M155" s="46" t="str">
        <f t="shared" ca="1" si="43"/>
        <v>C2</v>
      </c>
      <c r="N155" s="46" t="str">
        <f t="shared" ca="1" si="44"/>
        <v>C2</v>
      </c>
      <c r="O155" s="5" t="str">
        <f t="shared" ca="1" si="45"/>
        <v>LOCKED</v>
      </c>
      <c r="P155" s="1" t="str">
        <f t="shared" si="50"/>
        <v>E042Connecting New Sewer Service to Existing Sewer ServiceCW 2130-R12</v>
      </c>
      <c r="Q155" s="2" t="e">
        <f>MATCH(P155,#REF!,0)</f>
        <v>#REF!</v>
      </c>
      <c r="R155" s="3" t="str">
        <f t="shared" ca="1" si="46"/>
        <v>G</v>
      </c>
      <c r="S155" s="3" t="str">
        <f t="shared" ca="1" si="47"/>
        <v>C2</v>
      </c>
      <c r="T155" s="3" t="str">
        <f t="shared" ca="1" si="48"/>
        <v>C2</v>
      </c>
    </row>
    <row r="156" spans="1:20" ht="30" customHeight="1" x14ac:dyDescent="0.2">
      <c r="A156" s="54" t="s">
        <v>43</v>
      </c>
      <c r="B156" s="63" t="s">
        <v>188</v>
      </c>
      <c r="C156" s="95" t="s">
        <v>376</v>
      </c>
      <c r="D156" s="64"/>
      <c r="E156" s="58" t="s">
        <v>120</v>
      </c>
      <c r="F156" s="83">
        <v>4</v>
      </c>
      <c r="G156" s="60"/>
      <c r="H156" s="61">
        <f t="shared" ref="H156:H158" si="53">ROUND(G156*F156,2)</f>
        <v>0</v>
      </c>
      <c r="I156" s="43" t="str">
        <f t="shared" ca="1" si="41"/>
        <v/>
      </c>
      <c r="J156" s="44" t="str">
        <f t="shared" si="49"/>
        <v>E043250 mmeach</v>
      </c>
      <c r="K156" s="45" t="e">
        <f>MATCH(J156,#REF!,0)</f>
        <v>#REF!</v>
      </c>
      <c r="L156" s="46" t="str">
        <f t="shared" ca="1" si="42"/>
        <v>F0</v>
      </c>
      <c r="M156" s="46" t="str">
        <f t="shared" ca="1" si="43"/>
        <v>C2</v>
      </c>
      <c r="N156" s="46" t="str">
        <f t="shared" ca="1" si="44"/>
        <v>C2</v>
      </c>
      <c r="O156" s="5" t="str">
        <f t="shared" ca="1" si="45"/>
        <v/>
      </c>
      <c r="P156" s="1" t="str">
        <f t="shared" si="50"/>
        <v>E043250 mmeach</v>
      </c>
      <c r="Q156" s="2" t="e">
        <f>MATCH(P156,#REF!,0)</f>
        <v>#REF!</v>
      </c>
      <c r="R156" s="3" t="str">
        <f t="shared" ca="1" si="46"/>
        <v>F0</v>
      </c>
      <c r="S156" s="3" t="str">
        <f t="shared" ca="1" si="47"/>
        <v>C2</v>
      </c>
      <c r="T156" s="3" t="str">
        <f t="shared" ca="1" si="48"/>
        <v>C2</v>
      </c>
    </row>
    <row r="157" spans="1:20" ht="30" customHeight="1" x14ac:dyDescent="0.2">
      <c r="A157" s="54" t="s">
        <v>224</v>
      </c>
      <c r="B157" s="55" t="s">
        <v>436</v>
      </c>
      <c r="C157" s="56" t="s">
        <v>296</v>
      </c>
      <c r="D157" s="64" t="s">
        <v>6</v>
      </c>
      <c r="E157" s="58" t="s">
        <v>120</v>
      </c>
      <c r="F157" s="83">
        <v>6</v>
      </c>
      <c r="G157" s="82"/>
      <c r="H157" s="61">
        <f t="shared" si="53"/>
        <v>0</v>
      </c>
      <c r="I157" s="43" t="str">
        <f t="shared" ca="1" si="41"/>
        <v/>
      </c>
      <c r="J157" s="44" t="str">
        <f t="shared" si="49"/>
        <v>E046Removal of Existing Catch BasinsCW 2130-R12each</v>
      </c>
      <c r="K157" s="45" t="e">
        <f>MATCH(J157,#REF!,0)</f>
        <v>#REF!</v>
      </c>
      <c r="L157" s="46" t="str">
        <f t="shared" ca="1" si="42"/>
        <v>F0</v>
      </c>
      <c r="M157" s="46" t="str">
        <f t="shared" ca="1" si="43"/>
        <v>C2</v>
      </c>
      <c r="N157" s="46" t="str">
        <f t="shared" ca="1" si="44"/>
        <v>C2</v>
      </c>
      <c r="O157" s="5" t="str">
        <f t="shared" ca="1" si="45"/>
        <v/>
      </c>
      <c r="P157" s="1" t="str">
        <f t="shared" si="50"/>
        <v>E046Removal of Existing Catch BasinsCW 2130-R12each</v>
      </c>
      <c r="Q157" s="2" t="e">
        <f>MATCH(P157,#REF!,0)</f>
        <v>#REF!</v>
      </c>
      <c r="R157" s="3" t="str">
        <f t="shared" ca="1" si="46"/>
        <v>F0</v>
      </c>
      <c r="S157" s="3" t="str">
        <f t="shared" ca="1" si="47"/>
        <v>C2</v>
      </c>
      <c r="T157" s="3" t="str">
        <f t="shared" ca="1" si="48"/>
        <v>C2</v>
      </c>
    </row>
    <row r="158" spans="1:20" ht="30" customHeight="1" x14ac:dyDescent="0.2">
      <c r="A158" s="54" t="s">
        <v>226</v>
      </c>
      <c r="B158" s="55" t="s">
        <v>437</v>
      </c>
      <c r="C158" s="56" t="s">
        <v>222</v>
      </c>
      <c r="D158" s="64" t="s">
        <v>6</v>
      </c>
      <c r="E158" s="58" t="s">
        <v>120</v>
      </c>
      <c r="F158" s="83">
        <v>1</v>
      </c>
      <c r="G158" s="82"/>
      <c r="H158" s="61">
        <f t="shared" si="53"/>
        <v>0</v>
      </c>
      <c r="I158" s="43" t="str">
        <f t="shared" ca="1" si="41"/>
        <v/>
      </c>
      <c r="J158" s="44" t="str">
        <f t="shared" si="49"/>
        <v>E047Removal of Existing Catch PitCW 2130-R12each</v>
      </c>
      <c r="K158" s="45" t="e">
        <f>MATCH(J158,#REF!,0)</f>
        <v>#REF!</v>
      </c>
      <c r="L158" s="46" t="str">
        <f t="shared" ca="1" si="42"/>
        <v>F0</v>
      </c>
      <c r="M158" s="46" t="str">
        <f t="shared" ca="1" si="43"/>
        <v>C2</v>
      </c>
      <c r="N158" s="46" t="str">
        <f t="shared" ca="1" si="44"/>
        <v>C2</v>
      </c>
      <c r="O158" s="5" t="str">
        <f t="shared" ca="1" si="45"/>
        <v/>
      </c>
      <c r="P158" s="1" t="str">
        <f t="shared" si="50"/>
        <v>E047Removal of Existing Catch PitCW 2130-R12each</v>
      </c>
      <c r="Q158" s="2" t="e">
        <f>MATCH(P158,#REF!,0)</f>
        <v>#REF!</v>
      </c>
      <c r="R158" s="3" t="str">
        <f t="shared" ca="1" si="46"/>
        <v>F0</v>
      </c>
      <c r="S158" s="3" t="str">
        <f t="shared" ca="1" si="47"/>
        <v>C2</v>
      </c>
      <c r="T158" s="3" t="str">
        <f t="shared" ca="1" si="48"/>
        <v>C2</v>
      </c>
    </row>
    <row r="159" spans="1:20" ht="30" customHeight="1" x14ac:dyDescent="0.2">
      <c r="A159" s="48"/>
      <c r="B159" s="96"/>
      <c r="C159" s="65" t="s">
        <v>137</v>
      </c>
      <c r="D159" s="51"/>
      <c r="E159" s="52" t="s">
        <v>112</v>
      </c>
      <c r="F159" s="52" t="s">
        <v>112</v>
      </c>
      <c r="G159" s="53"/>
      <c r="H159" s="53"/>
      <c r="I159" s="43" t="str">
        <f t="shared" ca="1" si="41"/>
        <v>LOCKED</v>
      </c>
      <c r="J159" s="44" t="str">
        <f t="shared" si="49"/>
        <v>ADJUSTMENTS</v>
      </c>
      <c r="K159" s="45" t="e">
        <f>MATCH(J159,#REF!,0)</f>
        <v>#REF!</v>
      </c>
      <c r="L159" s="46" t="str">
        <f t="shared" ca="1" si="42"/>
        <v>G</v>
      </c>
      <c r="M159" s="46" t="str">
        <f t="shared" ca="1" si="43"/>
        <v>C2</v>
      </c>
      <c r="N159" s="46" t="str">
        <f t="shared" ca="1" si="44"/>
        <v>C2</v>
      </c>
      <c r="O159" s="5" t="str">
        <f t="shared" ca="1" si="45"/>
        <v>LOCKED</v>
      </c>
      <c r="P159" s="1" t="str">
        <f t="shared" si="50"/>
        <v>ADJUSTMENTS</v>
      </c>
      <c r="Q159" s="2" t="e">
        <f>MATCH(P159,#REF!,0)</f>
        <v>#REF!</v>
      </c>
      <c r="R159" s="3" t="str">
        <f t="shared" ca="1" si="46"/>
        <v>G</v>
      </c>
      <c r="S159" s="3" t="str">
        <f t="shared" ca="1" si="47"/>
        <v>C2</v>
      </c>
      <c r="T159" s="3" t="str">
        <f t="shared" ca="1" si="48"/>
        <v>C2</v>
      </c>
    </row>
    <row r="160" spans="1:20" s="76" customFormat="1" ht="45" customHeight="1" x14ac:dyDescent="0.2">
      <c r="A160" s="91" t="s">
        <v>149</v>
      </c>
      <c r="B160" s="105" t="s">
        <v>438</v>
      </c>
      <c r="C160" s="92" t="s">
        <v>389</v>
      </c>
      <c r="D160" s="106" t="s">
        <v>388</v>
      </c>
      <c r="E160" s="72" t="s">
        <v>120</v>
      </c>
      <c r="F160" s="93">
        <v>9</v>
      </c>
      <c r="G160" s="107"/>
      <c r="H160" s="75">
        <f>ROUND(G160*F160,2)</f>
        <v>0</v>
      </c>
      <c r="I160" s="43" t="str">
        <f t="shared" ca="1" si="41"/>
        <v/>
      </c>
      <c r="J160" s="44" t="str">
        <f t="shared" si="49"/>
        <v>F001Adjustment of Manholes/Catch Basins FramesCW 3210-R8each</v>
      </c>
      <c r="K160" s="45" t="e">
        <f>MATCH(J160,#REF!,0)</f>
        <v>#REF!</v>
      </c>
      <c r="L160" s="46" t="str">
        <f t="shared" ca="1" si="42"/>
        <v>F0</v>
      </c>
      <c r="M160" s="46" t="str">
        <f t="shared" ca="1" si="43"/>
        <v>C2</v>
      </c>
      <c r="N160" s="46" t="str">
        <f t="shared" ca="1" si="44"/>
        <v>C2</v>
      </c>
      <c r="O160" s="5" t="str">
        <f t="shared" ca="1" si="45"/>
        <v/>
      </c>
      <c r="P160" s="1" t="str">
        <f t="shared" si="50"/>
        <v>F001Adjustment of Manholes/Catch Basins FramesCW 3210-R8each</v>
      </c>
      <c r="Q160" s="2" t="e">
        <f>MATCH(P160,#REF!,0)</f>
        <v>#REF!</v>
      </c>
      <c r="R160" s="3" t="str">
        <f t="shared" ca="1" si="46"/>
        <v>F0</v>
      </c>
      <c r="S160" s="3" t="str">
        <f t="shared" ca="1" si="47"/>
        <v>C2</v>
      </c>
      <c r="T160" s="3" t="str">
        <f t="shared" ca="1" si="48"/>
        <v>C2</v>
      </c>
    </row>
    <row r="161" spans="1:20" ht="30" customHeight="1" x14ac:dyDescent="0.2">
      <c r="A161" s="54" t="s">
        <v>150</v>
      </c>
      <c r="B161" s="55" t="s">
        <v>439</v>
      </c>
      <c r="C161" s="56" t="s">
        <v>291</v>
      </c>
      <c r="D161" s="64" t="s">
        <v>6</v>
      </c>
      <c r="E161" s="52" t="s">
        <v>112</v>
      </c>
      <c r="F161" s="52" t="s">
        <v>112</v>
      </c>
      <c r="G161" s="53"/>
      <c r="H161" s="53"/>
      <c r="I161" s="43" t="str">
        <f t="shared" ca="1" si="41"/>
        <v>LOCKED</v>
      </c>
      <c r="J161" s="44" t="str">
        <f t="shared" si="49"/>
        <v>F002Replacing Existing RisersCW 2130-R12</v>
      </c>
      <c r="K161" s="45" t="e">
        <f>MATCH(J161,#REF!,0)</f>
        <v>#REF!</v>
      </c>
      <c r="L161" s="46" t="str">
        <f t="shared" ca="1" si="42"/>
        <v>G</v>
      </c>
      <c r="M161" s="46" t="str">
        <f t="shared" ca="1" si="43"/>
        <v>C2</v>
      </c>
      <c r="N161" s="46" t="str">
        <f t="shared" ca="1" si="44"/>
        <v>C2</v>
      </c>
      <c r="O161" s="5" t="str">
        <f t="shared" ca="1" si="45"/>
        <v>LOCKED</v>
      </c>
      <c r="P161" s="1" t="str">
        <f t="shared" si="50"/>
        <v>F002Replacing Existing RisersCW 2130-R12</v>
      </c>
      <c r="Q161" s="2" t="e">
        <f>MATCH(P161,#REF!,0)</f>
        <v>#REF!</v>
      </c>
      <c r="R161" s="3" t="str">
        <f t="shared" ca="1" si="46"/>
        <v>G</v>
      </c>
      <c r="S161" s="3" t="str">
        <f t="shared" ca="1" si="47"/>
        <v>C2</v>
      </c>
      <c r="T161" s="3" t="str">
        <f t="shared" ca="1" si="48"/>
        <v>C2</v>
      </c>
    </row>
    <row r="162" spans="1:20" ht="30" customHeight="1" x14ac:dyDescent="0.2">
      <c r="A162" s="54" t="s">
        <v>292</v>
      </c>
      <c r="B162" s="63" t="s">
        <v>188</v>
      </c>
      <c r="C162" s="56" t="s">
        <v>297</v>
      </c>
      <c r="D162" s="64"/>
      <c r="E162" s="58" t="s">
        <v>122</v>
      </c>
      <c r="F162" s="97">
        <v>0.5</v>
      </c>
      <c r="G162" s="60"/>
      <c r="H162" s="61">
        <f>ROUND(G162*F162,2)</f>
        <v>0</v>
      </c>
      <c r="I162" s="43" t="str">
        <f t="shared" ca="1" si="41"/>
        <v/>
      </c>
      <c r="J162" s="44" t="str">
        <f t="shared" si="49"/>
        <v>F002APre-cast Concrete Risersvert. m</v>
      </c>
      <c r="K162" s="45" t="e">
        <f>MATCH(J162,#REF!,0)</f>
        <v>#REF!</v>
      </c>
      <c r="L162" s="46" t="str">
        <f t="shared" ca="1" si="42"/>
        <v>F1</v>
      </c>
      <c r="M162" s="46" t="str">
        <f t="shared" ca="1" si="43"/>
        <v>C2</v>
      </c>
      <c r="N162" s="46" t="str">
        <f t="shared" ca="1" si="44"/>
        <v>C2</v>
      </c>
      <c r="O162" s="5" t="str">
        <f t="shared" ca="1" si="45"/>
        <v/>
      </c>
      <c r="P162" s="1" t="str">
        <f t="shared" si="50"/>
        <v>F002APre-cast Concrete Risersvert. m</v>
      </c>
      <c r="Q162" s="2" t="e">
        <f>MATCH(P162,#REF!,0)</f>
        <v>#REF!</v>
      </c>
      <c r="R162" s="3" t="str">
        <f t="shared" ca="1" si="46"/>
        <v>F1</v>
      </c>
      <c r="S162" s="3" t="str">
        <f t="shared" ca="1" si="47"/>
        <v>C2</v>
      </c>
      <c r="T162" s="3" t="str">
        <f t="shared" ca="1" si="48"/>
        <v>C2</v>
      </c>
    </row>
    <row r="163" spans="1:20" ht="30" customHeight="1" x14ac:dyDescent="0.2">
      <c r="A163" s="54" t="s">
        <v>151</v>
      </c>
      <c r="B163" s="55" t="s">
        <v>440</v>
      </c>
      <c r="C163" s="94" t="s">
        <v>405</v>
      </c>
      <c r="D163" s="90" t="s">
        <v>388</v>
      </c>
      <c r="E163" s="52" t="s">
        <v>112</v>
      </c>
      <c r="F163" s="52" t="s">
        <v>112</v>
      </c>
      <c r="G163" s="53"/>
      <c r="H163" s="53"/>
      <c r="I163" s="43" t="str">
        <f t="shared" ca="1" si="41"/>
        <v>LOCKED</v>
      </c>
      <c r="J163" s="44" t="str">
        <f t="shared" si="49"/>
        <v>F003Lifter Rings (AP-010)CW 3210-R8</v>
      </c>
      <c r="K163" s="45" t="e">
        <f>MATCH(J163,#REF!,0)</f>
        <v>#REF!</v>
      </c>
      <c r="L163" s="46" t="str">
        <f t="shared" ca="1" si="42"/>
        <v>G</v>
      </c>
      <c r="M163" s="46" t="str">
        <f t="shared" ca="1" si="43"/>
        <v>C2</v>
      </c>
      <c r="N163" s="46" t="str">
        <f t="shared" ca="1" si="44"/>
        <v>C2</v>
      </c>
      <c r="O163" s="5" t="str">
        <f t="shared" ca="1" si="45"/>
        <v>LOCKED</v>
      </c>
      <c r="P163" s="1" t="str">
        <f t="shared" si="50"/>
        <v>F003Lifter Rings (AP-010)CW 3210-R8</v>
      </c>
      <c r="Q163" s="2" t="e">
        <f>MATCH(P163,#REF!,0)</f>
        <v>#REF!</v>
      </c>
      <c r="R163" s="3" t="str">
        <f t="shared" ca="1" si="46"/>
        <v>G</v>
      </c>
      <c r="S163" s="3" t="str">
        <f t="shared" ca="1" si="47"/>
        <v>C2</v>
      </c>
      <c r="T163" s="3" t="str">
        <f t="shared" ca="1" si="48"/>
        <v>C2</v>
      </c>
    </row>
    <row r="164" spans="1:20" ht="30" customHeight="1" x14ac:dyDescent="0.2">
      <c r="A164" s="54" t="s">
        <v>152</v>
      </c>
      <c r="B164" s="63" t="s">
        <v>188</v>
      </c>
      <c r="C164" s="56" t="s">
        <v>343</v>
      </c>
      <c r="D164" s="64"/>
      <c r="E164" s="58" t="s">
        <v>120</v>
      </c>
      <c r="F164" s="83">
        <v>3</v>
      </c>
      <c r="G164" s="60"/>
      <c r="H164" s="61">
        <f>ROUND(G164*F164,2)</f>
        <v>0</v>
      </c>
      <c r="I164" s="43" t="str">
        <f t="shared" ca="1" si="41"/>
        <v/>
      </c>
      <c r="J164" s="44" t="str">
        <f t="shared" si="49"/>
        <v>F00551 mmeach</v>
      </c>
      <c r="K164" s="45" t="e">
        <f>MATCH(J164,#REF!,0)</f>
        <v>#REF!</v>
      </c>
      <c r="L164" s="46" t="str">
        <f t="shared" ca="1" si="42"/>
        <v>F0</v>
      </c>
      <c r="M164" s="46" t="str">
        <f t="shared" ca="1" si="43"/>
        <v>C2</v>
      </c>
      <c r="N164" s="46" t="str">
        <f t="shared" ca="1" si="44"/>
        <v>C2</v>
      </c>
      <c r="O164" s="5" t="str">
        <f t="shared" ca="1" si="45"/>
        <v/>
      </c>
      <c r="P164" s="1" t="str">
        <f t="shared" si="50"/>
        <v>F00551 mmeach</v>
      </c>
      <c r="Q164" s="2" t="e">
        <f>MATCH(P164,#REF!,0)</f>
        <v>#REF!</v>
      </c>
      <c r="R164" s="3" t="str">
        <f t="shared" ca="1" si="46"/>
        <v>F0</v>
      </c>
      <c r="S164" s="3" t="str">
        <f t="shared" ca="1" si="47"/>
        <v>C2</v>
      </c>
      <c r="T164" s="3" t="str">
        <f t="shared" ca="1" si="48"/>
        <v>C2</v>
      </c>
    </row>
    <row r="165" spans="1:20" ht="30" customHeight="1" x14ac:dyDescent="0.2">
      <c r="A165" s="54" t="s">
        <v>153</v>
      </c>
      <c r="B165" s="55" t="s">
        <v>441</v>
      </c>
      <c r="C165" s="56" t="s">
        <v>267</v>
      </c>
      <c r="D165" s="90" t="s">
        <v>388</v>
      </c>
      <c r="E165" s="58" t="s">
        <v>120</v>
      </c>
      <c r="F165" s="83">
        <v>2</v>
      </c>
      <c r="G165" s="60"/>
      <c r="H165" s="61">
        <f t="shared" ref="H165:H167" si="54">ROUND(G165*F165,2)</f>
        <v>0</v>
      </c>
      <c r="I165" s="43" t="str">
        <f t="shared" ca="1" si="41"/>
        <v/>
      </c>
      <c r="J165" s="44" t="str">
        <f t="shared" si="49"/>
        <v>F009Adjustment of Valve BoxesCW 3210-R8each</v>
      </c>
      <c r="K165" s="45" t="e">
        <f>MATCH(J165,#REF!,0)</f>
        <v>#REF!</v>
      </c>
      <c r="L165" s="46" t="str">
        <f t="shared" ca="1" si="42"/>
        <v>F0</v>
      </c>
      <c r="M165" s="46" t="str">
        <f t="shared" ca="1" si="43"/>
        <v>C2</v>
      </c>
      <c r="N165" s="46" t="str">
        <f t="shared" ca="1" si="44"/>
        <v>C2</v>
      </c>
      <c r="O165" s="5" t="str">
        <f t="shared" ca="1" si="45"/>
        <v/>
      </c>
      <c r="P165" s="1" t="str">
        <f t="shared" si="50"/>
        <v>F009Adjustment of Valve BoxesCW 3210-R8each</v>
      </c>
      <c r="Q165" s="2" t="e">
        <f>MATCH(P165,#REF!,0)</f>
        <v>#REF!</v>
      </c>
      <c r="R165" s="3" t="str">
        <f t="shared" ca="1" si="46"/>
        <v>F0</v>
      </c>
      <c r="S165" s="3" t="str">
        <f t="shared" ca="1" si="47"/>
        <v>C2</v>
      </c>
      <c r="T165" s="3" t="str">
        <f t="shared" ca="1" si="48"/>
        <v>C2</v>
      </c>
    </row>
    <row r="166" spans="1:20" ht="30" customHeight="1" x14ac:dyDescent="0.2">
      <c r="A166" s="54" t="s">
        <v>234</v>
      </c>
      <c r="B166" s="55" t="s">
        <v>442</v>
      </c>
      <c r="C166" s="56" t="s">
        <v>269</v>
      </c>
      <c r="D166" s="90" t="s">
        <v>388</v>
      </c>
      <c r="E166" s="58" t="s">
        <v>120</v>
      </c>
      <c r="F166" s="83">
        <v>2</v>
      </c>
      <c r="G166" s="60"/>
      <c r="H166" s="61">
        <f t="shared" si="54"/>
        <v>0</v>
      </c>
      <c r="I166" s="43" t="str">
        <f t="shared" ca="1" si="41"/>
        <v/>
      </c>
      <c r="J166" s="44" t="str">
        <f t="shared" si="49"/>
        <v>F010Valve Box ExtensionsCW 3210-R8each</v>
      </c>
      <c r="K166" s="45" t="e">
        <f>MATCH(J166,#REF!,0)</f>
        <v>#REF!</v>
      </c>
      <c r="L166" s="46" t="str">
        <f t="shared" ca="1" si="42"/>
        <v>F0</v>
      </c>
      <c r="M166" s="46" t="str">
        <f t="shared" ca="1" si="43"/>
        <v>C2</v>
      </c>
      <c r="N166" s="46" t="str">
        <f t="shared" ca="1" si="44"/>
        <v>C2</v>
      </c>
      <c r="O166" s="5" t="str">
        <f t="shared" ca="1" si="45"/>
        <v/>
      </c>
      <c r="P166" s="1" t="str">
        <f t="shared" si="50"/>
        <v>F010Valve Box ExtensionsCW 3210-R8each</v>
      </c>
      <c r="Q166" s="2" t="e">
        <f>MATCH(P166,#REF!,0)</f>
        <v>#REF!</v>
      </c>
      <c r="R166" s="3" t="str">
        <f t="shared" ca="1" si="46"/>
        <v>F0</v>
      </c>
      <c r="S166" s="3" t="str">
        <f t="shared" ca="1" si="47"/>
        <v>C2</v>
      </c>
      <c r="T166" s="3" t="str">
        <f t="shared" ca="1" si="48"/>
        <v>C2</v>
      </c>
    </row>
    <row r="167" spans="1:20" ht="30" customHeight="1" x14ac:dyDescent="0.2">
      <c r="A167" s="54" t="s">
        <v>154</v>
      </c>
      <c r="B167" s="55" t="s">
        <v>443</v>
      </c>
      <c r="C167" s="56" t="s">
        <v>268</v>
      </c>
      <c r="D167" s="90" t="s">
        <v>388</v>
      </c>
      <c r="E167" s="58" t="s">
        <v>120</v>
      </c>
      <c r="F167" s="83">
        <v>2</v>
      </c>
      <c r="G167" s="60"/>
      <c r="H167" s="61">
        <f t="shared" si="54"/>
        <v>0</v>
      </c>
      <c r="I167" s="43" t="str">
        <f t="shared" ca="1" si="41"/>
        <v/>
      </c>
      <c r="J167" s="44" t="str">
        <f t="shared" si="49"/>
        <v>F011Adjustment of Curb Stop BoxesCW 3210-R8each</v>
      </c>
      <c r="K167" s="45" t="e">
        <f>MATCH(J167,#REF!,0)</f>
        <v>#REF!</v>
      </c>
      <c r="L167" s="46" t="str">
        <f t="shared" ca="1" si="42"/>
        <v>F0</v>
      </c>
      <c r="M167" s="46" t="str">
        <f t="shared" ca="1" si="43"/>
        <v>C2</v>
      </c>
      <c r="N167" s="46" t="str">
        <f t="shared" ca="1" si="44"/>
        <v>C2</v>
      </c>
      <c r="O167" s="5" t="str">
        <f t="shared" ca="1" si="45"/>
        <v/>
      </c>
      <c r="P167" s="1" t="str">
        <f t="shared" si="50"/>
        <v>F011Adjustment of Curb Stop BoxesCW 3210-R8each</v>
      </c>
      <c r="Q167" s="2" t="e">
        <f>MATCH(P167,#REF!,0)</f>
        <v>#REF!</v>
      </c>
      <c r="R167" s="3" t="str">
        <f t="shared" ca="1" si="46"/>
        <v>F0</v>
      </c>
      <c r="S167" s="3" t="str">
        <f t="shared" ca="1" si="47"/>
        <v>C2</v>
      </c>
      <c r="T167" s="3" t="str">
        <f t="shared" ca="1" si="48"/>
        <v>C2</v>
      </c>
    </row>
    <row r="168" spans="1:20" ht="30" customHeight="1" x14ac:dyDescent="0.2">
      <c r="A168" s="108" t="s">
        <v>155</v>
      </c>
      <c r="B168" s="109" t="s">
        <v>444</v>
      </c>
      <c r="C168" s="94" t="s">
        <v>270</v>
      </c>
      <c r="D168" s="90" t="s">
        <v>388</v>
      </c>
      <c r="E168" s="110" t="s">
        <v>120</v>
      </c>
      <c r="F168" s="111">
        <v>2</v>
      </c>
      <c r="G168" s="7"/>
      <c r="H168" s="112">
        <f>ROUND(G168*F168,2)</f>
        <v>0</v>
      </c>
      <c r="I168" s="43" t="str">
        <f t="shared" ca="1" si="41"/>
        <v/>
      </c>
      <c r="J168" s="44" t="str">
        <f t="shared" si="49"/>
        <v>F018Curb Stop ExtensionsCW 3210-R8each</v>
      </c>
      <c r="K168" s="45" t="e">
        <f>MATCH(J168,#REF!,0)</f>
        <v>#REF!</v>
      </c>
      <c r="L168" s="46" t="str">
        <f t="shared" ca="1" si="42"/>
        <v>F0</v>
      </c>
      <c r="M168" s="46" t="str">
        <f t="shared" ca="1" si="43"/>
        <v>C2</v>
      </c>
      <c r="N168" s="46" t="str">
        <f t="shared" ca="1" si="44"/>
        <v>C2</v>
      </c>
      <c r="O168" s="5" t="str">
        <f t="shared" ca="1" si="45"/>
        <v/>
      </c>
      <c r="P168" s="1" t="str">
        <f t="shared" si="50"/>
        <v>F018Curb Stop ExtensionsCW 3210-R8each</v>
      </c>
      <c r="Q168" s="2" t="e">
        <f>MATCH(P168,#REF!,0)</f>
        <v>#REF!</v>
      </c>
      <c r="R168" s="3" t="str">
        <f t="shared" ca="1" si="46"/>
        <v>F0</v>
      </c>
      <c r="S168" s="3" t="str">
        <f t="shared" ca="1" si="47"/>
        <v>C2</v>
      </c>
      <c r="T168" s="3" t="str">
        <f t="shared" ca="1" si="48"/>
        <v>C2</v>
      </c>
    </row>
    <row r="169" spans="1:20" ht="30" customHeight="1" x14ac:dyDescent="0.2">
      <c r="A169" s="48"/>
      <c r="B169" s="49"/>
      <c r="C169" s="65" t="s">
        <v>138</v>
      </c>
      <c r="D169" s="51"/>
      <c r="E169" s="52" t="s">
        <v>112</v>
      </c>
      <c r="F169" s="52" t="s">
        <v>112</v>
      </c>
      <c r="G169" s="53"/>
      <c r="H169" s="53"/>
      <c r="I169" s="43" t="str">
        <f t="shared" ca="1" si="41"/>
        <v>LOCKED</v>
      </c>
      <c r="J169" s="44" t="str">
        <f t="shared" si="49"/>
        <v>LANDSCAPING</v>
      </c>
      <c r="K169" s="45" t="e">
        <f>MATCH(J169,#REF!,0)</f>
        <v>#REF!</v>
      </c>
      <c r="L169" s="46" t="str">
        <f t="shared" ca="1" si="42"/>
        <v>G</v>
      </c>
      <c r="M169" s="46" t="str">
        <f t="shared" ca="1" si="43"/>
        <v>C2</v>
      </c>
      <c r="N169" s="46" t="str">
        <f t="shared" ca="1" si="44"/>
        <v>C2</v>
      </c>
      <c r="O169" s="5" t="str">
        <f t="shared" ca="1" si="45"/>
        <v>LOCKED</v>
      </c>
      <c r="P169" s="1" t="str">
        <f t="shared" si="50"/>
        <v>LANDSCAPING</v>
      </c>
      <c r="Q169" s="2" t="e">
        <f>MATCH(P169,#REF!,0)</f>
        <v>#REF!</v>
      </c>
      <c r="R169" s="3" t="str">
        <f t="shared" ca="1" si="46"/>
        <v>G</v>
      </c>
      <c r="S169" s="3" t="str">
        <f t="shared" ca="1" si="47"/>
        <v>C2</v>
      </c>
      <c r="T169" s="3" t="str">
        <f t="shared" ca="1" si="48"/>
        <v>C2</v>
      </c>
    </row>
    <row r="170" spans="1:20" ht="30" customHeight="1" x14ac:dyDescent="0.2">
      <c r="A170" s="66" t="s">
        <v>156</v>
      </c>
      <c r="B170" s="55" t="s">
        <v>445</v>
      </c>
      <c r="C170" s="56" t="s">
        <v>88</v>
      </c>
      <c r="D170" s="64" t="s">
        <v>8</v>
      </c>
      <c r="E170" s="52" t="s">
        <v>112</v>
      </c>
      <c r="F170" s="52" t="s">
        <v>112</v>
      </c>
      <c r="G170" s="53"/>
      <c r="H170" s="53"/>
      <c r="I170" s="43" t="str">
        <f t="shared" ca="1" si="41"/>
        <v>LOCKED</v>
      </c>
      <c r="J170" s="44" t="str">
        <f t="shared" si="49"/>
        <v>G001SoddingCW 3510-R9</v>
      </c>
      <c r="K170" s="45" t="e">
        <f>MATCH(J170,#REF!,0)</f>
        <v>#REF!</v>
      </c>
      <c r="L170" s="46" t="str">
        <f t="shared" ca="1" si="42"/>
        <v>G</v>
      </c>
      <c r="M170" s="46" t="str">
        <f t="shared" ca="1" si="43"/>
        <v>C2</v>
      </c>
      <c r="N170" s="46" t="str">
        <f t="shared" ca="1" si="44"/>
        <v>C2</v>
      </c>
      <c r="O170" s="5" t="str">
        <f t="shared" ca="1" si="45"/>
        <v>LOCKED</v>
      </c>
      <c r="P170" s="1" t="str">
        <f t="shared" si="50"/>
        <v>G001SoddingCW 3510-R9</v>
      </c>
      <c r="Q170" s="2" t="e">
        <f>MATCH(P170,#REF!,0)</f>
        <v>#REF!</v>
      </c>
      <c r="R170" s="3" t="str">
        <f t="shared" ca="1" si="46"/>
        <v>G</v>
      </c>
      <c r="S170" s="3" t="str">
        <f t="shared" ca="1" si="47"/>
        <v>C2</v>
      </c>
      <c r="T170" s="3" t="str">
        <f t="shared" ca="1" si="48"/>
        <v>C2</v>
      </c>
    </row>
    <row r="171" spans="1:20" ht="30" customHeight="1" x14ac:dyDescent="0.2">
      <c r="A171" s="66" t="s">
        <v>157</v>
      </c>
      <c r="B171" s="63" t="s">
        <v>188</v>
      </c>
      <c r="C171" s="56" t="s">
        <v>344</v>
      </c>
      <c r="D171" s="64"/>
      <c r="E171" s="58" t="s">
        <v>117</v>
      </c>
      <c r="F171" s="59">
        <v>300</v>
      </c>
      <c r="G171" s="60"/>
      <c r="H171" s="61">
        <f>ROUND(G171*F171,2)</f>
        <v>0</v>
      </c>
      <c r="I171" s="43" t="str">
        <f t="shared" ca="1" si="41"/>
        <v/>
      </c>
      <c r="J171" s="44" t="str">
        <f t="shared" si="49"/>
        <v>G002width &lt; 600 mmm²</v>
      </c>
      <c r="K171" s="45" t="e">
        <f>MATCH(J171,#REF!,0)</f>
        <v>#REF!</v>
      </c>
      <c r="L171" s="46" t="str">
        <f t="shared" ca="1" si="42"/>
        <v>F0</v>
      </c>
      <c r="M171" s="46" t="str">
        <f t="shared" ca="1" si="43"/>
        <v>C2</v>
      </c>
      <c r="N171" s="46" t="str">
        <f t="shared" ca="1" si="44"/>
        <v>C2</v>
      </c>
      <c r="O171" s="5" t="str">
        <f t="shared" ca="1" si="45"/>
        <v/>
      </c>
      <c r="P171" s="1" t="str">
        <f t="shared" si="50"/>
        <v>G002width &lt; 600 mmm²</v>
      </c>
      <c r="Q171" s="2" t="e">
        <f>MATCH(P171,#REF!,0)</f>
        <v>#REF!</v>
      </c>
      <c r="R171" s="3" t="str">
        <f t="shared" ca="1" si="46"/>
        <v>F0</v>
      </c>
      <c r="S171" s="3" t="str">
        <f t="shared" ca="1" si="47"/>
        <v>C2</v>
      </c>
      <c r="T171" s="3" t="str">
        <f t="shared" ca="1" si="48"/>
        <v>C2</v>
      </c>
    </row>
    <row r="172" spans="1:20" ht="30" customHeight="1" x14ac:dyDescent="0.2">
      <c r="A172" s="66" t="s">
        <v>158</v>
      </c>
      <c r="B172" s="63" t="s">
        <v>189</v>
      </c>
      <c r="C172" s="56" t="s">
        <v>345</v>
      </c>
      <c r="D172" s="64"/>
      <c r="E172" s="58" t="s">
        <v>117</v>
      </c>
      <c r="F172" s="59">
        <v>300</v>
      </c>
      <c r="G172" s="60"/>
      <c r="H172" s="61">
        <f>ROUND(G172*F172,2)</f>
        <v>0</v>
      </c>
      <c r="I172" s="43" t="str">
        <f t="shared" ca="1" si="41"/>
        <v/>
      </c>
      <c r="J172" s="44" t="str">
        <f t="shared" si="49"/>
        <v>G003width &gt; or = 600 mmm²</v>
      </c>
      <c r="K172" s="45" t="e">
        <f>MATCH(J172,#REF!,0)</f>
        <v>#REF!</v>
      </c>
      <c r="L172" s="46" t="str">
        <f t="shared" ca="1" si="42"/>
        <v>F0</v>
      </c>
      <c r="M172" s="46" t="str">
        <f t="shared" ca="1" si="43"/>
        <v>C2</v>
      </c>
      <c r="N172" s="46" t="str">
        <f t="shared" ca="1" si="44"/>
        <v>C2</v>
      </c>
      <c r="O172" s="5" t="str">
        <f t="shared" ca="1" si="45"/>
        <v/>
      </c>
      <c r="P172" s="1" t="str">
        <f t="shared" si="50"/>
        <v>G003width &gt; or = 600 mmm²</v>
      </c>
      <c r="Q172" s="2" t="e">
        <f>MATCH(P172,#REF!,0)</f>
        <v>#REF!</v>
      </c>
      <c r="R172" s="3" t="str">
        <f t="shared" ca="1" si="46"/>
        <v>F0</v>
      </c>
      <c r="S172" s="3" t="str">
        <f t="shared" ca="1" si="47"/>
        <v>C2</v>
      </c>
      <c r="T172" s="3" t="str">
        <f t="shared" ca="1" si="48"/>
        <v>C2</v>
      </c>
    </row>
    <row r="173" spans="1:20" ht="13.5" customHeight="1" x14ac:dyDescent="0.2">
      <c r="A173" s="48"/>
      <c r="B173" s="98"/>
      <c r="C173" s="65"/>
      <c r="D173" s="51"/>
      <c r="E173" s="99"/>
      <c r="F173" s="52"/>
      <c r="G173" s="48"/>
      <c r="H173" s="53"/>
      <c r="I173" s="43" t="str">
        <f t="shared" ca="1" si="41"/>
        <v>LOCKED</v>
      </c>
      <c r="J173" s="44" t="str">
        <f t="shared" si="49"/>
        <v/>
      </c>
      <c r="K173" s="45" t="e">
        <f>MATCH(J173,#REF!,0)</f>
        <v>#REF!</v>
      </c>
      <c r="L173" s="46" t="str">
        <f t="shared" ca="1" si="42"/>
        <v>G</v>
      </c>
      <c r="M173" s="46" t="str">
        <f t="shared" ca="1" si="43"/>
        <v>C2</v>
      </c>
      <c r="N173" s="46" t="str">
        <f t="shared" ca="1" si="44"/>
        <v>C2</v>
      </c>
      <c r="O173" s="5" t="str">
        <f t="shared" ca="1" si="45"/>
        <v>LOCKED</v>
      </c>
      <c r="P173" s="1" t="str">
        <f t="shared" si="50"/>
        <v/>
      </c>
      <c r="Q173" s="2" t="e">
        <f>MATCH(P173,#REF!,0)</f>
        <v>#REF!</v>
      </c>
      <c r="R173" s="3" t="str">
        <f t="shared" ca="1" si="46"/>
        <v>G</v>
      </c>
      <c r="S173" s="3" t="str">
        <f t="shared" ca="1" si="47"/>
        <v>C2</v>
      </c>
      <c r="T173" s="3" t="str">
        <f t="shared" ca="1" si="48"/>
        <v>C2</v>
      </c>
    </row>
    <row r="174" spans="1:20" s="47" customFormat="1" ht="45" customHeight="1" thickBot="1" x14ac:dyDescent="0.25">
      <c r="A174" s="113"/>
      <c r="B174" s="101" t="s">
        <v>274</v>
      </c>
      <c r="C174" s="184" t="str">
        <f>C83</f>
        <v>ASPHALT REHABILITATION - CATHEDRAL AVENUE FROM RAIL CROSSING WEST OF SINCLAIR STREET TO ARLINGTON STREET</v>
      </c>
      <c r="D174" s="185"/>
      <c r="E174" s="185"/>
      <c r="F174" s="186"/>
      <c r="G174" s="113" t="s">
        <v>431</v>
      </c>
      <c r="H174" s="113">
        <f>SUM(H83:H173)</f>
        <v>0</v>
      </c>
      <c r="I174" s="43" t="str">
        <f t="shared" ca="1" si="41"/>
        <v>LOCKED</v>
      </c>
      <c r="J174" s="44" t="str">
        <f t="shared" si="49"/>
        <v>ASPHALT REHABILITATION - CATHEDRAL AVENUE FROM RAIL CROSSING WEST OF SINCLAIR STREET TO ARLINGTON STREET</v>
      </c>
      <c r="K174" s="45" t="e">
        <f>MATCH(J174,#REF!,0)</f>
        <v>#REF!</v>
      </c>
      <c r="L174" s="46" t="str">
        <f t="shared" ca="1" si="42"/>
        <v>G</v>
      </c>
      <c r="M174" s="46" t="str">
        <f t="shared" ca="1" si="43"/>
        <v>C2</v>
      </c>
      <c r="N174" s="46" t="str">
        <f t="shared" ca="1" si="44"/>
        <v>C2</v>
      </c>
      <c r="O174" s="5" t="str">
        <f t="shared" ca="1" si="45"/>
        <v>LOCKED</v>
      </c>
      <c r="P174" s="1" t="str">
        <f t="shared" si="50"/>
        <v>ASPHALT REHABILITATION - CATHEDRAL AVENUE FROM RAIL CROSSING WEST OF SINCLAIR STREET TO ARLINGTON STREET</v>
      </c>
      <c r="Q174" s="2" t="e">
        <f>MATCH(P174,#REF!,0)</f>
        <v>#REF!</v>
      </c>
      <c r="R174" s="3" t="str">
        <f t="shared" ca="1" si="46"/>
        <v>G</v>
      </c>
      <c r="S174" s="3" t="str">
        <f t="shared" ca="1" si="47"/>
        <v>C2</v>
      </c>
      <c r="T174" s="3" t="str">
        <f t="shared" ca="1" si="48"/>
        <v>C2</v>
      </c>
    </row>
    <row r="175" spans="1:20" s="47" customFormat="1" ht="45" customHeight="1" thickTop="1" x14ac:dyDescent="0.2">
      <c r="A175" s="114"/>
      <c r="B175" s="41" t="s">
        <v>197</v>
      </c>
      <c r="C175" s="190" t="s">
        <v>446</v>
      </c>
      <c r="D175" s="191"/>
      <c r="E175" s="191"/>
      <c r="F175" s="192"/>
      <c r="G175" s="114"/>
      <c r="H175" s="115"/>
      <c r="I175" s="43" t="str">
        <f t="shared" ca="1" si="41"/>
        <v>LOCKED</v>
      </c>
      <c r="J175" s="44" t="str">
        <f t="shared" si="49"/>
        <v>ASPHALT REHABILITATION - BANNERMAN AVENUE FROM DUKE STREET TO McPHILLIPS STREET</v>
      </c>
      <c r="K175" s="45" t="e">
        <f>MATCH(J175,#REF!,0)</f>
        <v>#REF!</v>
      </c>
      <c r="L175" s="46" t="str">
        <f t="shared" ca="1" si="42"/>
        <v>G</v>
      </c>
      <c r="M175" s="46" t="str">
        <f t="shared" ca="1" si="43"/>
        <v>F0</v>
      </c>
      <c r="N175" s="46" t="str">
        <f t="shared" ca="1" si="44"/>
        <v>F2</v>
      </c>
      <c r="O175" s="5" t="str">
        <f t="shared" ca="1" si="45"/>
        <v>LOCKED</v>
      </c>
      <c r="P175" s="1" t="str">
        <f t="shared" si="50"/>
        <v>ASPHALT REHABILITATION - BANNERMAN AVENUE FROM DUKE STREET TO McPHILLIPS STREET</v>
      </c>
      <c r="Q175" s="2" t="e">
        <f>MATCH(P175,#REF!,0)</f>
        <v>#REF!</v>
      </c>
      <c r="R175" s="3" t="str">
        <f t="shared" ca="1" si="46"/>
        <v>G</v>
      </c>
      <c r="S175" s="3" t="str">
        <f t="shared" ca="1" si="47"/>
        <v>F0</v>
      </c>
      <c r="T175" s="3" t="str">
        <f t="shared" ca="1" si="48"/>
        <v>F2</v>
      </c>
    </row>
    <row r="176" spans="1:20" s="47" customFormat="1" ht="30" customHeight="1" x14ac:dyDescent="0.2">
      <c r="A176" s="48"/>
      <c r="B176" s="49"/>
      <c r="C176" s="50" t="s">
        <v>134</v>
      </c>
      <c r="D176" s="51"/>
      <c r="E176" s="52" t="s">
        <v>112</v>
      </c>
      <c r="F176" s="52" t="s">
        <v>112</v>
      </c>
      <c r="G176" s="48" t="s">
        <v>112</v>
      </c>
      <c r="H176" s="53"/>
      <c r="I176" s="43" t="str">
        <f t="shared" ca="1" si="41"/>
        <v>LOCKED</v>
      </c>
      <c r="J176" s="44" t="str">
        <f t="shared" si="49"/>
        <v>EARTH AND BASE WORKS</v>
      </c>
      <c r="K176" s="45" t="e">
        <f>MATCH(J176,#REF!,0)</f>
        <v>#REF!</v>
      </c>
      <c r="L176" s="46" t="str">
        <f t="shared" ca="1" si="42"/>
        <v>G</v>
      </c>
      <c r="M176" s="46" t="str">
        <f t="shared" ca="1" si="43"/>
        <v>C2</v>
      </c>
      <c r="N176" s="46" t="str">
        <f t="shared" ca="1" si="44"/>
        <v>C2</v>
      </c>
      <c r="O176" s="5" t="str">
        <f t="shared" ca="1" si="45"/>
        <v>LOCKED</v>
      </c>
      <c r="P176" s="1" t="str">
        <f t="shared" si="50"/>
        <v>EARTH AND BASE WORKS</v>
      </c>
      <c r="Q176" s="2" t="e">
        <f>MATCH(P176,#REF!,0)</f>
        <v>#REF!</v>
      </c>
      <c r="R176" s="3" t="str">
        <f t="shared" ca="1" si="46"/>
        <v>G</v>
      </c>
      <c r="S176" s="3" t="str">
        <f t="shared" ca="1" si="47"/>
        <v>C2</v>
      </c>
      <c r="T176" s="3" t="str">
        <f t="shared" ca="1" si="48"/>
        <v>C2</v>
      </c>
    </row>
    <row r="177" spans="1:20" s="47" customFormat="1" ht="30" customHeight="1" x14ac:dyDescent="0.2">
      <c r="A177" s="54" t="s">
        <v>228</v>
      </c>
      <c r="B177" s="55" t="s">
        <v>60</v>
      </c>
      <c r="C177" s="56" t="s">
        <v>50</v>
      </c>
      <c r="D177" s="57" t="s">
        <v>409</v>
      </c>
      <c r="E177" s="58" t="s">
        <v>118</v>
      </c>
      <c r="F177" s="59">
        <v>80</v>
      </c>
      <c r="G177" s="60"/>
      <c r="H177" s="61">
        <f t="shared" ref="H177" si="55">ROUND(G177*F177,2)</f>
        <v>0</v>
      </c>
      <c r="I177" s="43" t="str">
        <f t="shared" ca="1" si="41"/>
        <v/>
      </c>
      <c r="J177" s="44" t="str">
        <f t="shared" si="49"/>
        <v>A003ExcavationCW 3110-R21m³</v>
      </c>
      <c r="K177" s="45" t="e">
        <f>MATCH(J177,#REF!,0)</f>
        <v>#REF!</v>
      </c>
      <c r="L177" s="46" t="str">
        <f t="shared" ca="1" si="42"/>
        <v>F0</v>
      </c>
      <c r="M177" s="46" t="str">
        <f t="shared" ca="1" si="43"/>
        <v>C2</v>
      </c>
      <c r="N177" s="46" t="str">
        <f t="shared" ca="1" si="44"/>
        <v>C2</v>
      </c>
      <c r="O177" s="5" t="str">
        <f t="shared" ca="1" si="45"/>
        <v/>
      </c>
      <c r="P177" s="1" t="str">
        <f t="shared" si="50"/>
        <v>A003ExcavationCW 3110-R21m³</v>
      </c>
      <c r="Q177" s="2" t="e">
        <f>MATCH(P177,#REF!,0)</f>
        <v>#REF!</v>
      </c>
      <c r="R177" s="3" t="str">
        <f t="shared" ca="1" si="46"/>
        <v>F0</v>
      </c>
      <c r="S177" s="3" t="str">
        <f t="shared" ca="1" si="47"/>
        <v>C2</v>
      </c>
      <c r="T177" s="3" t="str">
        <f t="shared" ca="1" si="48"/>
        <v>C2</v>
      </c>
    </row>
    <row r="178" spans="1:20" s="47" customFormat="1" ht="30" customHeight="1" x14ac:dyDescent="0.2">
      <c r="A178" s="62" t="s">
        <v>159</v>
      </c>
      <c r="B178" s="55" t="s">
        <v>62</v>
      </c>
      <c r="C178" s="56" t="s">
        <v>181</v>
      </c>
      <c r="D178" s="57" t="s">
        <v>409</v>
      </c>
      <c r="E178" s="52" t="s">
        <v>112</v>
      </c>
      <c r="F178" s="52" t="s">
        <v>112</v>
      </c>
      <c r="G178" s="53"/>
      <c r="H178" s="53"/>
      <c r="I178" s="43" t="str">
        <f t="shared" ca="1" si="41"/>
        <v>LOCKED</v>
      </c>
      <c r="J178" s="44" t="str">
        <f t="shared" si="49"/>
        <v>A010Supplying and Placing Base Course MaterialCW 3110-R21</v>
      </c>
      <c r="K178" s="45" t="e">
        <f>MATCH(J178,#REF!,0)</f>
        <v>#REF!</v>
      </c>
      <c r="L178" s="46" t="str">
        <f t="shared" ca="1" si="42"/>
        <v>G</v>
      </c>
      <c r="M178" s="46" t="str">
        <f t="shared" ca="1" si="43"/>
        <v>C2</v>
      </c>
      <c r="N178" s="46" t="str">
        <f t="shared" ca="1" si="44"/>
        <v>C2</v>
      </c>
      <c r="O178" s="5" t="str">
        <f t="shared" ca="1" si="45"/>
        <v>LOCKED</v>
      </c>
      <c r="P178" s="1" t="str">
        <f t="shared" si="50"/>
        <v>A010Supplying and Placing Base Course MaterialCW 3110-R21</v>
      </c>
      <c r="Q178" s="2" t="e">
        <f>MATCH(P178,#REF!,0)</f>
        <v>#REF!</v>
      </c>
      <c r="R178" s="3" t="str">
        <f t="shared" ca="1" si="46"/>
        <v>G</v>
      </c>
      <c r="S178" s="3" t="str">
        <f t="shared" ca="1" si="47"/>
        <v>C2</v>
      </c>
      <c r="T178" s="3" t="str">
        <f t="shared" ca="1" si="48"/>
        <v>C2</v>
      </c>
    </row>
    <row r="179" spans="1:20" s="47" customFormat="1" ht="30" customHeight="1" x14ac:dyDescent="0.2">
      <c r="A179" s="62" t="s">
        <v>392</v>
      </c>
      <c r="B179" s="63" t="s">
        <v>188</v>
      </c>
      <c r="C179" s="56" t="s">
        <v>419</v>
      </c>
      <c r="D179" s="64" t="s">
        <v>112</v>
      </c>
      <c r="E179" s="58" t="s">
        <v>118</v>
      </c>
      <c r="F179" s="59">
        <v>80</v>
      </c>
      <c r="G179" s="60"/>
      <c r="H179" s="61">
        <f t="shared" ref="H179:H180" si="56">ROUND(G179*F179,2)</f>
        <v>0</v>
      </c>
      <c r="I179" s="43" t="str">
        <f t="shared" ca="1" si="41"/>
        <v/>
      </c>
      <c r="J179" s="44" t="str">
        <f t="shared" si="49"/>
        <v>A010C3Base Course Material - Granular Cm³</v>
      </c>
      <c r="K179" s="45" t="e">
        <f>MATCH(J179,#REF!,0)</f>
        <v>#REF!</v>
      </c>
      <c r="L179" s="46" t="str">
        <f t="shared" ca="1" si="42"/>
        <v>F0</v>
      </c>
      <c r="M179" s="46" t="str">
        <f t="shared" ca="1" si="43"/>
        <v>C2</v>
      </c>
      <c r="N179" s="46" t="str">
        <f t="shared" ca="1" si="44"/>
        <v>C2</v>
      </c>
      <c r="O179" s="5" t="str">
        <f t="shared" ca="1" si="45"/>
        <v/>
      </c>
      <c r="P179" s="1" t="str">
        <f t="shared" si="50"/>
        <v>A010C3Base Course Material - Granular Cm³</v>
      </c>
      <c r="Q179" s="2" t="e">
        <f>MATCH(P179,#REF!,0)</f>
        <v>#REF!</v>
      </c>
      <c r="R179" s="3" t="str">
        <f t="shared" ca="1" si="46"/>
        <v>F0</v>
      </c>
      <c r="S179" s="3" t="str">
        <f t="shared" ca="1" si="47"/>
        <v>C2</v>
      </c>
      <c r="T179" s="3" t="str">
        <f t="shared" ca="1" si="48"/>
        <v>C2</v>
      </c>
    </row>
    <row r="180" spans="1:20" s="47" customFormat="1" ht="30" customHeight="1" x14ac:dyDescent="0.2">
      <c r="A180" s="54" t="s">
        <v>160</v>
      </c>
      <c r="B180" s="55" t="s">
        <v>63</v>
      </c>
      <c r="C180" s="56" t="s">
        <v>54</v>
      </c>
      <c r="D180" s="57" t="s">
        <v>409</v>
      </c>
      <c r="E180" s="58" t="s">
        <v>117</v>
      </c>
      <c r="F180" s="59">
        <v>400</v>
      </c>
      <c r="G180" s="60"/>
      <c r="H180" s="61">
        <f t="shared" si="56"/>
        <v>0</v>
      </c>
      <c r="I180" s="43" t="str">
        <f t="shared" ca="1" si="41"/>
        <v/>
      </c>
      <c r="J180" s="44" t="str">
        <f t="shared" si="49"/>
        <v>A012Grading of BoulevardsCW 3110-R21m²</v>
      </c>
      <c r="K180" s="45" t="e">
        <f>MATCH(J180,#REF!,0)</f>
        <v>#REF!</v>
      </c>
      <c r="L180" s="46" t="str">
        <f t="shared" ca="1" si="42"/>
        <v>F0</v>
      </c>
      <c r="M180" s="46" t="str">
        <f t="shared" ca="1" si="43"/>
        <v>C2</v>
      </c>
      <c r="N180" s="46" t="str">
        <f t="shared" ca="1" si="44"/>
        <v>C2</v>
      </c>
      <c r="O180" s="5" t="str">
        <f t="shared" ca="1" si="45"/>
        <v/>
      </c>
      <c r="P180" s="1" t="str">
        <f t="shared" si="50"/>
        <v>A012Grading of BoulevardsCW 3110-R21m²</v>
      </c>
      <c r="Q180" s="2" t="e">
        <f>MATCH(P180,#REF!,0)</f>
        <v>#REF!</v>
      </c>
      <c r="R180" s="3" t="str">
        <f t="shared" ca="1" si="46"/>
        <v>F0</v>
      </c>
      <c r="S180" s="3" t="str">
        <f t="shared" ca="1" si="47"/>
        <v>C2</v>
      </c>
      <c r="T180" s="3" t="str">
        <f t="shared" ca="1" si="48"/>
        <v>C2</v>
      </c>
    </row>
    <row r="181" spans="1:20" s="47" customFormat="1" ht="30" customHeight="1" x14ac:dyDescent="0.2">
      <c r="A181" s="48"/>
      <c r="B181" s="49"/>
      <c r="C181" s="65" t="s">
        <v>420</v>
      </c>
      <c r="D181" s="51"/>
      <c r="E181" s="52" t="s">
        <v>112</v>
      </c>
      <c r="F181" s="52" t="s">
        <v>112</v>
      </c>
      <c r="G181" s="53"/>
      <c r="H181" s="53"/>
      <c r="I181" s="43" t="str">
        <f t="shared" ca="1" si="41"/>
        <v>LOCKED</v>
      </c>
      <c r="J181" s="44" t="str">
        <f t="shared" si="49"/>
        <v>ROADWORKS - REMOVALS/RENEWALS</v>
      </c>
      <c r="K181" s="45" t="e">
        <f>MATCH(J181,#REF!,0)</f>
        <v>#REF!</v>
      </c>
      <c r="L181" s="46" t="str">
        <f t="shared" ca="1" si="42"/>
        <v>G</v>
      </c>
      <c r="M181" s="46" t="str">
        <f t="shared" ca="1" si="43"/>
        <v>C2</v>
      </c>
      <c r="N181" s="46" t="str">
        <f t="shared" ca="1" si="44"/>
        <v>C2</v>
      </c>
      <c r="O181" s="5" t="str">
        <f t="shared" ca="1" si="45"/>
        <v>LOCKED</v>
      </c>
      <c r="P181" s="1" t="str">
        <f t="shared" si="50"/>
        <v>ROADWORKS - REMOVALS/RENEWALS</v>
      </c>
      <c r="Q181" s="2" t="e">
        <f>MATCH(P181,#REF!,0)</f>
        <v>#REF!</v>
      </c>
      <c r="R181" s="3" t="str">
        <f t="shared" ca="1" si="46"/>
        <v>G</v>
      </c>
      <c r="S181" s="3" t="str">
        <f t="shared" ca="1" si="47"/>
        <v>C2</v>
      </c>
      <c r="T181" s="3" t="str">
        <f t="shared" ca="1" si="48"/>
        <v>C2</v>
      </c>
    </row>
    <row r="182" spans="1:20" s="47" customFormat="1" ht="30" customHeight="1" x14ac:dyDescent="0.2">
      <c r="A182" s="66" t="s">
        <v>200</v>
      </c>
      <c r="B182" s="55" t="s">
        <v>64</v>
      </c>
      <c r="C182" s="56" t="s">
        <v>178</v>
      </c>
      <c r="D182" s="57" t="s">
        <v>409</v>
      </c>
      <c r="E182" s="52" t="s">
        <v>112</v>
      </c>
      <c r="F182" s="52" t="s">
        <v>112</v>
      </c>
      <c r="G182" s="53"/>
      <c r="H182" s="53"/>
      <c r="I182" s="43" t="str">
        <f t="shared" ca="1" si="41"/>
        <v>LOCKED</v>
      </c>
      <c r="J182" s="44" t="str">
        <f t="shared" si="49"/>
        <v>B001Pavement RemovalCW 3110-R21</v>
      </c>
      <c r="K182" s="45" t="e">
        <f>MATCH(J182,#REF!,0)</f>
        <v>#REF!</v>
      </c>
      <c r="L182" s="46" t="str">
        <f t="shared" ca="1" si="42"/>
        <v>G</v>
      </c>
      <c r="M182" s="46" t="str">
        <f t="shared" ca="1" si="43"/>
        <v>C2</v>
      </c>
      <c r="N182" s="46" t="str">
        <f t="shared" ca="1" si="44"/>
        <v>C2</v>
      </c>
      <c r="O182" s="5" t="str">
        <f t="shared" ca="1" si="45"/>
        <v>LOCKED</v>
      </c>
      <c r="P182" s="1" t="str">
        <f t="shared" si="50"/>
        <v>B001Pavement RemovalCW 3110-R21</v>
      </c>
      <c r="Q182" s="2" t="e">
        <f>MATCH(P182,#REF!,0)</f>
        <v>#REF!</v>
      </c>
      <c r="R182" s="3" t="str">
        <f t="shared" ca="1" si="46"/>
        <v>G</v>
      </c>
      <c r="S182" s="3" t="str">
        <f t="shared" ca="1" si="47"/>
        <v>C2</v>
      </c>
      <c r="T182" s="3" t="str">
        <f t="shared" ca="1" si="48"/>
        <v>C2</v>
      </c>
    </row>
    <row r="183" spans="1:20" s="47" customFormat="1" ht="30" customHeight="1" x14ac:dyDescent="0.2">
      <c r="A183" s="66" t="s">
        <v>229</v>
      </c>
      <c r="B183" s="63" t="s">
        <v>188</v>
      </c>
      <c r="C183" s="56" t="s">
        <v>179</v>
      </c>
      <c r="D183" s="64" t="s">
        <v>112</v>
      </c>
      <c r="E183" s="58" t="s">
        <v>117</v>
      </c>
      <c r="F183" s="59">
        <v>180</v>
      </c>
      <c r="G183" s="60"/>
      <c r="H183" s="61">
        <f>ROUND(G183*F183,2)</f>
        <v>0</v>
      </c>
      <c r="I183" s="43" t="str">
        <f t="shared" ca="1" si="41"/>
        <v/>
      </c>
      <c r="J183" s="44" t="str">
        <f t="shared" si="49"/>
        <v>B002Concrete Pavementm²</v>
      </c>
      <c r="K183" s="45" t="e">
        <f>MATCH(J183,#REF!,0)</f>
        <v>#REF!</v>
      </c>
      <c r="L183" s="46" t="str">
        <f t="shared" ca="1" si="42"/>
        <v>F0</v>
      </c>
      <c r="M183" s="46" t="str">
        <f t="shared" ca="1" si="43"/>
        <v>C2</v>
      </c>
      <c r="N183" s="46" t="str">
        <f t="shared" ca="1" si="44"/>
        <v>C2</v>
      </c>
      <c r="O183" s="5" t="str">
        <f t="shared" ca="1" si="45"/>
        <v/>
      </c>
      <c r="P183" s="1" t="str">
        <f t="shared" si="50"/>
        <v>B002Concrete Pavementm²</v>
      </c>
      <c r="Q183" s="2" t="e">
        <f>MATCH(P183,#REF!,0)</f>
        <v>#REF!</v>
      </c>
      <c r="R183" s="3" t="str">
        <f t="shared" ca="1" si="46"/>
        <v>F0</v>
      </c>
      <c r="S183" s="3" t="str">
        <f t="shared" ca="1" si="47"/>
        <v>C2</v>
      </c>
      <c r="T183" s="3" t="str">
        <f t="shared" ca="1" si="48"/>
        <v>C2</v>
      </c>
    </row>
    <row r="184" spans="1:20" s="47" customFormat="1" ht="30" customHeight="1" x14ac:dyDescent="0.2">
      <c r="A184" s="66" t="s">
        <v>161</v>
      </c>
      <c r="B184" s="63" t="s">
        <v>189</v>
      </c>
      <c r="C184" s="56" t="s">
        <v>180</v>
      </c>
      <c r="D184" s="64" t="s">
        <v>112</v>
      </c>
      <c r="E184" s="58" t="s">
        <v>117</v>
      </c>
      <c r="F184" s="59">
        <v>120</v>
      </c>
      <c r="G184" s="60"/>
      <c r="H184" s="61">
        <f>ROUND(G184*F184,2)</f>
        <v>0</v>
      </c>
      <c r="I184" s="43" t="str">
        <f t="shared" ca="1" si="41"/>
        <v/>
      </c>
      <c r="J184" s="44" t="str">
        <f t="shared" si="49"/>
        <v>B003Asphalt Pavementm²</v>
      </c>
      <c r="K184" s="45" t="e">
        <f>MATCH(J184,#REF!,0)</f>
        <v>#REF!</v>
      </c>
      <c r="L184" s="46" t="str">
        <f t="shared" ca="1" si="42"/>
        <v>F0</v>
      </c>
      <c r="M184" s="46" t="str">
        <f t="shared" ca="1" si="43"/>
        <v>C2</v>
      </c>
      <c r="N184" s="46" t="str">
        <f t="shared" ca="1" si="44"/>
        <v>C2</v>
      </c>
      <c r="O184" s="5" t="str">
        <f t="shared" ca="1" si="45"/>
        <v/>
      </c>
      <c r="P184" s="1" t="str">
        <f t="shared" si="50"/>
        <v>B003Asphalt Pavementm²</v>
      </c>
      <c r="Q184" s="2" t="e">
        <f>MATCH(P184,#REF!,0)</f>
        <v>#REF!</v>
      </c>
      <c r="R184" s="3" t="str">
        <f t="shared" ca="1" si="46"/>
        <v>F0</v>
      </c>
      <c r="S184" s="3" t="str">
        <f t="shared" ca="1" si="47"/>
        <v>C2</v>
      </c>
      <c r="T184" s="3" t="str">
        <f t="shared" ca="1" si="48"/>
        <v>C2</v>
      </c>
    </row>
    <row r="185" spans="1:20" s="47" customFormat="1" ht="30" customHeight="1" x14ac:dyDescent="0.2">
      <c r="A185" s="66" t="s">
        <v>162</v>
      </c>
      <c r="B185" s="55" t="s">
        <v>65</v>
      </c>
      <c r="C185" s="56" t="s">
        <v>236</v>
      </c>
      <c r="D185" s="64" t="s">
        <v>350</v>
      </c>
      <c r="E185" s="52" t="s">
        <v>112</v>
      </c>
      <c r="F185" s="52" t="s">
        <v>112</v>
      </c>
      <c r="G185" s="53"/>
      <c r="H185" s="53"/>
      <c r="I185" s="43" t="str">
        <f t="shared" ca="1" si="41"/>
        <v>LOCKED</v>
      </c>
      <c r="J185" s="44" t="str">
        <f t="shared" si="49"/>
        <v>B004Slab ReplacementCW 3230-R8</v>
      </c>
      <c r="K185" s="45" t="e">
        <f>MATCH(J185,#REF!,0)</f>
        <v>#REF!</v>
      </c>
      <c r="L185" s="46" t="str">
        <f t="shared" ca="1" si="42"/>
        <v>G</v>
      </c>
      <c r="M185" s="46" t="str">
        <f t="shared" ca="1" si="43"/>
        <v>C2</v>
      </c>
      <c r="N185" s="46" t="str">
        <f t="shared" ca="1" si="44"/>
        <v>C2</v>
      </c>
      <c r="O185" s="5" t="str">
        <f t="shared" ca="1" si="45"/>
        <v>LOCKED</v>
      </c>
      <c r="P185" s="1" t="str">
        <f t="shared" si="50"/>
        <v>B004Slab ReplacementCW 3230-R8</v>
      </c>
      <c r="Q185" s="2" t="e">
        <f>MATCH(P185,#REF!,0)</f>
        <v>#REF!</v>
      </c>
      <c r="R185" s="3" t="str">
        <f t="shared" ca="1" si="46"/>
        <v>G</v>
      </c>
      <c r="S185" s="3" t="str">
        <f t="shared" ca="1" si="47"/>
        <v>C2</v>
      </c>
      <c r="T185" s="3" t="str">
        <f t="shared" ca="1" si="48"/>
        <v>C2</v>
      </c>
    </row>
    <row r="186" spans="1:20" s="47" customFormat="1" ht="30" customHeight="1" x14ac:dyDescent="0.2">
      <c r="A186" s="66" t="s">
        <v>163</v>
      </c>
      <c r="B186" s="63" t="s">
        <v>188</v>
      </c>
      <c r="C186" s="56" t="s">
        <v>131</v>
      </c>
      <c r="D186" s="64" t="s">
        <v>112</v>
      </c>
      <c r="E186" s="58" t="s">
        <v>117</v>
      </c>
      <c r="F186" s="59">
        <v>190</v>
      </c>
      <c r="G186" s="60"/>
      <c r="H186" s="61">
        <f>ROUND(G186*F186,2)</f>
        <v>0</v>
      </c>
      <c r="I186" s="43" t="str">
        <f t="shared" ca="1" si="41"/>
        <v/>
      </c>
      <c r="J186" s="44" t="str">
        <f t="shared" si="49"/>
        <v>B014150 mm Concrete Pavement (Reinforced)m²</v>
      </c>
      <c r="K186" s="45" t="e">
        <f>MATCH(J186,#REF!,0)</f>
        <v>#REF!</v>
      </c>
      <c r="L186" s="46" t="str">
        <f t="shared" ca="1" si="42"/>
        <v>F0</v>
      </c>
      <c r="M186" s="46" t="str">
        <f t="shared" ca="1" si="43"/>
        <v>C2</v>
      </c>
      <c r="N186" s="46" t="str">
        <f t="shared" ca="1" si="44"/>
        <v>C2</v>
      </c>
      <c r="O186" s="5" t="str">
        <f t="shared" ca="1" si="45"/>
        <v/>
      </c>
      <c r="P186" s="1" t="str">
        <f t="shared" si="50"/>
        <v>B014150 mm Concrete Pavement (Reinforced)m²</v>
      </c>
      <c r="Q186" s="2" t="e">
        <f>MATCH(P186,#REF!,0)</f>
        <v>#REF!</v>
      </c>
      <c r="R186" s="3" t="str">
        <f t="shared" ca="1" si="46"/>
        <v>F0</v>
      </c>
      <c r="S186" s="3" t="str">
        <f t="shared" ca="1" si="47"/>
        <v>C2</v>
      </c>
      <c r="T186" s="3" t="str">
        <f t="shared" ca="1" si="48"/>
        <v>C2</v>
      </c>
    </row>
    <row r="187" spans="1:20" s="47" customFormat="1" ht="30" customHeight="1" x14ac:dyDescent="0.2">
      <c r="A187" s="66" t="s">
        <v>164</v>
      </c>
      <c r="B187" s="55" t="s">
        <v>201</v>
      </c>
      <c r="C187" s="56" t="s">
        <v>237</v>
      </c>
      <c r="D187" s="64" t="s">
        <v>350</v>
      </c>
      <c r="E187" s="52" t="s">
        <v>112</v>
      </c>
      <c r="F187" s="52" t="s">
        <v>112</v>
      </c>
      <c r="G187" s="53"/>
      <c r="H187" s="53"/>
      <c r="I187" s="43" t="str">
        <f t="shared" ca="1" si="41"/>
        <v>LOCKED</v>
      </c>
      <c r="J187" s="44" t="str">
        <f t="shared" si="49"/>
        <v>B017Partial Slab PatchesCW 3230-R8</v>
      </c>
      <c r="K187" s="45" t="e">
        <f>MATCH(J187,#REF!,0)</f>
        <v>#REF!</v>
      </c>
      <c r="L187" s="46" t="str">
        <f t="shared" ca="1" si="42"/>
        <v>G</v>
      </c>
      <c r="M187" s="46" t="str">
        <f t="shared" ca="1" si="43"/>
        <v>C2</v>
      </c>
      <c r="N187" s="46" t="str">
        <f t="shared" ca="1" si="44"/>
        <v>C2</v>
      </c>
      <c r="O187" s="5" t="str">
        <f t="shared" ca="1" si="45"/>
        <v>LOCKED</v>
      </c>
      <c r="P187" s="1" t="str">
        <f t="shared" si="50"/>
        <v>B017Partial Slab PatchesCW 3230-R8</v>
      </c>
      <c r="Q187" s="2" t="e">
        <f>MATCH(P187,#REF!,0)</f>
        <v>#REF!</v>
      </c>
      <c r="R187" s="3" t="str">
        <f t="shared" ca="1" si="46"/>
        <v>G</v>
      </c>
      <c r="S187" s="3" t="str">
        <f t="shared" ca="1" si="47"/>
        <v>C2</v>
      </c>
      <c r="T187" s="3" t="str">
        <f t="shared" ca="1" si="48"/>
        <v>C2</v>
      </c>
    </row>
    <row r="188" spans="1:20" s="47" customFormat="1" ht="30" customHeight="1" x14ac:dyDescent="0.2">
      <c r="A188" s="66" t="s">
        <v>165</v>
      </c>
      <c r="B188" s="63" t="s">
        <v>188</v>
      </c>
      <c r="C188" s="56" t="s">
        <v>127</v>
      </c>
      <c r="D188" s="64" t="s">
        <v>112</v>
      </c>
      <c r="E188" s="58" t="s">
        <v>117</v>
      </c>
      <c r="F188" s="59">
        <v>10</v>
      </c>
      <c r="G188" s="60"/>
      <c r="H188" s="61">
        <f t="shared" ref="H188:H190" si="57">ROUND(G188*F188,2)</f>
        <v>0</v>
      </c>
      <c r="I188" s="43" t="str">
        <f t="shared" ca="1" si="41"/>
        <v/>
      </c>
      <c r="J188" s="44" t="str">
        <f t="shared" si="49"/>
        <v>B030150 mm Concrete Pavement (Type A)m²</v>
      </c>
      <c r="K188" s="45" t="e">
        <f>MATCH(J188,#REF!,0)</f>
        <v>#REF!</v>
      </c>
      <c r="L188" s="46" t="str">
        <f t="shared" ca="1" si="42"/>
        <v>F0</v>
      </c>
      <c r="M188" s="46" t="str">
        <f t="shared" ca="1" si="43"/>
        <v>C2</v>
      </c>
      <c r="N188" s="46" t="str">
        <f t="shared" ca="1" si="44"/>
        <v>C2</v>
      </c>
      <c r="O188" s="5" t="str">
        <f t="shared" ca="1" si="45"/>
        <v/>
      </c>
      <c r="P188" s="1" t="str">
        <f t="shared" si="50"/>
        <v>B030150 mm Concrete Pavement (Type A)m²</v>
      </c>
      <c r="Q188" s="2" t="e">
        <f>MATCH(P188,#REF!,0)</f>
        <v>#REF!</v>
      </c>
      <c r="R188" s="3" t="str">
        <f t="shared" ca="1" si="46"/>
        <v>F0</v>
      </c>
      <c r="S188" s="3" t="str">
        <f t="shared" ca="1" si="47"/>
        <v>C2</v>
      </c>
      <c r="T188" s="3" t="str">
        <f t="shared" ca="1" si="48"/>
        <v>C2</v>
      </c>
    </row>
    <row r="189" spans="1:20" s="47" customFormat="1" ht="30" customHeight="1" x14ac:dyDescent="0.2">
      <c r="A189" s="66" t="s">
        <v>166</v>
      </c>
      <c r="B189" s="63" t="s">
        <v>189</v>
      </c>
      <c r="C189" s="56" t="s">
        <v>128</v>
      </c>
      <c r="D189" s="64" t="s">
        <v>112</v>
      </c>
      <c r="E189" s="58" t="s">
        <v>117</v>
      </c>
      <c r="F189" s="59">
        <v>90</v>
      </c>
      <c r="G189" s="60"/>
      <c r="H189" s="61">
        <f t="shared" si="57"/>
        <v>0</v>
      </c>
      <c r="I189" s="43" t="str">
        <f t="shared" ca="1" si="41"/>
        <v/>
      </c>
      <c r="J189" s="44" t="str">
        <f t="shared" si="49"/>
        <v>B031150 mm Concrete Pavement (Type B)m²</v>
      </c>
      <c r="K189" s="45" t="e">
        <f>MATCH(J189,#REF!,0)</f>
        <v>#REF!</v>
      </c>
      <c r="L189" s="46" t="str">
        <f t="shared" ca="1" si="42"/>
        <v>F0</v>
      </c>
      <c r="M189" s="46" t="str">
        <f t="shared" ca="1" si="43"/>
        <v>C2</v>
      </c>
      <c r="N189" s="46" t="str">
        <f t="shared" ca="1" si="44"/>
        <v>C2</v>
      </c>
      <c r="O189" s="5" t="str">
        <f t="shared" ca="1" si="45"/>
        <v/>
      </c>
      <c r="P189" s="1" t="str">
        <f t="shared" si="50"/>
        <v>B031150 mm Concrete Pavement (Type B)m²</v>
      </c>
      <c r="Q189" s="2" t="e">
        <f>MATCH(P189,#REF!,0)</f>
        <v>#REF!</v>
      </c>
      <c r="R189" s="3" t="str">
        <f t="shared" ca="1" si="46"/>
        <v>F0</v>
      </c>
      <c r="S189" s="3" t="str">
        <f t="shared" ca="1" si="47"/>
        <v>C2</v>
      </c>
      <c r="T189" s="3" t="str">
        <f t="shared" ca="1" si="48"/>
        <v>C2</v>
      </c>
    </row>
    <row r="190" spans="1:20" s="47" customFormat="1" ht="30" customHeight="1" x14ac:dyDescent="0.2">
      <c r="A190" s="66" t="s">
        <v>168</v>
      </c>
      <c r="B190" s="63" t="s">
        <v>190</v>
      </c>
      <c r="C190" s="56" t="s">
        <v>130</v>
      </c>
      <c r="D190" s="64" t="s">
        <v>112</v>
      </c>
      <c r="E190" s="58" t="s">
        <v>117</v>
      </c>
      <c r="F190" s="59">
        <v>40</v>
      </c>
      <c r="G190" s="60"/>
      <c r="H190" s="61">
        <f t="shared" si="57"/>
        <v>0</v>
      </c>
      <c r="I190" s="43" t="str">
        <f t="shared" ca="1" si="41"/>
        <v/>
      </c>
      <c r="J190" s="44" t="str">
        <f t="shared" si="49"/>
        <v>B033150 mm Concrete Pavement (Type D)m²</v>
      </c>
      <c r="K190" s="45" t="e">
        <f>MATCH(J190,#REF!,0)</f>
        <v>#REF!</v>
      </c>
      <c r="L190" s="46" t="str">
        <f t="shared" ca="1" si="42"/>
        <v>F0</v>
      </c>
      <c r="M190" s="46" t="str">
        <f t="shared" ca="1" si="43"/>
        <v>C2</v>
      </c>
      <c r="N190" s="46" t="str">
        <f t="shared" ca="1" si="44"/>
        <v>C2</v>
      </c>
      <c r="O190" s="5" t="str">
        <f t="shared" ca="1" si="45"/>
        <v/>
      </c>
      <c r="P190" s="1" t="str">
        <f t="shared" si="50"/>
        <v>B033150 mm Concrete Pavement (Type D)m²</v>
      </c>
      <c r="Q190" s="2" t="e">
        <f>MATCH(P190,#REF!,0)</f>
        <v>#REF!</v>
      </c>
      <c r="R190" s="3" t="str">
        <f t="shared" ca="1" si="46"/>
        <v>F0</v>
      </c>
      <c r="S190" s="3" t="str">
        <f t="shared" ca="1" si="47"/>
        <v>C2</v>
      </c>
      <c r="T190" s="3" t="str">
        <f t="shared" ca="1" si="48"/>
        <v>C2</v>
      </c>
    </row>
    <row r="191" spans="1:20" s="47" customFormat="1" ht="30" customHeight="1" x14ac:dyDescent="0.2">
      <c r="A191" s="66" t="s">
        <v>320</v>
      </c>
      <c r="B191" s="55" t="s">
        <v>202</v>
      </c>
      <c r="C191" s="56" t="s">
        <v>260</v>
      </c>
      <c r="D191" s="64" t="s">
        <v>350</v>
      </c>
      <c r="E191" s="52" t="s">
        <v>112</v>
      </c>
      <c r="F191" s="52" t="s">
        <v>112</v>
      </c>
      <c r="G191" s="53"/>
      <c r="H191" s="53"/>
      <c r="I191" s="43" t="str">
        <f t="shared" ca="1" si="41"/>
        <v>LOCKED</v>
      </c>
      <c r="J191" s="44" t="str">
        <f t="shared" si="49"/>
        <v>B064-72Slab Replacement - Early Opening (72 hour)CW 3230-R8</v>
      </c>
      <c r="K191" s="45" t="e">
        <f>MATCH(J191,#REF!,0)</f>
        <v>#REF!</v>
      </c>
      <c r="L191" s="46" t="str">
        <f t="shared" ca="1" si="42"/>
        <v>G</v>
      </c>
      <c r="M191" s="46" t="str">
        <f t="shared" ca="1" si="43"/>
        <v>C2</v>
      </c>
      <c r="N191" s="46" t="str">
        <f t="shared" ca="1" si="44"/>
        <v>C2</v>
      </c>
      <c r="O191" s="5" t="str">
        <f t="shared" ca="1" si="45"/>
        <v>LOCKED</v>
      </c>
      <c r="P191" s="1" t="str">
        <f t="shared" si="50"/>
        <v>B064-72Slab Replacement - Early Opening (72 hour)CW 3230-R8</v>
      </c>
      <c r="Q191" s="2" t="e">
        <f>MATCH(P191,#REF!,0)</f>
        <v>#REF!</v>
      </c>
      <c r="R191" s="3" t="str">
        <f t="shared" ca="1" si="46"/>
        <v>G</v>
      </c>
      <c r="S191" s="3" t="str">
        <f t="shared" ca="1" si="47"/>
        <v>C2</v>
      </c>
      <c r="T191" s="3" t="str">
        <f t="shared" ca="1" si="48"/>
        <v>C2</v>
      </c>
    </row>
    <row r="192" spans="1:20" s="47" customFormat="1" ht="30" customHeight="1" x14ac:dyDescent="0.2">
      <c r="A192" s="66" t="s">
        <v>321</v>
      </c>
      <c r="B192" s="63" t="s">
        <v>188</v>
      </c>
      <c r="C192" s="56" t="s">
        <v>131</v>
      </c>
      <c r="D192" s="64" t="s">
        <v>112</v>
      </c>
      <c r="E192" s="58" t="s">
        <v>117</v>
      </c>
      <c r="F192" s="59">
        <v>180</v>
      </c>
      <c r="G192" s="60"/>
      <c r="H192" s="61">
        <f>ROUND(G192*F192,2)</f>
        <v>0</v>
      </c>
      <c r="I192" s="43" t="str">
        <f t="shared" ca="1" si="41"/>
        <v/>
      </c>
      <c r="J192" s="44" t="str">
        <f t="shared" si="49"/>
        <v>B074-72150 mm Concrete Pavement (Reinforced)m²</v>
      </c>
      <c r="K192" s="45" t="e">
        <f>MATCH(J192,#REF!,0)</f>
        <v>#REF!</v>
      </c>
      <c r="L192" s="46" t="str">
        <f t="shared" ca="1" si="42"/>
        <v>F0</v>
      </c>
      <c r="M192" s="46" t="str">
        <f t="shared" ca="1" si="43"/>
        <v>C2</v>
      </c>
      <c r="N192" s="46" t="str">
        <f t="shared" ca="1" si="44"/>
        <v>C2</v>
      </c>
      <c r="O192" s="5" t="str">
        <f t="shared" ca="1" si="45"/>
        <v/>
      </c>
      <c r="P192" s="1" t="str">
        <f t="shared" si="50"/>
        <v>B074-72150 mm Concrete Pavement (Reinforced)m²</v>
      </c>
      <c r="Q192" s="2" t="e">
        <f>MATCH(P192,#REF!,0)</f>
        <v>#REF!</v>
      </c>
      <c r="R192" s="3" t="str">
        <f t="shared" ca="1" si="46"/>
        <v>F0</v>
      </c>
      <c r="S192" s="3" t="str">
        <f t="shared" ca="1" si="47"/>
        <v>C2</v>
      </c>
      <c r="T192" s="3" t="str">
        <f t="shared" ca="1" si="48"/>
        <v>C2</v>
      </c>
    </row>
    <row r="193" spans="1:20" s="47" customFormat="1" ht="45" customHeight="1" x14ac:dyDescent="0.2">
      <c r="A193" s="66" t="s">
        <v>322</v>
      </c>
      <c r="B193" s="102" t="s">
        <v>203</v>
      </c>
      <c r="C193" s="56" t="s">
        <v>238</v>
      </c>
      <c r="D193" s="64" t="s">
        <v>350</v>
      </c>
      <c r="E193" s="52" t="s">
        <v>112</v>
      </c>
      <c r="F193" s="52" t="s">
        <v>112</v>
      </c>
      <c r="G193" s="53"/>
      <c r="H193" s="53"/>
      <c r="I193" s="43" t="str">
        <f t="shared" ca="1" si="41"/>
        <v>LOCKED</v>
      </c>
      <c r="J193" s="44" t="str">
        <f t="shared" si="49"/>
        <v>B077-72Partial Slab Patches - Early Opening (72 hour)CW 3230-R8</v>
      </c>
      <c r="K193" s="45" t="e">
        <f>MATCH(J193,#REF!,0)</f>
        <v>#REF!</v>
      </c>
      <c r="L193" s="46" t="str">
        <f t="shared" ca="1" si="42"/>
        <v>G</v>
      </c>
      <c r="M193" s="46" t="str">
        <f t="shared" ca="1" si="43"/>
        <v>C2</v>
      </c>
      <c r="N193" s="46" t="str">
        <f t="shared" ca="1" si="44"/>
        <v>C2</v>
      </c>
      <c r="O193" s="5" t="str">
        <f t="shared" ca="1" si="45"/>
        <v>LOCKED</v>
      </c>
      <c r="P193" s="1" t="str">
        <f t="shared" si="50"/>
        <v>B077-72Partial Slab Patches - Early Opening (72 hour)CW 3230-R8</v>
      </c>
      <c r="Q193" s="2" t="e">
        <f>MATCH(P193,#REF!,0)</f>
        <v>#REF!</v>
      </c>
      <c r="R193" s="3" t="str">
        <f t="shared" ca="1" si="46"/>
        <v>G</v>
      </c>
      <c r="S193" s="3" t="str">
        <f t="shared" ca="1" si="47"/>
        <v>C2</v>
      </c>
      <c r="T193" s="3" t="str">
        <f t="shared" ca="1" si="48"/>
        <v>C2</v>
      </c>
    </row>
    <row r="194" spans="1:20" s="47" customFormat="1" ht="30" customHeight="1" x14ac:dyDescent="0.2">
      <c r="A194" s="66" t="s">
        <v>323</v>
      </c>
      <c r="B194" s="63" t="s">
        <v>188</v>
      </c>
      <c r="C194" s="56" t="s">
        <v>128</v>
      </c>
      <c r="D194" s="64" t="s">
        <v>112</v>
      </c>
      <c r="E194" s="58" t="s">
        <v>117</v>
      </c>
      <c r="F194" s="59">
        <v>50</v>
      </c>
      <c r="G194" s="82"/>
      <c r="H194" s="61">
        <f t="shared" ref="H194" si="58">ROUND(G194*F194,2)</f>
        <v>0</v>
      </c>
      <c r="I194" s="43" t="str">
        <f t="shared" ca="1" si="41"/>
        <v/>
      </c>
      <c r="J194" s="44" t="str">
        <f t="shared" si="49"/>
        <v>B091-72150 mm Concrete Pavement (Type B)m²</v>
      </c>
      <c r="K194" s="45" t="e">
        <f>MATCH(J194,#REF!,0)</f>
        <v>#REF!</v>
      </c>
      <c r="L194" s="46" t="str">
        <f t="shared" ca="1" si="42"/>
        <v>F0</v>
      </c>
      <c r="M194" s="46" t="str">
        <f t="shared" ca="1" si="43"/>
        <v>C2</v>
      </c>
      <c r="N194" s="46" t="str">
        <f t="shared" ca="1" si="44"/>
        <v>C2</v>
      </c>
      <c r="O194" s="5" t="str">
        <f t="shared" ca="1" si="45"/>
        <v/>
      </c>
      <c r="P194" s="1" t="str">
        <f t="shared" si="50"/>
        <v>B091-72150 mm Concrete Pavement (Type B)m²</v>
      </c>
      <c r="Q194" s="2" t="e">
        <f>MATCH(P194,#REF!,0)</f>
        <v>#REF!</v>
      </c>
      <c r="R194" s="3" t="str">
        <f t="shared" ca="1" si="46"/>
        <v>F0</v>
      </c>
      <c r="S194" s="3" t="str">
        <f t="shared" ca="1" si="47"/>
        <v>C2</v>
      </c>
      <c r="T194" s="3" t="str">
        <f t="shared" ca="1" si="48"/>
        <v>C2</v>
      </c>
    </row>
    <row r="195" spans="1:20" s="47" customFormat="1" ht="30" customHeight="1" x14ac:dyDescent="0.2">
      <c r="A195" s="66" t="s">
        <v>169</v>
      </c>
      <c r="B195" s="55" t="s">
        <v>204</v>
      </c>
      <c r="C195" s="56" t="s">
        <v>100</v>
      </c>
      <c r="D195" s="64" t="s">
        <v>350</v>
      </c>
      <c r="E195" s="52" t="s">
        <v>112</v>
      </c>
      <c r="F195" s="52" t="s">
        <v>112</v>
      </c>
      <c r="G195" s="53"/>
      <c r="H195" s="53"/>
      <c r="I195" s="43" t="str">
        <f t="shared" ca="1" si="41"/>
        <v>LOCKED</v>
      </c>
      <c r="J195" s="44" t="str">
        <f t="shared" si="49"/>
        <v>B094Drilled DowelsCW 3230-R8</v>
      </c>
      <c r="K195" s="45" t="e">
        <f>MATCH(J195,#REF!,0)</f>
        <v>#REF!</v>
      </c>
      <c r="L195" s="46" t="str">
        <f t="shared" ca="1" si="42"/>
        <v>G</v>
      </c>
      <c r="M195" s="46" t="str">
        <f t="shared" ca="1" si="43"/>
        <v>C2</v>
      </c>
      <c r="N195" s="46" t="str">
        <f t="shared" ca="1" si="44"/>
        <v>C2</v>
      </c>
      <c r="O195" s="5" t="str">
        <f t="shared" ca="1" si="45"/>
        <v>LOCKED</v>
      </c>
      <c r="P195" s="1" t="str">
        <f t="shared" si="50"/>
        <v>B094Drilled DowelsCW 3230-R8</v>
      </c>
      <c r="Q195" s="2" t="e">
        <f>MATCH(P195,#REF!,0)</f>
        <v>#REF!</v>
      </c>
      <c r="R195" s="3" t="str">
        <f t="shared" ca="1" si="46"/>
        <v>G</v>
      </c>
      <c r="S195" s="3" t="str">
        <f t="shared" ca="1" si="47"/>
        <v>C2</v>
      </c>
      <c r="T195" s="3" t="str">
        <f t="shared" ca="1" si="48"/>
        <v>C2</v>
      </c>
    </row>
    <row r="196" spans="1:20" s="47" customFormat="1" ht="30" customHeight="1" x14ac:dyDescent="0.2">
      <c r="A196" s="66" t="s">
        <v>170</v>
      </c>
      <c r="B196" s="63" t="s">
        <v>188</v>
      </c>
      <c r="C196" s="56" t="s">
        <v>126</v>
      </c>
      <c r="D196" s="64" t="s">
        <v>112</v>
      </c>
      <c r="E196" s="58" t="s">
        <v>120</v>
      </c>
      <c r="F196" s="59">
        <v>230</v>
      </c>
      <c r="G196" s="60"/>
      <c r="H196" s="61">
        <f>ROUND(G196*F196,2)</f>
        <v>0</v>
      </c>
      <c r="I196" s="43" t="str">
        <f t="shared" ca="1" si="41"/>
        <v/>
      </c>
      <c r="J196" s="44" t="str">
        <f t="shared" si="49"/>
        <v>B09519.1 mm Diametereach</v>
      </c>
      <c r="K196" s="45" t="e">
        <f>MATCH(J196,#REF!,0)</f>
        <v>#REF!</v>
      </c>
      <c r="L196" s="46" t="str">
        <f t="shared" ca="1" si="42"/>
        <v>F0</v>
      </c>
      <c r="M196" s="46" t="str">
        <f t="shared" ca="1" si="43"/>
        <v>C2</v>
      </c>
      <c r="N196" s="46" t="str">
        <f t="shared" ca="1" si="44"/>
        <v>C2</v>
      </c>
      <c r="O196" s="5" t="str">
        <f t="shared" ca="1" si="45"/>
        <v/>
      </c>
      <c r="P196" s="1" t="str">
        <f t="shared" si="50"/>
        <v>B09519.1 mm Diametereach</v>
      </c>
      <c r="Q196" s="2" t="e">
        <f>MATCH(P196,#REF!,0)</f>
        <v>#REF!</v>
      </c>
      <c r="R196" s="3" t="str">
        <f t="shared" ca="1" si="46"/>
        <v>F0</v>
      </c>
      <c r="S196" s="3" t="str">
        <f t="shared" ca="1" si="47"/>
        <v>C2</v>
      </c>
      <c r="T196" s="3" t="str">
        <f t="shared" ca="1" si="48"/>
        <v>C2</v>
      </c>
    </row>
    <row r="197" spans="1:20" s="47" customFormat="1" ht="30" customHeight="1" x14ac:dyDescent="0.2">
      <c r="A197" s="66" t="s">
        <v>171</v>
      </c>
      <c r="B197" s="55" t="s">
        <v>205</v>
      </c>
      <c r="C197" s="56" t="s">
        <v>101</v>
      </c>
      <c r="D197" s="64" t="s">
        <v>350</v>
      </c>
      <c r="E197" s="52" t="s">
        <v>112</v>
      </c>
      <c r="F197" s="52" t="s">
        <v>112</v>
      </c>
      <c r="G197" s="53"/>
      <c r="H197" s="53"/>
      <c r="I197" s="43" t="str">
        <f t="shared" ca="1" si="41"/>
        <v>LOCKED</v>
      </c>
      <c r="J197" s="44" t="str">
        <f t="shared" si="49"/>
        <v>B097Drilled Tie BarsCW 3230-R8</v>
      </c>
      <c r="K197" s="45" t="e">
        <f>MATCH(J197,#REF!,0)</f>
        <v>#REF!</v>
      </c>
      <c r="L197" s="46" t="str">
        <f t="shared" ca="1" si="42"/>
        <v>G</v>
      </c>
      <c r="M197" s="46" t="str">
        <f t="shared" ca="1" si="43"/>
        <v>C2</v>
      </c>
      <c r="N197" s="46" t="str">
        <f t="shared" ca="1" si="44"/>
        <v>C2</v>
      </c>
      <c r="O197" s="5" t="str">
        <f t="shared" ca="1" si="45"/>
        <v>LOCKED</v>
      </c>
      <c r="P197" s="1" t="str">
        <f t="shared" si="50"/>
        <v>B097Drilled Tie BarsCW 3230-R8</v>
      </c>
      <c r="Q197" s="2" t="e">
        <f>MATCH(P197,#REF!,0)</f>
        <v>#REF!</v>
      </c>
      <c r="R197" s="3" t="str">
        <f t="shared" ca="1" si="46"/>
        <v>G</v>
      </c>
      <c r="S197" s="3" t="str">
        <f t="shared" ca="1" si="47"/>
        <v>C2</v>
      </c>
      <c r="T197" s="3" t="str">
        <f t="shared" ca="1" si="48"/>
        <v>C2</v>
      </c>
    </row>
    <row r="198" spans="1:20" s="47" customFormat="1" ht="30" customHeight="1" x14ac:dyDescent="0.2">
      <c r="A198" s="66" t="s">
        <v>172</v>
      </c>
      <c r="B198" s="63" t="s">
        <v>188</v>
      </c>
      <c r="C198" s="56" t="s">
        <v>125</v>
      </c>
      <c r="D198" s="64" t="s">
        <v>112</v>
      </c>
      <c r="E198" s="58" t="s">
        <v>120</v>
      </c>
      <c r="F198" s="59">
        <v>450</v>
      </c>
      <c r="G198" s="60"/>
      <c r="H198" s="61">
        <f>ROUND(G198*F198,2)</f>
        <v>0</v>
      </c>
      <c r="I198" s="43" t="str">
        <f t="shared" ca="1" si="41"/>
        <v/>
      </c>
      <c r="J198" s="44" t="str">
        <f t="shared" si="49"/>
        <v>B09820 M Deformed Tie Bareach</v>
      </c>
      <c r="K198" s="45" t="e">
        <f>MATCH(J198,#REF!,0)</f>
        <v>#REF!</v>
      </c>
      <c r="L198" s="46" t="str">
        <f t="shared" ca="1" si="42"/>
        <v>F0</v>
      </c>
      <c r="M198" s="46" t="str">
        <f t="shared" ca="1" si="43"/>
        <v>C2</v>
      </c>
      <c r="N198" s="46" t="str">
        <f t="shared" ca="1" si="44"/>
        <v>C2</v>
      </c>
      <c r="O198" s="5" t="str">
        <f t="shared" ca="1" si="45"/>
        <v/>
      </c>
      <c r="P198" s="1" t="str">
        <f t="shared" si="50"/>
        <v>B09820 M Deformed Tie Bareach</v>
      </c>
      <c r="Q198" s="2" t="e">
        <f>MATCH(P198,#REF!,0)</f>
        <v>#REF!</v>
      </c>
      <c r="R198" s="3" t="str">
        <f t="shared" ca="1" si="46"/>
        <v>F0</v>
      </c>
      <c r="S198" s="3" t="str">
        <f t="shared" ca="1" si="47"/>
        <v>C2</v>
      </c>
      <c r="T198" s="3" t="str">
        <f t="shared" ca="1" si="48"/>
        <v>C2</v>
      </c>
    </row>
    <row r="199" spans="1:20" s="47" customFormat="1" ht="30" customHeight="1" x14ac:dyDescent="0.2">
      <c r="A199" s="66" t="s">
        <v>327</v>
      </c>
      <c r="B199" s="55" t="s">
        <v>206</v>
      </c>
      <c r="C199" s="56" t="s">
        <v>183</v>
      </c>
      <c r="D199" s="64" t="s">
        <v>1</v>
      </c>
      <c r="E199" s="52" t="s">
        <v>112</v>
      </c>
      <c r="F199" s="52" t="s">
        <v>112</v>
      </c>
      <c r="G199" s="53"/>
      <c r="H199" s="53"/>
      <c r="I199" s="43" t="str">
        <f t="shared" ca="1" si="41"/>
        <v>LOCKED</v>
      </c>
      <c r="J199" s="44" t="str">
        <f t="shared" si="49"/>
        <v>B114rlMiscellaneous Concrete Slab RenewalCW 3235-R9</v>
      </c>
      <c r="K199" s="45" t="e">
        <f>MATCH(J199,#REF!,0)</f>
        <v>#REF!</v>
      </c>
      <c r="L199" s="46" t="str">
        <f t="shared" ca="1" si="42"/>
        <v>G</v>
      </c>
      <c r="M199" s="46" t="str">
        <f t="shared" ca="1" si="43"/>
        <v>C2</v>
      </c>
      <c r="N199" s="46" t="str">
        <f t="shared" ca="1" si="44"/>
        <v>C2</v>
      </c>
      <c r="O199" s="5" t="str">
        <f t="shared" ca="1" si="45"/>
        <v>LOCKED</v>
      </c>
      <c r="P199" s="1" t="str">
        <f t="shared" si="50"/>
        <v>B114rlMiscellaneous Concrete Slab RenewalCW 3235-R9</v>
      </c>
      <c r="Q199" s="2" t="e">
        <f>MATCH(P199,#REF!,0)</f>
        <v>#REF!</v>
      </c>
      <c r="R199" s="3" t="str">
        <f t="shared" ca="1" si="46"/>
        <v>G</v>
      </c>
      <c r="S199" s="3" t="str">
        <f t="shared" ca="1" si="47"/>
        <v>C2</v>
      </c>
      <c r="T199" s="3" t="str">
        <f t="shared" ca="1" si="48"/>
        <v>C2</v>
      </c>
    </row>
    <row r="200" spans="1:20" s="47" customFormat="1" ht="30" customHeight="1" x14ac:dyDescent="0.2">
      <c r="A200" s="66" t="s">
        <v>328</v>
      </c>
      <c r="B200" s="63" t="s">
        <v>188</v>
      </c>
      <c r="C200" s="56" t="s">
        <v>5</v>
      </c>
      <c r="D200" s="64" t="s">
        <v>210</v>
      </c>
      <c r="E200" s="52" t="s">
        <v>112</v>
      </c>
      <c r="F200" s="52" t="s">
        <v>112</v>
      </c>
      <c r="G200" s="53"/>
      <c r="H200" s="53"/>
      <c r="I200" s="43" t="str">
        <f t="shared" ca="1" si="41"/>
        <v>LOCKED</v>
      </c>
      <c r="J200" s="44" t="str">
        <f t="shared" si="49"/>
        <v>B118rl100 mm SidewalkSD-228A</v>
      </c>
      <c r="K200" s="45" t="e">
        <f>MATCH(J200,#REF!,0)</f>
        <v>#REF!</v>
      </c>
      <c r="L200" s="46" t="str">
        <f t="shared" ca="1" si="42"/>
        <v>G</v>
      </c>
      <c r="M200" s="46" t="str">
        <f t="shared" ca="1" si="43"/>
        <v>C2</v>
      </c>
      <c r="N200" s="46" t="str">
        <f t="shared" ca="1" si="44"/>
        <v>C2</v>
      </c>
      <c r="O200" s="5" t="str">
        <f t="shared" ca="1" si="45"/>
        <v>LOCKED</v>
      </c>
      <c r="P200" s="1" t="str">
        <f t="shared" si="50"/>
        <v>B118rl100 mm SidewalkSD-228A</v>
      </c>
      <c r="Q200" s="2" t="e">
        <f>MATCH(P200,#REF!,0)</f>
        <v>#REF!</v>
      </c>
      <c r="R200" s="3" t="str">
        <f t="shared" ca="1" si="46"/>
        <v>G</v>
      </c>
      <c r="S200" s="3" t="str">
        <f t="shared" ca="1" si="47"/>
        <v>C2</v>
      </c>
      <c r="T200" s="3" t="str">
        <f t="shared" ca="1" si="48"/>
        <v>C2</v>
      </c>
    </row>
    <row r="201" spans="1:20" s="117" customFormat="1" ht="30" customHeight="1" x14ac:dyDescent="0.2">
      <c r="A201" s="68" t="s">
        <v>329</v>
      </c>
      <c r="B201" s="116" t="s">
        <v>298</v>
      </c>
      <c r="C201" s="70" t="s">
        <v>299</v>
      </c>
      <c r="D201" s="71"/>
      <c r="E201" s="72" t="s">
        <v>117</v>
      </c>
      <c r="F201" s="73">
        <v>35</v>
      </c>
      <c r="G201" s="74"/>
      <c r="H201" s="75">
        <f t="shared" ref="H201:H206" si="59">ROUND(G201*F201,2)</f>
        <v>0</v>
      </c>
      <c r="I201" s="43" t="str">
        <f t="shared" ref="I201:I264" ca="1" si="60">IF(CELL("protect",$G201)=1, "LOCKED", "")</f>
        <v/>
      </c>
      <c r="J201" s="44" t="str">
        <f t="shared" si="49"/>
        <v>B119rlLess than 5 sq.m.m²</v>
      </c>
      <c r="K201" s="45" t="e">
        <f>MATCH(J201,#REF!,0)</f>
        <v>#REF!</v>
      </c>
      <c r="L201" s="46" t="str">
        <f t="shared" ref="L201:L264" ca="1" si="61">CELL("format",$F201)</f>
        <v>F0</v>
      </c>
      <c r="M201" s="46" t="str">
        <f t="shared" ref="M201:M264" ca="1" si="62">CELL("format",$G201)</f>
        <v>C2</v>
      </c>
      <c r="N201" s="46" t="str">
        <f t="shared" ref="N201:N264" ca="1" si="63">CELL("format",$H201)</f>
        <v>C2</v>
      </c>
      <c r="O201" s="5" t="str">
        <f t="shared" ref="O201:O264" ca="1" si="64">IF(CELL("protect",$G201)=1, "LOCKED", "")</f>
        <v/>
      </c>
      <c r="P201" s="1" t="str">
        <f t="shared" si="50"/>
        <v>B119rlLess than 5 sq.m.m²</v>
      </c>
      <c r="Q201" s="2" t="e">
        <f>MATCH(P201,#REF!,0)</f>
        <v>#REF!</v>
      </c>
      <c r="R201" s="3" t="str">
        <f t="shared" ref="R201:R264" ca="1" si="65">CELL("format",$F201)</f>
        <v>F0</v>
      </c>
      <c r="S201" s="3" t="str">
        <f t="shared" ref="S201:S264" ca="1" si="66">CELL("format",$G201)</f>
        <v>C2</v>
      </c>
      <c r="T201" s="3" t="str">
        <f t="shared" ref="T201:T264" ca="1" si="67">CELL("format",$H201)</f>
        <v>C2</v>
      </c>
    </row>
    <row r="202" spans="1:20" s="47" customFormat="1" ht="30" customHeight="1" x14ac:dyDescent="0.2">
      <c r="A202" s="66" t="s">
        <v>330</v>
      </c>
      <c r="B202" s="67" t="s">
        <v>300</v>
      </c>
      <c r="C202" s="56" t="s">
        <v>301</v>
      </c>
      <c r="D202" s="64"/>
      <c r="E202" s="58" t="s">
        <v>117</v>
      </c>
      <c r="F202" s="59">
        <v>50</v>
      </c>
      <c r="G202" s="60"/>
      <c r="H202" s="61">
        <f t="shared" si="59"/>
        <v>0</v>
      </c>
      <c r="I202" s="43" t="str">
        <f t="shared" ca="1" si="60"/>
        <v/>
      </c>
      <c r="J202" s="44" t="str">
        <f t="shared" ref="J202:J265" si="68">CLEAN(CONCATENATE(TRIM($A202),TRIM($C202),IF(LEFT($D202)&lt;&gt;"E",TRIM($D202),),TRIM($E202)))</f>
        <v>B120rl5 sq.m. to 20 sq.m.m²</v>
      </c>
      <c r="K202" s="45" t="e">
        <f>MATCH(J202,#REF!,0)</f>
        <v>#REF!</v>
      </c>
      <c r="L202" s="46" t="str">
        <f t="shared" ca="1" si="61"/>
        <v>F0</v>
      </c>
      <c r="M202" s="46" t="str">
        <f t="shared" ca="1" si="62"/>
        <v>C2</v>
      </c>
      <c r="N202" s="46" t="str">
        <f t="shared" ca="1" si="63"/>
        <v>C2</v>
      </c>
      <c r="O202" s="5" t="str">
        <f t="shared" ca="1" si="64"/>
        <v/>
      </c>
      <c r="P202" s="1" t="str">
        <f t="shared" ref="P202:P265" si="69">CLEAN(CONCATENATE(TRIM($A202),TRIM($C202),IF(LEFT($D202)&lt;&gt;"E",TRIM($D202),),TRIM($E202)))</f>
        <v>B120rl5 sq.m. to 20 sq.m.m²</v>
      </c>
      <c r="Q202" s="2" t="e">
        <f>MATCH(P202,#REF!,0)</f>
        <v>#REF!</v>
      </c>
      <c r="R202" s="3" t="str">
        <f t="shared" ca="1" si="65"/>
        <v>F0</v>
      </c>
      <c r="S202" s="3" t="str">
        <f t="shared" ca="1" si="66"/>
        <v>C2</v>
      </c>
      <c r="T202" s="3" t="str">
        <f t="shared" ca="1" si="67"/>
        <v>C2</v>
      </c>
    </row>
    <row r="203" spans="1:20" s="47" customFormat="1" ht="30" customHeight="1" x14ac:dyDescent="0.2">
      <c r="A203" s="66" t="s">
        <v>331</v>
      </c>
      <c r="B203" s="67" t="s">
        <v>302</v>
      </c>
      <c r="C203" s="56" t="s">
        <v>303</v>
      </c>
      <c r="D203" s="64" t="s">
        <v>112</v>
      </c>
      <c r="E203" s="58" t="s">
        <v>117</v>
      </c>
      <c r="F203" s="59">
        <v>100</v>
      </c>
      <c r="G203" s="60"/>
      <c r="H203" s="61">
        <f t="shared" si="59"/>
        <v>0</v>
      </c>
      <c r="I203" s="43" t="str">
        <f t="shared" ca="1" si="60"/>
        <v/>
      </c>
      <c r="J203" s="44" t="str">
        <f t="shared" si="68"/>
        <v>B121rlGreater than 20 sq.m.m²</v>
      </c>
      <c r="K203" s="45" t="e">
        <f>MATCH(J203,#REF!,0)</f>
        <v>#REF!</v>
      </c>
      <c r="L203" s="46" t="str">
        <f t="shared" ca="1" si="61"/>
        <v>F0</v>
      </c>
      <c r="M203" s="46" t="str">
        <f t="shared" ca="1" si="62"/>
        <v>C2</v>
      </c>
      <c r="N203" s="46" t="str">
        <f t="shared" ca="1" si="63"/>
        <v>C2</v>
      </c>
      <c r="O203" s="5" t="str">
        <f t="shared" ca="1" si="64"/>
        <v/>
      </c>
      <c r="P203" s="1" t="str">
        <f t="shared" si="69"/>
        <v>B121rlGreater than 20 sq.m.m²</v>
      </c>
      <c r="Q203" s="2" t="e">
        <f>MATCH(P203,#REF!,0)</f>
        <v>#REF!</v>
      </c>
      <c r="R203" s="3" t="str">
        <f t="shared" ca="1" si="65"/>
        <v>F0</v>
      </c>
      <c r="S203" s="3" t="str">
        <f t="shared" ca="1" si="66"/>
        <v>C2</v>
      </c>
      <c r="T203" s="3" t="str">
        <f t="shared" ca="1" si="67"/>
        <v>C2</v>
      </c>
    </row>
    <row r="204" spans="1:20" s="47" customFormat="1" ht="30" customHeight="1" x14ac:dyDescent="0.2">
      <c r="A204" s="66" t="s">
        <v>241</v>
      </c>
      <c r="B204" s="55" t="s">
        <v>317</v>
      </c>
      <c r="C204" s="56" t="s">
        <v>214</v>
      </c>
      <c r="D204" s="64" t="s">
        <v>1</v>
      </c>
      <c r="E204" s="58" t="s">
        <v>117</v>
      </c>
      <c r="F204" s="83">
        <v>20</v>
      </c>
      <c r="G204" s="60"/>
      <c r="H204" s="61">
        <f t="shared" si="59"/>
        <v>0</v>
      </c>
      <c r="I204" s="43" t="str">
        <f t="shared" ca="1" si="60"/>
        <v/>
      </c>
      <c r="J204" s="44" t="str">
        <f t="shared" si="68"/>
        <v>B124Adjustment of Precast Sidewalk BlocksCW 3235-R9m²</v>
      </c>
      <c r="K204" s="45" t="e">
        <f>MATCH(J204,#REF!,0)</f>
        <v>#REF!</v>
      </c>
      <c r="L204" s="46" t="str">
        <f t="shared" ca="1" si="61"/>
        <v>F0</v>
      </c>
      <c r="M204" s="46" t="str">
        <f t="shared" ca="1" si="62"/>
        <v>C2</v>
      </c>
      <c r="N204" s="46" t="str">
        <f t="shared" ca="1" si="63"/>
        <v>C2</v>
      </c>
      <c r="O204" s="5" t="str">
        <f t="shared" ca="1" si="64"/>
        <v/>
      </c>
      <c r="P204" s="1" t="str">
        <f t="shared" si="69"/>
        <v>B124Adjustment of Precast Sidewalk BlocksCW 3235-R9m²</v>
      </c>
      <c r="Q204" s="2" t="e">
        <f>MATCH(P204,#REF!,0)</f>
        <v>#REF!</v>
      </c>
      <c r="R204" s="3" t="str">
        <f t="shared" ca="1" si="65"/>
        <v>F0</v>
      </c>
      <c r="S204" s="3" t="str">
        <f t="shared" ca="1" si="66"/>
        <v>C2</v>
      </c>
      <c r="T204" s="3" t="str">
        <f t="shared" ca="1" si="67"/>
        <v>C2</v>
      </c>
    </row>
    <row r="205" spans="1:20" s="47" customFormat="1" ht="30" customHeight="1" x14ac:dyDescent="0.2">
      <c r="A205" s="66" t="s">
        <v>242</v>
      </c>
      <c r="B205" s="55" t="s">
        <v>447</v>
      </c>
      <c r="C205" s="56" t="s">
        <v>215</v>
      </c>
      <c r="D205" s="64" t="s">
        <v>1</v>
      </c>
      <c r="E205" s="58" t="s">
        <v>117</v>
      </c>
      <c r="F205" s="59">
        <v>20</v>
      </c>
      <c r="G205" s="60"/>
      <c r="H205" s="61">
        <f t="shared" si="59"/>
        <v>0</v>
      </c>
      <c r="I205" s="43" t="str">
        <f t="shared" ca="1" si="60"/>
        <v/>
      </c>
      <c r="J205" s="44" t="str">
        <f t="shared" si="68"/>
        <v>B125Supply of Precast Sidewalk BlocksCW 3235-R9m²</v>
      </c>
      <c r="K205" s="45" t="e">
        <f>MATCH(J205,#REF!,0)</f>
        <v>#REF!</v>
      </c>
      <c r="L205" s="46" t="str">
        <f t="shared" ca="1" si="61"/>
        <v>F0</v>
      </c>
      <c r="M205" s="46" t="str">
        <f t="shared" ca="1" si="62"/>
        <v>C2</v>
      </c>
      <c r="N205" s="46" t="str">
        <f t="shared" ca="1" si="63"/>
        <v>C2</v>
      </c>
      <c r="O205" s="5" t="str">
        <f t="shared" ca="1" si="64"/>
        <v/>
      </c>
      <c r="P205" s="1" t="str">
        <f t="shared" si="69"/>
        <v>B125Supply of Precast Sidewalk BlocksCW 3235-R9m²</v>
      </c>
      <c r="Q205" s="2" t="e">
        <f>MATCH(P205,#REF!,0)</f>
        <v>#REF!</v>
      </c>
      <c r="R205" s="3" t="str">
        <f t="shared" ca="1" si="65"/>
        <v>F0</v>
      </c>
      <c r="S205" s="3" t="str">
        <f t="shared" ca="1" si="66"/>
        <v>C2</v>
      </c>
      <c r="T205" s="3" t="str">
        <f t="shared" ca="1" si="67"/>
        <v>C2</v>
      </c>
    </row>
    <row r="206" spans="1:20" s="47" customFormat="1" ht="30" customHeight="1" x14ac:dyDescent="0.2">
      <c r="A206" s="66" t="s">
        <v>279</v>
      </c>
      <c r="B206" s="55" t="s">
        <v>448</v>
      </c>
      <c r="C206" s="56" t="s">
        <v>271</v>
      </c>
      <c r="D206" s="64" t="s">
        <v>1</v>
      </c>
      <c r="E206" s="58" t="s">
        <v>117</v>
      </c>
      <c r="F206" s="59">
        <v>20</v>
      </c>
      <c r="G206" s="60"/>
      <c r="H206" s="61">
        <f t="shared" si="59"/>
        <v>0</v>
      </c>
      <c r="I206" s="43" t="str">
        <f t="shared" ca="1" si="60"/>
        <v/>
      </c>
      <c r="J206" s="44" t="str">
        <f t="shared" si="68"/>
        <v>B125ARemoval of Precast Sidewalk BlocksCW 3235-R9m²</v>
      </c>
      <c r="K206" s="45" t="e">
        <f>MATCH(J206,#REF!,0)</f>
        <v>#REF!</v>
      </c>
      <c r="L206" s="46" t="str">
        <f t="shared" ca="1" si="61"/>
        <v>F0</v>
      </c>
      <c r="M206" s="46" t="str">
        <f t="shared" ca="1" si="62"/>
        <v>C2</v>
      </c>
      <c r="N206" s="46" t="str">
        <f t="shared" ca="1" si="63"/>
        <v>C2</v>
      </c>
      <c r="O206" s="5" t="str">
        <f t="shared" ca="1" si="64"/>
        <v/>
      </c>
      <c r="P206" s="1" t="str">
        <f t="shared" si="69"/>
        <v>B125ARemoval of Precast Sidewalk BlocksCW 3235-R9m²</v>
      </c>
      <c r="Q206" s="2" t="e">
        <f>MATCH(P206,#REF!,0)</f>
        <v>#REF!</v>
      </c>
      <c r="R206" s="3" t="str">
        <f t="shared" ca="1" si="65"/>
        <v>F0</v>
      </c>
      <c r="S206" s="3" t="str">
        <f t="shared" ca="1" si="66"/>
        <v>C2</v>
      </c>
      <c r="T206" s="3" t="str">
        <f t="shared" ca="1" si="67"/>
        <v>C2</v>
      </c>
    </row>
    <row r="207" spans="1:20" s="47" customFormat="1" ht="30" customHeight="1" x14ac:dyDescent="0.2">
      <c r="A207" s="66" t="s">
        <v>332</v>
      </c>
      <c r="B207" s="55" t="s">
        <v>449</v>
      </c>
      <c r="C207" s="56" t="s">
        <v>184</v>
      </c>
      <c r="D207" s="64" t="s">
        <v>347</v>
      </c>
      <c r="E207" s="52" t="s">
        <v>112</v>
      </c>
      <c r="F207" s="52" t="s">
        <v>112</v>
      </c>
      <c r="G207" s="53"/>
      <c r="H207" s="53"/>
      <c r="I207" s="43" t="str">
        <f t="shared" ca="1" si="60"/>
        <v>LOCKED</v>
      </c>
      <c r="J207" s="44" t="str">
        <f t="shared" si="68"/>
        <v>B126rConcrete Curb RemovalCW 3240-R10</v>
      </c>
      <c r="K207" s="45" t="e">
        <f>MATCH(J207,#REF!,0)</f>
        <v>#REF!</v>
      </c>
      <c r="L207" s="46" t="str">
        <f t="shared" ca="1" si="61"/>
        <v>G</v>
      </c>
      <c r="M207" s="46" t="str">
        <f t="shared" ca="1" si="62"/>
        <v>C2</v>
      </c>
      <c r="N207" s="46" t="str">
        <f t="shared" ca="1" si="63"/>
        <v>C2</v>
      </c>
      <c r="O207" s="5" t="str">
        <f t="shared" ca="1" si="64"/>
        <v>LOCKED</v>
      </c>
      <c r="P207" s="1" t="str">
        <f t="shared" si="69"/>
        <v>B126rConcrete Curb RemovalCW 3240-R10</v>
      </c>
      <c r="Q207" s="2" t="e">
        <f>MATCH(P207,#REF!,0)</f>
        <v>#REF!</v>
      </c>
      <c r="R207" s="3" t="str">
        <f t="shared" ca="1" si="65"/>
        <v>G</v>
      </c>
      <c r="S207" s="3" t="str">
        <f t="shared" ca="1" si="66"/>
        <v>C2</v>
      </c>
      <c r="T207" s="3" t="str">
        <f t="shared" ca="1" si="67"/>
        <v>C2</v>
      </c>
    </row>
    <row r="208" spans="1:20" s="47" customFormat="1" ht="30" customHeight="1" x14ac:dyDescent="0.2">
      <c r="A208" s="66" t="s">
        <v>393</v>
      </c>
      <c r="B208" s="63" t="s">
        <v>188</v>
      </c>
      <c r="C208" s="56" t="s">
        <v>361</v>
      </c>
      <c r="D208" s="64" t="s">
        <v>112</v>
      </c>
      <c r="E208" s="58" t="s">
        <v>121</v>
      </c>
      <c r="F208" s="59">
        <v>205</v>
      </c>
      <c r="G208" s="60"/>
      <c r="H208" s="61">
        <f>ROUND(G208*F208,2)</f>
        <v>0</v>
      </c>
      <c r="I208" s="43" t="str">
        <f t="shared" ca="1" si="60"/>
        <v/>
      </c>
      <c r="J208" s="44" t="str">
        <f t="shared" si="68"/>
        <v>B127rBBarrier Separatem</v>
      </c>
      <c r="K208" s="45" t="e">
        <f>MATCH(J208,#REF!,0)</f>
        <v>#REF!</v>
      </c>
      <c r="L208" s="46" t="str">
        <f t="shared" ca="1" si="61"/>
        <v>F0</v>
      </c>
      <c r="M208" s="46" t="str">
        <f t="shared" ca="1" si="62"/>
        <v>C2</v>
      </c>
      <c r="N208" s="46" t="str">
        <f t="shared" ca="1" si="63"/>
        <v>C2</v>
      </c>
      <c r="O208" s="5" t="str">
        <f t="shared" ca="1" si="64"/>
        <v/>
      </c>
      <c r="P208" s="1" t="str">
        <f t="shared" si="69"/>
        <v>B127rBBarrier Separatem</v>
      </c>
      <c r="Q208" s="2" t="e">
        <f>MATCH(P208,#REF!,0)</f>
        <v>#REF!</v>
      </c>
      <c r="R208" s="3" t="str">
        <f t="shared" ca="1" si="65"/>
        <v>F0</v>
      </c>
      <c r="S208" s="3" t="str">
        <f t="shared" ca="1" si="66"/>
        <v>C2</v>
      </c>
      <c r="T208" s="3" t="str">
        <f t="shared" ca="1" si="67"/>
        <v>C2</v>
      </c>
    </row>
    <row r="209" spans="1:20" s="47" customFormat="1" ht="30" customHeight="1" x14ac:dyDescent="0.2">
      <c r="A209" s="66" t="s">
        <v>334</v>
      </c>
      <c r="B209" s="55" t="s">
        <v>450</v>
      </c>
      <c r="C209" s="56" t="s">
        <v>185</v>
      </c>
      <c r="D209" s="64" t="s">
        <v>347</v>
      </c>
      <c r="E209" s="52" t="s">
        <v>112</v>
      </c>
      <c r="F209" s="52" t="s">
        <v>112</v>
      </c>
      <c r="G209" s="53"/>
      <c r="H209" s="53"/>
      <c r="I209" s="43" t="str">
        <f t="shared" ca="1" si="60"/>
        <v>LOCKED</v>
      </c>
      <c r="J209" s="44" t="str">
        <f t="shared" si="68"/>
        <v>B135iConcrete Curb InstallationCW 3240-R10</v>
      </c>
      <c r="K209" s="45" t="e">
        <f>MATCH(J209,#REF!,0)</f>
        <v>#REF!</v>
      </c>
      <c r="L209" s="46" t="str">
        <f t="shared" ca="1" si="61"/>
        <v>G</v>
      </c>
      <c r="M209" s="46" t="str">
        <f t="shared" ca="1" si="62"/>
        <v>C2</v>
      </c>
      <c r="N209" s="46" t="str">
        <f t="shared" ca="1" si="63"/>
        <v>C2</v>
      </c>
      <c r="O209" s="5" t="str">
        <f t="shared" ca="1" si="64"/>
        <v>LOCKED</v>
      </c>
      <c r="P209" s="1" t="str">
        <f t="shared" si="69"/>
        <v>B135iConcrete Curb InstallationCW 3240-R10</v>
      </c>
      <c r="Q209" s="2" t="e">
        <f>MATCH(P209,#REF!,0)</f>
        <v>#REF!</v>
      </c>
      <c r="R209" s="3" t="str">
        <f t="shared" ca="1" si="65"/>
        <v>G</v>
      </c>
      <c r="S209" s="3" t="str">
        <f t="shared" ca="1" si="66"/>
        <v>C2</v>
      </c>
      <c r="T209" s="3" t="str">
        <f t="shared" ca="1" si="67"/>
        <v>C2</v>
      </c>
    </row>
    <row r="210" spans="1:20" s="47" customFormat="1" ht="45" customHeight="1" x14ac:dyDescent="0.2">
      <c r="A210" s="66" t="s">
        <v>395</v>
      </c>
      <c r="B210" s="63" t="s">
        <v>188</v>
      </c>
      <c r="C210" s="56" t="s">
        <v>363</v>
      </c>
      <c r="D210" s="64" t="s">
        <v>212</v>
      </c>
      <c r="E210" s="58" t="s">
        <v>121</v>
      </c>
      <c r="F210" s="59">
        <v>25</v>
      </c>
      <c r="G210" s="60"/>
      <c r="H210" s="61">
        <f>ROUND(G210*F210,2)</f>
        <v>0</v>
      </c>
      <c r="I210" s="43" t="str">
        <f t="shared" ca="1" si="60"/>
        <v/>
      </c>
      <c r="J210" s="44" t="str">
        <f t="shared" si="68"/>
        <v>B139iAModified Barrier (150 mm reveal ht, Dowelled)SD-203Bm</v>
      </c>
      <c r="K210" s="45" t="e">
        <f>MATCH(J210,#REF!,0)</f>
        <v>#REF!</v>
      </c>
      <c r="L210" s="46" t="str">
        <f t="shared" ca="1" si="61"/>
        <v>F0</v>
      </c>
      <c r="M210" s="46" t="str">
        <f t="shared" ca="1" si="62"/>
        <v>C2</v>
      </c>
      <c r="N210" s="46" t="str">
        <f t="shared" ca="1" si="63"/>
        <v>C2</v>
      </c>
      <c r="O210" s="5" t="str">
        <f t="shared" ca="1" si="64"/>
        <v/>
      </c>
      <c r="P210" s="1" t="str">
        <f t="shared" si="69"/>
        <v>B139iAModified Barrier (150 mm reveal ht, Dowelled)SD-203Bm</v>
      </c>
      <c r="Q210" s="2" t="e">
        <f>MATCH(P210,#REF!,0)</f>
        <v>#REF!</v>
      </c>
      <c r="R210" s="3" t="str">
        <f t="shared" ca="1" si="65"/>
        <v>F0</v>
      </c>
      <c r="S210" s="3" t="str">
        <f t="shared" ca="1" si="66"/>
        <v>C2</v>
      </c>
      <c r="T210" s="3" t="str">
        <f t="shared" ca="1" si="67"/>
        <v>C2</v>
      </c>
    </row>
    <row r="211" spans="1:20" s="47" customFormat="1" ht="30" customHeight="1" x14ac:dyDescent="0.2">
      <c r="A211" s="66" t="s">
        <v>336</v>
      </c>
      <c r="B211" s="55" t="s">
        <v>451</v>
      </c>
      <c r="C211" s="56" t="s">
        <v>96</v>
      </c>
      <c r="D211" s="64" t="s">
        <v>347</v>
      </c>
      <c r="E211" s="52" t="s">
        <v>112</v>
      </c>
      <c r="F211" s="52" t="s">
        <v>112</v>
      </c>
      <c r="G211" s="53"/>
      <c r="H211" s="53"/>
      <c r="I211" s="43" t="str">
        <f t="shared" ca="1" si="60"/>
        <v>LOCKED</v>
      </c>
      <c r="J211" s="44" t="str">
        <f t="shared" si="68"/>
        <v>B154rlConcrete Curb RenewalCW 3240-R10</v>
      </c>
      <c r="K211" s="45" t="e">
        <f>MATCH(J211,#REF!,0)</f>
        <v>#REF!</v>
      </c>
      <c r="L211" s="46" t="str">
        <f t="shared" ca="1" si="61"/>
        <v>G</v>
      </c>
      <c r="M211" s="46" t="str">
        <f t="shared" ca="1" si="62"/>
        <v>C2</v>
      </c>
      <c r="N211" s="46" t="str">
        <f t="shared" ca="1" si="63"/>
        <v>C2</v>
      </c>
      <c r="O211" s="5" t="str">
        <f t="shared" ca="1" si="64"/>
        <v>LOCKED</v>
      </c>
      <c r="P211" s="1" t="str">
        <f t="shared" si="69"/>
        <v>B154rlConcrete Curb RenewalCW 3240-R10</v>
      </c>
      <c r="Q211" s="2" t="e">
        <f>MATCH(P211,#REF!,0)</f>
        <v>#REF!</v>
      </c>
      <c r="R211" s="3" t="str">
        <f t="shared" ca="1" si="65"/>
        <v>G</v>
      </c>
      <c r="S211" s="3" t="str">
        <f t="shared" ca="1" si="66"/>
        <v>C2</v>
      </c>
      <c r="T211" s="3" t="str">
        <f t="shared" ca="1" si="67"/>
        <v>C2</v>
      </c>
    </row>
    <row r="212" spans="1:20" s="47" customFormat="1" ht="30" customHeight="1" x14ac:dyDescent="0.2">
      <c r="A212" s="66" t="s">
        <v>396</v>
      </c>
      <c r="B212" s="63" t="s">
        <v>188</v>
      </c>
      <c r="C212" s="56" t="s">
        <v>362</v>
      </c>
      <c r="D212" s="64" t="s">
        <v>304</v>
      </c>
      <c r="E212" s="52" t="s">
        <v>112</v>
      </c>
      <c r="F212" s="52" t="s">
        <v>112</v>
      </c>
      <c r="G212" s="53"/>
      <c r="H212" s="53"/>
      <c r="I212" s="43" t="str">
        <f t="shared" ca="1" si="60"/>
        <v>LOCKED</v>
      </c>
      <c r="J212" s="44" t="str">
        <f t="shared" si="68"/>
        <v>B155rlABarrier (150 mm reveal ht, Dowelled)SD-205,SD-206A</v>
      </c>
      <c r="K212" s="45" t="e">
        <f>MATCH(J212,#REF!,0)</f>
        <v>#REF!</v>
      </c>
      <c r="L212" s="46" t="str">
        <f t="shared" ca="1" si="61"/>
        <v>G</v>
      </c>
      <c r="M212" s="46" t="str">
        <f t="shared" ca="1" si="62"/>
        <v>C2</v>
      </c>
      <c r="N212" s="46" t="str">
        <f t="shared" ca="1" si="63"/>
        <v>C2</v>
      </c>
      <c r="O212" s="5" t="str">
        <f t="shared" ca="1" si="64"/>
        <v>LOCKED</v>
      </c>
      <c r="P212" s="1" t="str">
        <f t="shared" si="69"/>
        <v>B155rlABarrier (150 mm reveal ht, Dowelled)SD-205,SD-206A</v>
      </c>
      <c r="Q212" s="2" t="e">
        <f>MATCH(P212,#REF!,0)</f>
        <v>#REF!</v>
      </c>
      <c r="R212" s="3" t="str">
        <f t="shared" ca="1" si="65"/>
        <v>G</v>
      </c>
      <c r="S212" s="3" t="str">
        <f t="shared" ca="1" si="66"/>
        <v>C2</v>
      </c>
      <c r="T212" s="3" t="str">
        <f t="shared" ca="1" si="67"/>
        <v>C2</v>
      </c>
    </row>
    <row r="213" spans="1:20" s="47" customFormat="1" ht="30" customHeight="1" x14ac:dyDescent="0.2">
      <c r="A213" s="66" t="s">
        <v>577</v>
      </c>
      <c r="B213" s="77" t="s">
        <v>298</v>
      </c>
      <c r="C213" s="78" t="s">
        <v>305</v>
      </c>
      <c r="D213" s="57"/>
      <c r="E213" s="79" t="s">
        <v>121</v>
      </c>
      <c r="F213" s="59">
        <v>15</v>
      </c>
      <c r="G213" s="60"/>
      <c r="H213" s="81">
        <f>ROUND(G213*F213,2)</f>
        <v>0</v>
      </c>
      <c r="I213" s="43" t="str">
        <f t="shared" ca="1" si="60"/>
        <v/>
      </c>
      <c r="J213" s="44" t="str">
        <f t="shared" si="68"/>
        <v>B156rlALess than 3 mm</v>
      </c>
      <c r="K213" s="45" t="e">
        <f>MATCH(J213,#REF!,0)</f>
        <v>#REF!</v>
      </c>
      <c r="L213" s="46" t="str">
        <f t="shared" ca="1" si="61"/>
        <v>F0</v>
      </c>
      <c r="M213" s="46" t="str">
        <f t="shared" ca="1" si="62"/>
        <v>C2</v>
      </c>
      <c r="N213" s="46" t="str">
        <f t="shared" ca="1" si="63"/>
        <v>C2</v>
      </c>
      <c r="O213" s="5" t="str">
        <f t="shared" ca="1" si="64"/>
        <v/>
      </c>
      <c r="P213" s="1" t="str">
        <f t="shared" si="69"/>
        <v>B156rlALess than 3 mm</v>
      </c>
      <c r="Q213" s="2" t="e">
        <f>MATCH(P213,#REF!,0)</f>
        <v>#REF!</v>
      </c>
      <c r="R213" s="3" t="str">
        <f t="shared" ca="1" si="65"/>
        <v>F0</v>
      </c>
      <c r="S213" s="3" t="str">
        <f t="shared" ca="1" si="66"/>
        <v>C2</v>
      </c>
      <c r="T213" s="3" t="str">
        <f t="shared" ca="1" si="67"/>
        <v>C2</v>
      </c>
    </row>
    <row r="214" spans="1:20" s="47" customFormat="1" ht="30" customHeight="1" x14ac:dyDescent="0.2">
      <c r="A214" s="66" t="s">
        <v>578</v>
      </c>
      <c r="B214" s="77" t="s">
        <v>300</v>
      </c>
      <c r="C214" s="78" t="s">
        <v>306</v>
      </c>
      <c r="D214" s="57"/>
      <c r="E214" s="79" t="s">
        <v>121</v>
      </c>
      <c r="F214" s="59">
        <v>20</v>
      </c>
      <c r="G214" s="60"/>
      <c r="H214" s="81">
        <f>ROUND(G214*F214,2)</f>
        <v>0</v>
      </c>
      <c r="I214" s="43" t="str">
        <f t="shared" ca="1" si="60"/>
        <v/>
      </c>
      <c r="J214" s="44" t="str">
        <f t="shared" si="68"/>
        <v>B157rlA3 m to 30 mm</v>
      </c>
      <c r="K214" s="45" t="e">
        <f>MATCH(J214,#REF!,0)</f>
        <v>#REF!</v>
      </c>
      <c r="L214" s="46" t="str">
        <f t="shared" ca="1" si="61"/>
        <v>F0</v>
      </c>
      <c r="M214" s="46" t="str">
        <f t="shared" ca="1" si="62"/>
        <v>C2</v>
      </c>
      <c r="N214" s="46" t="str">
        <f t="shared" ca="1" si="63"/>
        <v>C2</v>
      </c>
      <c r="O214" s="5" t="str">
        <f t="shared" ca="1" si="64"/>
        <v/>
      </c>
      <c r="P214" s="1" t="str">
        <f t="shared" si="69"/>
        <v>B157rlA3 m to 30 mm</v>
      </c>
      <c r="Q214" s="2" t="e">
        <f>MATCH(P214,#REF!,0)</f>
        <v>#REF!</v>
      </c>
      <c r="R214" s="3" t="str">
        <f t="shared" ca="1" si="65"/>
        <v>F0</v>
      </c>
      <c r="S214" s="3" t="str">
        <f t="shared" ca="1" si="66"/>
        <v>C2</v>
      </c>
      <c r="T214" s="3" t="str">
        <f t="shared" ca="1" si="67"/>
        <v>C2</v>
      </c>
    </row>
    <row r="215" spans="1:20" s="47" customFormat="1" ht="30" customHeight="1" x14ac:dyDescent="0.2">
      <c r="A215" s="66" t="s">
        <v>579</v>
      </c>
      <c r="B215" s="77" t="s">
        <v>307</v>
      </c>
      <c r="C215" s="78" t="s">
        <v>308</v>
      </c>
      <c r="D215" s="57" t="s">
        <v>112</v>
      </c>
      <c r="E215" s="79" t="s">
        <v>121</v>
      </c>
      <c r="F215" s="59">
        <v>225</v>
      </c>
      <c r="G215" s="60"/>
      <c r="H215" s="81">
        <f>ROUND(G215*F215,2)</f>
        <v>0</v>
      </c>
      <c r="I215" s="43" t="str">
        <f t="shared" ca="1" si="60"/>
        <v/>
      </c>
      <c r="J215" s="44" t="str">
        <f t="shared" si="68"/>
        <v>B158rlAGreater than 30 mm</v>
      </c>
      <c r="K215" s="45" t="e">
        <f>MATCH(J215,#REF!,0)</f>
        <v>#REF!</v>
      </c>
      <c r="L215" s="46" t="str">
        <f t="shared" ca="1" si="61"/>
        <v>F0</v>
      </c>
      <c r="M215" s="46" t="str">
        <f t="shared" ca="1" si="62"/>
        <v>C2</v>
      </c>
      <c r="N215" s="46" t="str">
        <f t="shared" ca="1" si="63"/>
        <v>C2</v>
      </c>
      <c r="O215" s="5" t="str">
        <f t="shared" ca="1" si="64"/>
        <v/>
      </c>
      <c r="P215" s="1" t="str">
        <f t="shared" si="69"/>
        <v>B158rlAGreater than 30 mm</v>
      </c>
      <c r="Q215" s="2" t="e">
        <f>MATCH(P215,#REF!,0)</f>
        <v>#REF!</v>
      </c>
      <c r="R215" s="3" t="str">
        <f t="shared" ca="1" si="65"/>
        <v>F0</v>
      </c>
      <c r="S215" s="3" t="str">
        <f t="shared" ca="1" si="66"/>
        <v>C2</v>
      </c>
      <c r="T215" s="3" t="str">
        <f t="shared" ca="1" si="67"/>
        <v>C2</v>
      </c>
    </row>
    <row r="216" spans="1:20" s="47" customFormat="1" ht="45" customHeight="1" x14ac:dyDescent="0.2">
      <c r="A216" s="66" t="s">
        <v>397</v>
      </c>
      <c r="B216" s="63" t="s">
        <v>189</v>
      </c>
      <c r="C216" s="56" t="s">
        <v>364</v>
      </c>
      <c r="D216" s="64" t="s">
        <v>212</v>
      </c>
      <c r="E216" s="58" t="s">
        <v>121</v>
      </c>
      <c r="F216" s="59">
        <v>20</v>
      </c>
      <c r="G216" s="60"/>
      <c r="H216" s="61">
        <f>ROUND(G216*F216,2)</f>
        <v>0</v>
      </c>
      <c r="I216" s="43" t="str">
        <f t="shared" ca="1" si="60"/>
        <v/>
      </c>
      <c r="J216" s="44" t="str">
        <f t="shared" si="68"/>
        <v>B167rlBModified Barrier (180 mm reveal ht, Dowelled)SD-203Bm</v>
      </c>
      <c r="K216" s="45" t="e">
        <f>MATCH(J216,#REF!,0)</f>
        <v>#REF!</v>
      </c>
      <c r="L216" s="46" t="str">
        <f t="shared" ca="1" si="61"/>
        <v>F0</v>
      </c>
      <c r="M216" s="46" t="str">
        <f t="shared" ca="1" si="62"/>
        <v>C2</v>
      </c>
      <c r="N216" s="46" t="str">
        <f t="shared" ca="1" si="63"/>
        <v>C2</v>
      </c>
      <c r="O216" s="5" t="str">
        <f t="shared" ca="1" si="64"/>
        <v/>
      </c>
      <c r="P216" s="1" t="str">
        <f t="shared" si="69"/>
        <v>B167rlBModified Barrier (180 mm reveal ht, Dowelled)SD-203Bm</v>
      </c>
      <c r="Q216" s="2" t="e">
        <f>MATCH(P216,#REF!,0)</f>
        <v>#REF!</v>
      </c>
      <c r="R216" s="3" t="str">
        <f t="shared" ca="1" si="65"/>
        <v>F0</v>
      </c>
      <c r="S216" s="3" t="str">
        <f t="shared" ca="1" si="66"/>
        <v>C2</v>
      </c>
      <c r="T216" s="3" t="str">
        <f t="shared" ca="1" si="67"/>
        <v>C2</v>
      </c>
    </row>
    <row r="217" spans="1:20" s="47" customFormat="1" ht="30" customHeight="1" x14ac:dyDescent="0.2">
      <c r="A217" s="66" t="s">
        <v>355</v>
      </c>
      <c r="B217" s="63" t="s">
        <v>190</v>
      </c>
      <c r="C217" s="56" t="s">
        <v>348</v>
      </c>
      <c r="D217" s="64" t="s">
        <v>309</v>
      </c>
      <c r="E217" s="58" t="s">
        <v>121</v>
      </c>
      <c r="F217" s="59">
        <v>20</v>
      </c>
      <c r="G217" s="60"/>
      <c r="H217" s="61">
        <f t="shared" ref="H217" si="70">ROUND(G217*F217,2)</f>
        <v>0</v>
      </c>
      <c r="I217" s="43" t="str">
        <f t="shared" ca="1" si="60"/>
        <v/>
      </c>
      <c r="J217" s="44" t="str">
        <f t="shared" si="68"/>
        <v>B184rlACurb Ramp (8-12 mm reveal ht, Monolithic)SD-229C,Dm</v>
      </c>
      <c r="K217" s="45" t="e">
        <f>MATCH(J217,#REF!,0)</f>
        <v>#REF!</v>
      </c>
      <c r="L217" s="46" t="str">
        <f t="shared" ca="1" si="61"/>
        <v>F0</v>
      </c>
      <c r="M217" s="46" t="str">
        <f t="shared" ca="1" si="62"/>
        <v>C2</v>
      </c>
      <c r="N217" s="46" t="str">
        <f t="shared" ca="1" si="63"/>
        <v>C2</v>
      </c>
      <c r="O217" s="5" t="str">
        <f t="shared" ca="1" si="64"/>
        <v/>
      </c>
      <c r="P217" s="1" t="str">
        <f t="shared" si="69"/>
        <v>B184rlACurb Ramp (8-12 mm reveal ht, Monolithic)SD-229C,Dm</v>
      </c>
      <c r="Q217" s="2" t="e">
        <f>MATCH(P217,#REF!,0)</f>
        <v>#REF!</v>
      </c>
      <c r="R217" s="3" t="str">
        <f t="shared" ca="1" si="65"/>
        <v>F0</v>
      </c>
      <c r="S217" s="3" t="str">
        <f t="shared" ca="1" si="66"/>
        <v>C2</v>
      </c>
      <c r="T217" s="3" t="str">
        <f t="shared" ca="1" si="67"/>
        <v>C2</v>
      </c>
    </row>
    <row r="218" spans="1:20" s="47" customFormat="1" ht="30" customHeight="1" x14ac:dyDescent="0.2">
      <c r="A218" s="66" t="s">
        <v>244</v>
      </c>
      <c r="B218" s="55" t="s">
        <v>452</v>
      </c>
      <c r="C218" s="56" t="s">
        <v>192</v>
      </c>
      <c r="D218" s="64" t="s">
        <v>398</v>
      </c>
      <c r="E218" s="52" t="s">
        <v>112</v>
      </c>
      <c r="F218" s="52" t="s">
        <v>112</v>
      </c>
      <c r="G218" s="53"/>
      <c r="H218" s="53"/>
      <c r="I218" s="43" t="str">
        <f t="shared" ca="1" si="60"/>
        <v>LOCKED</v>
      </c>
      <c r="J218" s="44" t="str">
        <f t="shared" si="68"/>
        <v>B190Construction of Asphaltic Concrete OverlayCW 3410-R12</v>
      </c>
      <c r="K218" s="45" t="e">
        <f>MATCH(J218,#REF!,0)</f>
        <v>#REF!</v>
      </c>
      <c r="L218" s="46" t="str">
        <f t="shared" ca="1" si="61"/>
        <v>G</v>
      </c>
      <c r="M218" s="46" t="str">
        <f t="shared" ca="1" si="62"/>
        <v>C2</v>
      </c>
      <c r="N218" s="46" t="str">
        <f t="shared" ca="1" si="63"/>
        <v>C2</v>
      </c>
      <c r="O218" s="5" t="str">
        <f t="shared" ca="1" si="64"/>
        <v>LOCKED</v>
      </c>
      <c r="P218" s="1" t="str">
        <f t="shared" si="69"/>
        <v>B190Construction of Asphaltic Concrete OverlayCW 3410-R12</v>
      </c>
      <c r="Q218" s="2" t="e">
        <f>MATCH(P218,#REF!,0)</f>
        <v>#REF!</v>
      </c>
      <c r="R218" s="3" t="str">
        <f t="shared" ca="1" si="65"/>
        <v>G</v>
      </c>
      <c r="S218" s="3" t="str">
        <f t="shared" ca="1" si="66"/>
        <v>C2</v>
      </c>
      <c r="T218" s="3" t="str">
        <f t="shared" ca="1" si="67"/>
        <v>C2</v>
      </c>
    </row>
    <row r="219" spans="1:20" s="47" customFormat="1" ht="30" customHeight="1" x14ac:dyDescent="0.2">
      <c r="A219" s="66" t="s">
        <v>245</v>
      </c>
      <c r="B219" s="63" t="s">
        <v>188</v>
      </c>
      <c r="C219" s="56" t="s">
        <v>193</v>
      </c>
      <c r="D219" s="64"/>
      <c r="E219" s="52" t="s">
        <v>112</v>
      </c>
      <c r="F219" s="52" t="s">
        <v>112</v>
      </c>
      <c r="G219" s="53"/>
      <c r="H219" s="53"/>
      <c r="I219" s="43" t="str">
        <f t="shared" ca="1" si="60"/>
        <v>LOCKED</v>
      </c>
      <c r="J219" s="44" t="str">
        <f t="shared" si="68"/>
        <v>B191Main Line Paving</v>
      </c>
      <c r="K219" s="45" t="e">
        <f>MATCH(J219,#REF!,0)</f>
        <v>#REF!</v>
      </c>
      <c r="L219" s="46" t="str">
        <f t="shared" ca="1" si="61"/>
        <v>G</v>
      </c>
      <c r="M219" s="46" t="str">
        <f t="shared" ca="1" si="62"/>
        <v>C2</v>
      </c>
      <c r="N219" s="46" t="str">
        <f t="shared" ca="1" si="63"/>
        <v>C2</v>
      </c>
      <c r="O219" s="5" t="str">
        <f t="shared" ca="1" si="64"/>
        <v>LOCKED</v>
      </c>
      <c r="P219" s="1" t="str">
        <f t="shared" si="69"/>
        <v>B191Main Line Paving</v>
      </c>
      <c r="Q219" s="2" t="e">
        <f>MATCH(P219,#REF!,0)</f>
        <v>#REF!</v>
      </c>
      <c r="R219" s="3" t="str">
        <f t="shared" ca="1" si="65"/>
        <v>G</v>
      </c>
      <c r="S219" s="3" t="str">
        <f t="shared" ca="1" si="66"/>
        <v>C2</v>
      </c>
      <c r="T219" s="3" t="str">
        <f t="shared" ca="1" si="67"/>
        <v>C2</v>
      </c>
    </row>
    <row r="220" spans="1:20" s="47" customFormat="1" ht="30" customHeight="1" x14ac:dyDescent="0.2">
      <c r="A220" s="66" t="s">
        <v>246</v>
      </c>
      <c r="B220" s="67" t="s">
        <v>298</v>
      </c>
      <c r="C220" s="56" t="s">
        <v>310</v>
      </c>
      <c r="D220" s="64"/>
      <c r="E220" s="58" t="s">
        <v>119</v>
      </c>
      <c r="F220" s="59">
        <v>625</v>
      </c>
      <c r="G220" s="60"/>
      <c r="H220" s="61">
        <f>ROUND(G220*F220,2)</f>
        <v>0</v>
      </c>
      <c r="I220" s="43" t="str">
        <f t="shared" ca="1" si="60"/>
        <v/>
      </c>
      <c r="J220" s="44" t="str">
        <f t="shared" si="68"/>
        <v>B193Type IAtonne</v>
      </c>
      <c r="K220" s="45" t="e">
        <f>MATCH(J220,#REF!,0)</f>
        <v>#REF!</v>
      </c>
      <c r="L220" s="46" t="str">
        <f t="shared" ca="1" si="61"/>
        <v>F0</v>
      </c>
      <c r="M220" s="46" t="str">
        <f t="shared" ca="1" si="62"/>
        <v>C2</v>
      </c>
      <c r="N220" s="46" t="str">
        <f t="shared" ca="1" si="63"/>
        <v>C2</v>
      </c>
      <c r="O220" s="5" t="str">
        <f t="shared" ca="1" si="64"/>
        <v/>
      </c>
      <c r="P220" s="1" t="str">
        <f t="shared" si="69"/>
        <v>B193Type IAtonne</v>
      </c>
      <c r="Q220" s="2" t="e">
        <f>MATCH(P220,#REF!,0)</f>
        <v>#REF!</v>
      </c>
      <c r="R220" s="3" t="str">
        <f t="shared" ca="1" si="65"/>
        <v>F0</v>
      </c>
      <c r="S220" s="3" t="str">
        <f t="shared" ca="1" si="66"/>
        <v>C2</v>
      </c>
      <c r="T220" s="3" t="str">
        <f t="shared" ca="1" si="67"/>
        <v>C2</v>
      </c>
    </row>
    <row r="221" spans="1:20" s="47" customFormat="1" ht="30" customHeight="1" x14ac:dyDescent="0.2">
      <c r="A221" s="66" t="s">
        <v>247</v>
      </c>
      <c r="B221" s="63" t="s">
        <v>189</v>
      </c>
      <c r="C221" s="56" t="s">
        <v>194</v>
      </c>
      <c r="D221" s="64"/>
      <c r="E221" s="52" t="s">
        <v>112</v>
      </c>
      <c r="F221" s="52" t="s">
        <v>112</v>
      </c>
      <c r="G221" s="53"/>
      <c r="H221" s="53"/>
      <c r="I221" s="43" t="str">
        <f t="shared" ca="1" si="60"/>
        <v>LOCKED</v>
      </c>
      <c r="J221" s="44" t="str">
        <f t="shared" si="68"/>
        <v>B194Tie-ins and Approaches</v>
      </c>
      <c r="K221" s="45" t="e">
        <f>MATCH(J221,#REF!,0)</f>
        <v>#REF!</v>
      </c>
      <c r="L221" s="46" t="str">
        <f t="shared" ca="1" si="61"/>
        <v>G</v>
      </c>
      <c r="M221" s="46" t="str">
        <f t="shared" ca="1" si="62"/>
        <v>C2</v>
      </c>
      <c r="N221" s="46" t="str">
        <f t="shared" ca="1" si="63"/>
        <v>C2</v>
      </c>
      <c r="O221" s="5" t="str">
        <f t="shared" ca="1" si="64"/>
        <v>LOCKED</v>
      </c>
      <c r="P221" s="1" t="str">
        <f t="shared" si="69"/>
        <v>B194Tie-ins and Approaches</v>
      </c>
      <c r="Q221" s="2" t="e">
        <f>MATCH(P221,#REF!,0)</f>
        <v>#REF!</v>
      </c>
      <c r="R221" s="3" t="str">
        <f t="shared" ca="1" si="65"/>
        <v>G</v>
      </c>
      <c r="S221" s="3" t="str">
        <f t="shared" ca="1" si="66"/>
        <v>C2</v>
      </c>
      <c r="T221" s="3" t="str">
        <f t="shared" ca="1" si="67"/>
        <v>C2</v>
      </c>
    </row>
    <row r="222" spans="1:20" s="47" customFormat="1" ht="30" customHeight="1" x14ac:dyDescent="0.2">
      <c r="A222" s="66" t="s">
        <v>248</v>
      </c>
      <c r="B222" s="67" t="s">
        <v>298</v>
      </c>
      <c r="C222" s="56" t="s">
        <v>310</v>
      </c>
      <c r="D222" s="64"/>
      <c r="E222" s="58" t="s">
        <v>119</v>
      </c>
      <c r="F222" s="59">
        <v>45</v>
      </c>
      <c r="G222" s="60"/>
      <c r="H222" s="61">
        <f>ROUND(G222*F222,2)</f>
        <v>0</v>
      </c>
      <c r="I222" s="43" t="str">
        <f t="shared" ca="1" si="60"/>
        <v/>
      </c>
      <c r="J222" s="44" t="str">
        <f t="shared" si="68"/>
        <v>B195Type IAtonne</v>
      </c>
      <c r="K222" s="45" t="e">
        <f>MATCH(J222,#REF!,0)</f>
        <v>#REF!</v>
      </c>
      <c r="L222" s="46" t="str">
        <f t="shared" ca="1" si="61"/>
        <v>F0</v>
      </c>
      <c r="M222" s="46" t="str">
        <f t="shared" ca="1" si="62"/>
        <v>C2</v>
      </c>
      <c r="N222" s="46" t="str">
        <f t="shared" ca="1" si="63"/>
        <v>C2</v>
      </c>
      <c r="O222" s="5" t="str">
        <f t="shared" ca="1" si="64"/>
        <v/>
      </c>
      <c r="P222" s="1" t="str">
        <f t="shared" si="69"/>
        <v>B195Type IAtonne</v>
      </c>
      <c r="Q222" s="2" t="e">
        <f>MATCH(P222,#REF!,0)</f>
        <v>#REF!</v>
      </c>
      <c r="R222" s="3" t="str">
        <f t="shared" ca="1" si="65"/>
        <v>F0</v>
      </c>
      <c r="S222" s="3" t="str">
        <f t="shared" ca="1" si="66"/>
        <v>C2</v>
      </c>
      <c r="T222" s="3" t="str">
        <f t="shared" ca="1" si="67"/>
        <v>C2</v>
      </c>
    </row>
    <row r="223" spans="1:20" s="47" customFormat="1" ht="30" customHeight="1" x14ac:dyDescent="0.2">
      <c r="A223" s="66" t="s">
        <v>259</v>
      </c>
      <c r="B223" s="55" t="s">
        <v>453</v>
      </c>
      <c r="C223" s="56" t="s">
        <v>44</v>
      </c>
      <c r="D223" s="64" t="s">
        <v>581</v>
      </c>
      <c r="E223" s="58" t="s">
        <v>117</v>
      </c>
      <c r="F223" s="83">
        <v>50</v>
      </c>
      <c r="G223" s="82"/>
      <c r="H223" s="61">
        <f t="shared" ref="H223" si="71">ROUND(G223*F223,2)</f>
        <v>0</v>
      </c>
      <c r="I223" s="43" t="str">
        <f t="shared" ca="1" si="60"/>
        <v/>
      </c>
      <c r="J223" s="44" t="str">
        <f t="shared" si="68"/>
        <v>B206Pavement Repair Fabricm²</v>
      </c>
      <c r="K223" s="45" t="e">
        <f>MATCH(J223,#REF!,0)</f>
        <v>#REF!</v>
      </c>
      <c r="L223" s="46" t="str">
        <f t="shared" ca="1" si="61"/>
        <v>F0</v>
      </c>
      <c r="M223" s="46" t="str">
        <f t="shared" ca="1" si="62"/>
        <v>C2</v>
      </c>
      <c r="N223" s="46" t="str">
        <f t="shared" ca="1" si="63"/>
        <v>C2</v>
      </c>
      <c r="O223" s="5" t="str">
        <f t="shared" ca="1" si="64"/>
        <v/>
      </c>
      <c r="P223" s="1" t="str">
        <f t="shared" si="69"/>
        <v>B206Pavement Repair Fabricm²</v>
      </c>
      <c r="Q223" s="2" t="e">
        <f>MATCH(P223,#REF!,0)</f>
        <v>#REF!</v>
      </c>
      <c r="R223" s="3" t="str">
        <f t="shared" ca="1" si="65"/>
        <v>F0</v>
      </c>
      <c r="S223" s="3" t="str">
        <f t="shared" ca="1" si="66"/>
        <v>C2</v>
      </c>
      <c r="T223" s="3" t="str">
        <f t="shared" ca="1" si="67"/>
        <v>C2</v>
      </c>
    </row>
    <row r="224" spans="1:20" s="47" customFormat="1" ht="30" customHeight="1" x14ac:dyDescent="0.2">
      <c r="A224" s="66" t="s">
        <v>339</v>
      </c>
      <c r="B224" s="55" t="s">
        <v>454</v>
      </c>
      <c r="C224" s="56" t="s">
        <v>346</v>
      </c>
      <c r="D224" s="64" t="s">
        <v>358</v>
      </c>
      <c r="E224" s="58" t="s">
        <v>120</v>
      </c>
      <c r="F224" s="83">
        <v>4</v>
      </c>
      <c r="G224" s="60"/>
      <c r="H224" s="61">
        <f>ROUND(G224*F224,2)</f>
        <v>0</v>
      </c>
      <c r="I224" s="43" t="str">
        <f t="shared" ca="1" si="60"/>
        <v/>
      </c>
      <c r="J224" s="44" t="str">
        <f t="shared" si="68"/>
        <v>B219Detectable Warning Surface TilesCW 3326-R3each</v>
      </c>
      <c r="K224" s="45" t="e">
        <f>MATCH(J224,#REF!,0)</f>
        <v>#REF!</v>
      </c>
      <c r="L224" s="46" t="str">
        <f t="shared" ca="1" si="61"/>
        <v>F0</v>
      </c>
      <c r="M224" s="46" t="str">
        <f t="shared" ca="1" si="62"/>
        <v>C2</v>
      </c>
      <c r="N224" s="46" t="str">
        <f t="shared" ca="1" si="63"/>
        <v>C2</v>
      </c>
      <c r="O224" s="5" t="str">
        <f t="shared" ca="1" si="64"/>
        <v/>
      </c>
      <c r="P224" s="1" t="str">
        <f t="shared" si="69"/>
        <v>B219Detectable Warning Surface TilesCW 3326-R3each</v>
      </c>
      <c r="Q224" s="2" t="e">
        <f>MATCH(P224,#REF!,0)</f>
        <v>#REF!</v>
      </c>
      <c r="R224" s="3" t="str">
        <f t="shared" ca="1" si="65"/>
        <v>F0</v>
      </c>
      <c r="S224" s="3" t="str">
        <f t="shared" ca="1" si="66"/>
        <v>C2</v>
      </c>
      <c r="T224" s="3" t="str">
        <f t="shared" ca="1" si="67"/>
        <v>C2</v>
      </c>
    </row>
    <row r="225" spans="1:20" s="47" customFormat="1" ht="30" customHeight="1" x14ac:dyDescent="0.2">
      <c r="A225" s="48"/>
      <c r="B225" s="88"/>
      <c r="C225" s="65" t="s">
        <v>433</v>
      </c>
      <c r="D225" s="51"/>
      <c r="E225" s="52" t="s">
        <v>112</v>
      </c>
      <c r="F225" s="52" t="s">
        <v>112</v>
      </c>
      <c r="G225" s="53"/>
      <c r="H225" s="53"/>
      <c r="I225" s="43" t="str">
        <f t="shared" ca="1" si="60"/>
        <v>LOCKED</v>
      </c>
      <c r="J225" s="44" t="str">
        <f t="shared" si="68"/>
        <v>ROADWORKS - NEW CONSTRUCTION</v>
      </c>
      <c r="K225" s="45" t="e">
        <f>MATCH(J225,#REF!,0)</f>
        <v>#REF!</v>
      </c>
      <c r="L225" s="46" t="str">
        <f t="shared" ca="1" si="61"/>
        <v>G</v>
      </c>
      <c r="M225" s="46" t="str">
        <f t="shared" ca="1" si="62"/>
        <v>C2</v>
      </c>
      <c r="N225" s="46" t="str">
        <f t="shared" ca="1" si="63"/>
        <v>C2</v>
      </c>
      <c r="O225" s="5" t="str">
        <f t="shared" ca="1" si="64"/>
        <v>LOCKED</v>
      </c>
      <c r="P225" s="1" t="str">
        <f t="shared" si="69"/>
        <v>ROADWORKS - NEW CONSTRUCTION</v>
      </c>
      <c r="Q225" s="2" t="e">
        <f>MATCH(P225,#REF!,0)</f>
        <v>#REF!</v>
      </c>
      <c r="R225" s="3" t="str">
        <f t="shared" ca="1" si="65"/>
        <v>G</v>
      </c>
      <c r="S225" s="3" t="str">
        <f t="shared" ca="1" si="66"/>
        <v>C2</v>
      </c>
      <c r="T225" s="3" t="str">
        <f t="shared" ca="1" si="67"/>
        <v>C2</v>
      </c>
    </row>
    <row r="226" spans="1:20" s="47" customFormat="1" ht="45" customHeight="1" x14ac:dyDescent="0.2">
      <c r="A226" s="54" t="s">
        <v>141</v>
      </c>
      <c r="B226" s="55" t="s">
        <v>455</v>
      </c>
      <c r="C226" s="56" t="s">
        <v>240</v>
      </c>
      <c r="D226" s="64" t="s">
        <v>356</v>
      </c>
      <c r="E226" s="52" t="s">
        <v>112</v>
      </c>
      <c r="F226" s="52" t="s">
        <v>112</v>
      </c>
      <c r="G226" s="53"/>
      <c r="H226" s="53"/>
      <c r="I226" s="43" t="str">
        <f t="shared" ca="1" si="60"/>
        <v>LOCKED</v>
      </c>
      <c r="J226" s="44" t="str">
        <f t="shared" si="68"/>
        <v>C001Concrete Pavements, Median Slabs, Bull-noses, and Safety MediansCW 3310-R17</v>
      </c>
      <c r="K226" s="45" t="e">
        <f>MATCH(J226,#REF!,0)</f>
        <v>#REF!</v>
      </c>
      <c r="L226" s="46" t="str">
        <f t="shared" ca="1" si="61"/>
        <v>G</v>
      </c>
      <c r="M226" s="46" t="str">
        <f t="shared" ca="1" si="62"/>
        <v>C2</v>
      </c>
      <c r="N226" s="46" t="str">
        <f t="shared" ca="1" si="63"/>
        <v>C2</v>
      </c>
      <c r="O226" s="5" t="str">
        <f t="shared" ca="1" si="64"/>
        <v>LOCKED</v>
      </c>
      <c r="P226" s="1" t="str">
        <f t="shared" si="69"/>
        <v>C001Concrete Pavements, Median Slabs, Bull-noses, and Safety MediansCW 3310-R17</v>
      </c>
      <c r="Q226" s="2" t="e">
        <f>MATCH(P226,#REF!,0)</f>
        <v>#REF!</v>
      </c>
      <c r="R226" s="3" t="str">
        <f t="shared" ca="1" si="65"/>
        <v>G</v>
      </c>
      <c r="S226" s="3" t="str">
        <f t="shared" ca="1" si="66"/>
        <v>C2</v>
      </c>
      <c r="T226" s="3" t="str">
        <f t="shared" ca="1" si="67"/>
        <v>C2</v>
      </c>
    </row>
    <row r="227" spans="1:20" s="117" customFormat="1" ht="45" customHeight="1" x14ac:dyDescent="0.2">
      <c r="A227" s="91" t="s">
        <v>142</v>
      </c>
      <c r="B227" s="69" t="s">
        <v>188</v>
      </c>
      <c r="C227" s="70" t="s">
        <v>124</v>
      </c>
      <c r="D227" s="71" t="s">
        <v>112</v>
      </c>
      <c r="E227" s="72" t="s">
        <v>117</v>
      </c>
      <c r="F227" s="93">
        <v>90</v>
      </c>
      <c r="G227" s="74"/>
      <c r="H227" s="75">
        <f t="shared" ref="H227" si="72">ROUND(G227*F227,2)</f>
        <v>0</v>
      </c>
      <c r="I227" s="43" t="str">
        <f t="shared" ca="1" si="60"/>
        <v/>
      </c>
      <c r="J227" s="44" t="str">
        <f t="shared" si="68"/>
        <v>C011Construction of 150 mm Concrete Pavement (Reinforced)m²</v>
      </c>
      <c r="K227" s="45" t="e">
        <f>MATCH(J227,#REF!,0)</f>
        <v>#REF!</v>
      </c>
      <c r="L227" s="46" t="str">
        <f t="shared" ca="1" si="61"/>
        <v>F0</v>
      </c>
      <c r="M227" s="46" t="str">
        <f t="shared" ca="1" si="62"/>
        <v>C2</v>
      </c>
      <c r="N227" s="46" t="str">
        <f t="shared" ca="1" si="63"/>
        <v>C2</v>
      </c>
      <c r="O227" s="5" t="str">
        <f t="shared" ca="1" si="64"/>
        <v/>
      </c>
      <c r="P227" s="1" t="str">
        <f t="shared" si="69"/>
        <v>C011Construction of 150 mm Concrete Pavement (Reinforced)m²</v>
      </c>
      <c r="Q227" s="2" t="e">
        <f>MATCH(P227,#REF!,0)</f>
        <v>#REF!</v>
      </c>
      <c r="R227" s="3" t="str">
        <f t="shared" ca="1" si="65"/>
        <v>F0</v>
      </c>
      <c r="S227" s="3" t="str">
        <f t="shared" ca="1" si="66"/>
        <v>C2</v>
      </c>
      <c r="T227" s="3" t="str">
        <f t="shared" ca="1" si="67"/>
        <v>C2</v>
      </c>
    </row>
    <row r="228" spans="1:20" s="47" customFormat="1" ht="30" customHeight="1" x14ac:dyDescent="0.2">
      <c r="A228" s="54" t="s">
        <v>207</v>
      </c>
      <c r="B228" s="55" t="s">
        <v>456</v>
      </c>
      <c r="C228" s="56" t="s">
        <v>67</v>
      </c>
      <c r="D228" s="64" t="s">
        <v>356</v>
      </c>
      <c r="E228" s="52" t="s">
        <v>112</v>
      </c>
      <c r="F228" s="52" t="s">
        <v>112</v>
      </c>
      <c r="G228" s="53"/>
      <c r="H228" s="53"/>
      <c r="I228" s="43" t="str">
        <f t="shared" ca="1" si="60"/>
        <v>LOCKED</v>
      </c>
      <c r="J228" s="44" t="str">
        <f t="shared" si="68"/>
        <v>C019Concrete Pavements for Early OpeningCW 3310-R17</v>
      </c>
      <c r="K228" s="45" t="e">
        <f>MATCH(J228,#REF!,0)</f>
        <v>#REF!</v>
      </c>
      <c r="L228" s="46" t="str">
        <f t="shared" ca="1" si="61"/>
        <v>G</v>
      </c>
      <c r="M228" s="46" t="str">
        <f t="shared" ca="1" si="62"/>
        <v>C2</v>
      </c>
      <c r="N228" s="46" t="str">
        <f t="shared" ca="1" si="63"/>
        <v>C2</v>
      </c>
      <c r="O228" s="5" t="str">
        <f t="shared" ca="1" si="64"/>
        <v>LOCKED</v>
      </c>
      <c r="P228" s="1" t="str">
        <f t="shared" si="69"/>
        <v>C019Concrete Pavements for Early OpeningCW 3310-R17</v>
      </c>
      <c r="Q228" s="2" t="e">
        <f>MATCH(P228,#REF!,0)</f>
        <v>#REF!</v>
      </c>
      <c r="R228" s="3" t="str">
        <f t="shared" ca="1" si="65"/>
        <v>G</v>
      </c>
      <c r="S228" s="3" t="str">
        <f t="shared" ca="1" si="66"/>
        <v>C2</v>
      </c>
      <c r="T228" s="3" t="str">
        <f t="shared" ca="1" si="67"/>
        <v>C2</v>
      </c>
    </row>
    <row r="229" spans="1:20" s="47" customFormat="1" ht="45" customHeight="1" x14ac:dyDescent="0.2">
      <c r="A229" s="54" t="s">
        <v>399</v>
      </c>
      <c r="B229" s="63" t="s">
        <v>188</v>
      </c>
      <c r="C229" s="56" t="s">
        <v>365</v>
      </c>
      <c r="D229" s="64"/>
      <c r="E229" s="58" t="s">
        <v>117</v>
      </c>
      <c r="F229" s="83">
        <v>90</v>
      </c>
      <c r="G229" s="82"/>
      <c r="H229" s="61">
        <f t="shared" ref="H229" si="73">ROUND(G229*F229,2)</f>
        <v>0</v>
      </c>
      <c r="I229" s="43" t="str">
        <f t="shared" ca="1" si="60"/>
        <v/>
      </c>
      <c r="J229" s="44" t="str">
        <f t="shared" si="68"/>
        <v>C029-72Construction of 150 mm Concrete Pavement for Early Opening 72 Hour (Reinforced)m²</v>
      </c>
      <c r="K229" s="45" t="e">
        <f>MATCH(J229,#REF!,0)</f>
        <v>#REF!</v>
      </c>
      <c r="L229" s="46" t="str">
        <f t="shared" ca="1" si="61"/>
        <v>F0</v>
      </c>
      <c r="M229" s="46" t="str">
        <f t="shared" ca="1" si="62"/>
        <v>C2</v>
      </c>
      <c r="N229" s="46" t="str">
        <f t="shared" ca="1" si="63"/>
        <v>C2</v>
      </c>
      <c r="O229" s="5" t="str">
        <f t="shared" ca="1" si="64"/>
        <v/>
      </c>
      <c r="P229" s="1" t="str">
        <f t="shared" si="69"/>
        <v>C029-72Construction of 150 mm Concrete Pavement for Early Opening 72 Hour (Reinforced)m²</v>
      </c>
      <c r="Q229" s="2" t="e">
        <f>MATCH(P229,#REF!,0)</f>
        <v>#REF!</v>
      </c>
      <c r="R229" s="3" t="str">
        <f t="shared" ca="1" si="65"/>
        <v>F0</v>
      </c>
      <c r="S229" s="3" t="str">
        <f t="shared" ca="1" si="66"/>
        <v>C2</v>
      </c>
      <c r="T229" s="3" t="str">
        <f t="shared" ca="1" si="67"/>
        <v>C2</v>
      </c>
    </row>
    <row r="230" spans="1:20" s="47" customFormat="1" ht="45" customHeight="1" x14ac:dyDescent="0.2">
      <c r="A230" s="54" t="s">
        <v>400</v>
      </c>
      <c r="B230" s="63" t="s">
        <v>189</v>
      </c>
      <c r="C230" s="56" t="s">
        <v>366</v>
      </c>
      <c r="D230" s="64" t="s">
        <v>261</v>
      </c>
      <c r="E230" s="58" t="s">
        <v>121</v>
      </c>
      <c r="F230" s="59">
        <v>160</v>
      </c>
      <c r="G230" s="60"/>
      <c r="H230" s="61">
        <f>ROUND(G230*F230,2)</f>
        <v>0</v>
      </c>
      <c r="I230" s="43" t="str">
        <f t="shared" ca="1" si="60"/>
        <v/>
      </c>
      <c r="J230" s="44" t="str">
        <f t="shared" si="68"/>
        <v>C034AConstruction of Barrier (150 mm ht, Separate)SD-203Am</v>
      </c>
      <c r="K230" s="45" t="e">
        <f>MATCH(J230,#REF!,0)</f>
        <v>#REF!</v>
      </c>
      <c r="L230" s="46" t="str">
        <f t="shared" ca="1" si="61"/>
        <v>F0</v>
      </c>
      <c r="M230" s="46" t="str">
        <f t="shared" ca="1" si="62"/>
        <v>C2</v>
      </c>
      <c r="N230" s="46" t="str">
        <f t="shared" ca="1" si="63"/>
        <v>C2</v>
      </c>
      <c r="O230" s="5" t="str">
        <f t="shared" ca="1" si="64"/>
        <v/>
      </c>
      <c r="P230" s="1" t="str">
        <f t="shared" si="69"/>
        <v>C034AConstruction of Barrier (150 mm ht, Separate)SD-203Am</v>
      </c>
      <c r="Q230" s="2" t="e">
        <f>MATCH(P230,#REF!,0)</f>
        <v>#REF!</v>
      </c>
      <c r="R230" s="3" t="str">
        <f t="shared" ca="1" si="65"/>
        <v>F0</v>
      </c>
      <c r="S230" s="3" t="str">
        <f t="shared" ca="1" si="66"/>
        <v>C2</v>
      </c>
      <c r="T230" s="3" t="str">
        <f t="shared" ca="1" si="67"/>
        <v>C2</v>
      </c>
    </row>
    <row r="231" spans="1:20" s="47" customFormat="1" ht="45" customHeight="1" x14ac:dyDescent="0.2">
      <c r="A231" s="54" t="s">
        <v>401</v>
      </c>
      <c r="B231" s="63" t="s">
        <v>190</v>
      </c>
      <c r="C231" s="56" t="s">
        <v>367</v>
      </c>
      <c r="D231" s="64" t="s">
        <v>212</v>
      </c>
      <c r="E231" s="58" t="s">
        <v>121</v>
      </c>
      <c r="F231" s="59">
        <v>10</v>
      </c>
      <c r="G231" s="60"/>
      <c r="H231" s="61">
        <f>ROUND(G231*F231,2)</f>
        <v>0</v>
      </c>
      <c r="I231" s="43" t="str">
        <f t="shared" ca="1" si="60"/>
        <v/>
      </c>
      <c r="J231" s="44" t="str">
        <f t="shared" si="68"/>
        <v>C037BConstruction of Modified Barrier (180 mm ht, Integral)SD-203Bm</v>
      </c>
      <c r="K231" s="45" t="e">
        <f>MATCH(J231,#REF!,0)</f>
        <v>#REF!</v>
      </c>
      <c r="L231" s="46" t="str">
        <f t="shared" ca="1" si="61"/>
        <v>F0</v>
      </c>
      <c r="M231" s="46" t="str">
        <f t="shared" ca="1" si="62"/>
        <v>C2</v>
      </c>
      <c r="N231" s="46" t="str">
        <f t="shared" ca="1" si="63"/>
        <v>C2</v>
      </c>
      <c r="O231" s="5" t="str">
        <f t="shared" ca="1" si="64"/>
        <v/>
      </c>
      <c r="P231" s="1" t="str">
        <f t="shared" si="69"/>
        <v>C037BConstruction of Modified Barrier (180 mm ht, Integral)SD-203Bm</v>
      </c>
      <c r="Q231" s="2" t="e">
        <f>MATCH(P231,#REF!,0)</f>
        <v>#REF!</v>
      </c>
      <c r="R231" s="3" t="str">
        <f t="shared" ca="1" si="65"/>
        <v>F0</v>
      </c>
      <c r="S231" s="3" t="str">
        <f t="shared" ca="1" si="66"/>
        <v>C2</v>
      </c>
      <c r="T231" s="3" t="str">
        <f t="shared" ca="1" si="67"/>
        <v>C2</v>
      </c>
    </row>
    <row r="232" spans="1:20" s="47" customFormat="1" ht="45" customHeight="1" x14ac:dyDescent="0.2">
      <c r="A232" s="54" t="s">
        <v>209</v>
      </c>
      <c r="B232" s="63" t="s">
        <v>191</v>
      </c>
      <c r="C232" s="56" t="s">
        <v>349</v>
      </c>
      <c r="D232" s="64" t="s">
        <v>312</v>
      </c>
      <c r="E232" s="58" t="s">
        <v>121</v>
      </c>
      <c r="F232" s="59">
        <v>5</v>
      </c>
      <c r="G232" s="60"/>
      <c r="H232" s="61">
        <f t="shared" ref="H232" si="74">ROUND(G232*F232,2)</f>
        <v>0</v>
      </c>
      <c r="I232" s="43" t="str">
        <f t="shared" ca="1" si="60"/>
        <v/>
      </c>
      <c r="J232" s="44" t="str">
        <f t="shared" si="68"/>
        <v>C046Construction of Curb Ramp (8-12 mm ht, Integral)SD-229Cm</v>
      </c>
      <c r="K232" s="45" t="e">
        <f>MATCH(J232,#REF!,0)</f>
        <v>#REF!</v>
      </c>
      <c r="L232" s="46" t="str">
        <f t="shared" ca="1" si="61"/>
        <v>F0</v>
      </c>
      <c r="M232" s="46" t="str">
        <f t="shared" ca="1" si="62"/>
        <v>C2</v>
      </c>
      <c r="N232" s="46" t="str">
        <f t="shared" ca="1" si="63"/>
        <v>C2</v>
      </c>
      <c r="O232" s="5" t="str">
        <f t="shared" ca="1" si="64"/>
        <v/>
      </c>
      <c r="P232" s="1" t="str">
        <f t="shared" si="69"/>
        <v>C046Construction of Curb Ramp (8-12 mm ht, Integral)SD-229Cm</v>
      </c>
      <c r="Q232" s="2" t="e">
        <f>MATCH(P232,#REF!,0)</f>
        <v>#REF!</v>
      </c>
      <c r="R232" s="3" t="str">
        <f t="shared" ca="1" si="65"/>
        <v>F0</v>
      </c>
      <c r="S232" s="3" t="str">
        <f t="shared" ca="1" si="66"/>
        <v>C2</v>
      </c>
      <c r="T232" s="3" t="str">
        <f t="shared" ca="1" si="67"/>
        <v>C2</v>
      </c>
    </row>
    <row r="233" spans="1:20" s="47" customFormat="1" ht="30" customHeight="1" x14ac:dyDescent="0.2">
      <c r="A233" s="48"/>
      <c r="B233" s="88"/>
      <c r="C233" s="65" t="s">
        <v>135</v>
      </c>
      <c r="D233" s="51"/>
      <c r="E233" s="52" t="s">
        <v>112</v>
      </c>
      <c r="F233" s="52" t="s">
        <v>112</v>
      </c>
      <c r="G233" s="53"/>
      <c r="H233" s="53"/>
      <c r="I233" s="43" t="str">
        <f t="shared" ca="1" si="60"/>
        <v>LOCKED</v>
      </c>
      <c r="J233" s="44" t="str">
        <f t="shared" si="68"/>
        <v>JOINT AND CRACK SEALING</v>
      </c>
      <c r="K233" s="45" t="e">
        <f>MATCH(J233,#REF!,0)</f>
        <v>#REF!</v>
      </c>
      <c r="L233" s="46" t="str">
        <f t="shared" ca="1" si="61"/>
        <v>G</v>
      </c>
      <c r="M233" s="46" t="str">
        <f t="shared" ca="1" si="62"/>
        <v>C2</v>
      </c>
      <c r="N233" s="46" t="str">
        <f t="shared" ca="1" si="63"/>
        <v>C2</v>
      </c>
      <c r="O233" s="5" t="str">
        <f t="shared" ca="1" si="64"/>
        <v>LOCKED</v>
      </c>
      <c r="P233" s="1" t="str">
        <f t="shared" si="69"/>
        <v>JOINT AND CRACK SEALING</v>
      </c>
      <c r="Q233" s="2" t="e">
        <f>MATCH(P233,#REF!,0)</f>
        <v>#REF!</v>
      </c>
      <c r="R233" s="3" t="str">
        <f t="shared" ca="1" si="65"/>
        <v>G</v>
      </c>
      <c r="S233" s="3" t="str">
        <f t="shared" ca="1" si="66"/>
        <v>C2</v>
      </c>
      <c r="T233" s="3" t="str">
        <f t="shared" ca="1" si="67"/>
        <v>C2</v>
      </c>
    </row>
    <row r="234" spans="1:20" s="47" customFormat="1" ht="45" customHeight="1" x14ac:dyDescent="0.2">
      <c r="A234" s="54" t="s">
        <v>143</v>
      </c>
      <c r="B234" s="55" t="s">
        <v>457</v>
      </c>
      <c r="C234" s="56" t="s">
        <v>342</v>
      </c>
      <c r="D234" s="64" t="s">
        <v>318</v>
      </c>
      <c r="E234" s="58" t="s">
        <v>121</v>
      </c>
      <c r="F234" s="83">
        <v>50</v>
      </c>
      <c r="G234" s="60"/>
      <c r="H234" s="61">
        <f>ROUND(G234*F234,2)</f>
        <v>0</v>
      </c>
      <c r="I234" s="43" t="str">
        <f t="shared" ca="1" si="60"/>
        <v/>
      </c>
      <c r="J234" s="44" t="str">
        <f t="shared" si="68"/>
        <v>D005Longitudinal Joint &amp; Crack Filling ( &gt; 25 mm in width )CW 3250-R7m</v>
      </c>
      <c r="K234" s="45" t="e">
        <f>MATCH(J234,#REF!,0)</f>
        <v>#REF!</v>
      </c>
      <c r="L234" s="46" t="str">
        <f t="shared" ca="1" si="61"/>
        <v>F0</v>
      </c>
      <c r="M234" s="46" t="str">
        <f t="shared" ca="1" si="62"/>
        <v>C2</v>
      </c>
      <c r="N234" s="46" t="str">
        <f t="shared" ca="1" si="63"/>
        <v>C2</v>
      </c>
      <c r="O234" s="5" t="str">
        <f t="shared" ca="1" si="64"/>
        <v/>
      </c>
      <c r="P234" s="1" t="str">
        <f t="shared" si="69"/>
        <v>D005Longitudinal Joint &amp; Crack Filling ( &gt; 25 mm in width )CW 3250-R7m</v>
      </c>
      <c r="Q234" s="2" t="e">
        <f>MATCH(P234,#REF!,0)</f>
        <v>#REF!</v>
      </c>
      <c r="R234" s="3" t="str">
        <f t="shared" ca="1" si="65"/>
        <v>F0</v>
      </c>
      <c r="S234" s="3" t="str">
        <f t="shared" ca="1" si="66"/>
        <v>C2</v>
      </c>
      <c r="T234" s="3" t="str">
        <f t="shared" ca="1" si="67"/>
        <v>C2</v>
      </c>
    </row>
    <row r="235" spans="1:20" s="47" customFormat="1" ht="30" customHeight="1" x14ac:dyDescent="0.2">
      <c r="A235" s="54" t="s">
        <v>257</v>
      </c>
      <c r="B235" s="55" t="s">
        <v>458</v>
      </c>
      <c r="C235" s="56" t="s">
        <v>45</v>
      </c>
      <c r="D235" s="64" t="s">
        <v>318</v>
      </c>
      <c r="E235" s="58" t="s">
        <v>121</v>
      </c>
      <c r="F235" s="83">
        <v>450</v>
      </c>
      <c r="G235" s="60"/>
      <c r="H235" s="61">
        <f>ROUND(G235*F235,2)</f>
        <v>0</v>
      </c>
      <c r="I235" s="43" t="str">
        <f t="shared" ca="1" si="60"/>
        <v/>
      </c>
      <c r="J235" s="44" t="str">
        <f t="shared" si="68"/>
        <v>D006Reflective Crack MaintenanceCW 3250-R7m</v>
      </c>
      <c r="K235" s="45" t="e">
        <f>MATCH(J235,#REF!,0)</f>
        <v>#REF!</v>
      </c>
      <c r="L235" s="46" t="str">
        <f t="shared" ca="1" si="61"/>
        <v>F0</v>
      </c>
      <c r="M235" s="46" t="str">
        <f t="shared" ca="1" si="62"/>
        <v>C2</v>
      </c>
      <c r="N235" s="46" t="str">
        <f t="shared" ca="1" si="63"/>
        <v>C2</v>
      </c>
      <c r="O235" s="5" t="str">
        <f t="shared" ca="1" si="64"/>
        <v/>
      </c>
      <c r="P235" s="1" t="str">
        <f t="shared" si="69"/>
        <v>D006Reflective Crack MaintenanceCW 3250-R7m</v>
      </c>
      <c r="Q235" s="2" t="e">
        <f>MATCH(P235,#REF!,0)</f>
        <v>#REF!</v>
      </c>
      <c r="R235" s="3" t="str">
        <f t="shared" ca="1" si="65"/>
        <v>F0</v>
      </c>
      <c r="S235" s="3" t="str">
        <f t="shared" ca="1" si="66"/>
        <v>C2</v>
      </c>
      <c r="T235" s="3" t="str">
        <f t="shared" ca="1" si="67"/>
        <v>C2</v>
      </c>
    </row>
    <row r="236" spans="1:20" s="47" customFormat="1" ht="45" customHeight="1" x14ac:dyDescent="0.2">
      <c r="A236" s="48"/>
      <c r="B236" s="88"/>
      <c r="C236" s="65" t="s">
        <v>136</v>
      </c>
      <c r="D236" s="51"/>
      <c r="E236" s="52" t="s">
        <v>112</v>
      </c>
      <c r="F236" s="52" t="s">
        <v>112</v>
      </c>
      <c r="G236" s="53"/>
      <c r="H236" s="53"/>
      <c r="I236" s="43" t="str">
        <f t="shared" ca="1" si="60"/>
        <v>LOCKED</v>
      </c>
      <c r="J236" s="44" t="str">
        <f t="shared" si="68"/>
        <v>ASSOCIATED DRAINAGE AND UNDERGROUND WORKS</v>
      </c>
      <c r="K236" s="45" t="e">
        <f>MATCH(J236,#REF!,0)</f>
        <v>#REF!</v>
      </c>
      <c r="L236" s="46" t="str">
        <f t="shared" ca="1" si="61"/>
        <v>G</v>
      </c>
      <c r="M236" s="46" t="str">
        <f t="shared" ca="1" si="62"/>
        <v>C2</v>
      </c>
      <c r="N236" s="46" t="str">
        <f t="shared" ca="1" si="63"/>
        <v>C2</v>
      </c>
      <c r="O236" s="5" t="str">
        <f t="shared" ca="1" si="64"/>
        <v>LOCKED</v>
      </c>
      <c r="P236" s="1" t="str">
        <f t="shared" si="69"/>
        <v>ASSOCIATED DRAINAGE AND UNDERGROUND WORKS</v>
      </c>
      <c r="Q236" s="2" t="e">
        <f>MATCH(P236,#REF!,0)</f>
        <v>#REF!</v>
      </c>
      <c r="R236" s="3" t="str">
        <f t="shared" ca="1" si="65"/>
        <v>G</v>
      </c>
      <c r="S236" s="3" t="str">
        <f t="shared" ca="1" si="66"/>
        <v>C2</v>
      </c>
      <c r="T236" s="3" t="str">
        <f t="shared" ca="1" si="67"/>
        <v>C2</v>
      </c>
    </row>
    <row r="237" spans="1:20" s="47" customFormat="1" ht="30" customHeight="1" x14ac:dyDescent="0.2">
      <c r="A237" s="54" t="s">
        <v>144</v>
      </c>
      <c r="B237" s="55" t="s">
        <v>459</v>
      </c>
      <c r="C237" s="56" t="s">
        <v>216</v>
      </c>
      <c r="D237" s="64" t="s">
        <v>6</v>
      </c>
      <c r="E237" s="52" t="s">
        <v>112</v>
      </c>
      <c r="F237" s="52" t="s">
        <v>112</v>
      </c>
      <c r="G237" s="53"/>
      <c r="H237" s="53"/>
      <c r="I237" s="43" t="str">
        <f t="shared" ca="1" si="60"/>
        <v>LOCKED</v>
      </c>
      <c r="J237" s="44" t="str">
        <f t="shared" si="68"/>
        <v>E003Catch BasinCW 2130-R12</v>
      </c>
      <c r="K237" s="45" t="e">
        <f>MATCH(J237,#REF!,0)</f>
        <v>#REF!</v>
      </c>
      <c r="L237" s="46" t="str">
        <f t="shared" ca="1" si="61"/>
        <v>G</v>
      </c>
      <c r="M237" s="46" t="str">
        <f t="shared" ca="1" si="62"/>
        <v>C2</v>
      </c>
      <c r="N237" s="46" t="str">
        <f t="shared" ca="1" si="63"/>
        <v>C2</v>
      </c>
      <c r="O237" s="5" t="str">
        <f t="shared" ca="1" si="64"/>
        <v>LOCKED</v>
      </c>
      <c r="P237" s="1" t="str">
        <f t="shared" si="69"/>
        <v>E003Catch BasinCW 2130-R12</v>
      </c>
      <c r="Q237" s="2" t="e">
        <f>MATCH(P237,#REF!,0)</f>
        <v>#REF!</v>
      </c>
      <c r="R237" s="3" t="str">
        <f t="shared" ca="1" si="65"/>
        <v>G</v>
      </c>
      <c r="S237" s="3" t="str">
        <f t="shared" ca="1" si="66"/>
        <v>C2</v>
      </c>
      <c r="T237" s="3" t="str">
        <f t="shared" ca="1" si="67"/>
        <v>C2</v>
      </c>
    </row>
    <row r="238" spans="1:20" s="47" customFormat="1" ht="30" customHeight="1" x14ac:dyDescent="0.2">
      <c r="A238" s="54" t="s">
        <v>377</v>
      </c>
      <c r="B238" s="63" t="s">
        <v>188</v>
      </c>
      <c r="C238" s="56" t="s">
        <v>369</v>
      </c>
      <c r="D238" s="64"/>
      <c r="E238" s="58" t="s">
        <v>120</v>
      </c>
      <c r="F238" s="83">
        <v>6</v>
      </c>
      <c r="G238" s="60"/>
      <c r="H238" s="61">
        <f>ROUND(G238*F238,2)</f>
        <v>0</v>
      </c>
      <c r="I238" s="43" t="str">
        <f t="shared" ca="1" si="60"/>
        <v/>
      </c>
      <c r="J238" s="44" t="str">
        <f t="shared" si="68"/>
        <v>E004ASD-024, 1800 mm deepeach</v>
      </c>
      <c r="K238" s="45" t="e">
        <f>MATCH(J238,#REF!,0)</f>
        <v>#REF!</v>
      </c>
      <c r="L238" s="46" t="str">
        <f t="shared" ca="1" si="61"/>
        <v>F0</v>
      </c>
      <c r="M238" s="46" t="str">
        <f t="shared" ca="1" si="62"/>
        <v>C2</v>
      </c>
      <c r="N238" s="46" t="str">
        <f t="shared" ca="1" si="63"/>
        <v>C2</v>
      </c>
      <c r="O238" s="5" t="str">
        <f t="shared" ca="1" si="64"/>
        <v/>
      </c>
      <c r="P238" s="1" t="str">
        <f t="shared" si="69"/>
        <v>E004ASD-024, 1800 mm deepeach</v>
      </c>
      <c r="Q238" s="2" t="e">
        <f>MATCH(P238,#REF!,0)</f>
        <v>#REF!</v>
      </c>
      <c r="R238" s="3" t="str">
        <f t="shared" ca="1" si="65"/>
        <v>F0</v>
      </c>
      <c r="S238" s="3" t="str">
        <f t="shared" ca="1" si="66"/>
        <v>C2</v>
      </c>
      <c r="T238" s="3" t="str">
        <f t="shared" ca="1" si="67"/>
        <v>C2</v>
      </c>
    </row>
    <row r="239" spans="1:20" s="47" customFormat="1" ht="30" customHeight="1" x14ac:dyDescent="0.2">
      <c r="A239" s="54" t="s">
        <v>148</v>
      </c>
      <c r="B239" s="55" t="s">
        <v>460</v>
      </c>
      <c r="C239" s="56" t="s">
        <v>219</v>
      </c>
      <c r="D239" s="64" t="s">
        <v>6</v>
      </c>
      <c r="E239" s="52" t="s">
        <v>112</v>
      </c>
      <c r="F239" s="52" t="s">
        <v>112</v>
      </c>
      <c r="G239" s="53"/>
      <c r="H239" s="53"/>
      <c r="I239" s="43" t="str">
        <f t="shared" ca="1" si="60"/>
        <v>LOCKED</v>
      </c>
      <c r="J239" s="44" t="str">
        <f t="shared" si="68"/>
        <v>E008Sewer ServiceCW 2130-R12</v>
      </c>
      <c r="K239" s="45" t="e">
        <f>MATCH(J239,#REF!,0)</f>
        <v>#REF!</v>
      </c>
      <c r="L239" s="46" t="str">
        <f t="shared" ca="1" si="61"/>
        <v>G</v>
      </c>
      <c r="M239" s="46" t="str">
        <f t="shared" ca="1" si="62"/>
        <v>C2</v>
      </c>
      <c r="N239" s="46" t="str">
        <f t="shared" ca="1" si="63"/>
        <v>C2</v>
      </c>
      <c r="O239" s="5" t="str">
        <f t="shared" ca="1" si="64"/>
        <v>LOCKED</v>
      </c>
      <c r="P239" s="1" t="str">
        <f t="shared" si="69"/>
        <v>E008Sewer ServiceCW 2130-R12</v>
      </c>
      <c r="Q239" s="2" t="e">
        <f>MATCH(P239,#REF!,0)</f>
        <v>#REF!</v>
      </c>
      <c r="R239" s="3" t="str">
        <f t="shared" ca="1" si="65"/>
        <v>G</v>
      </c>
      <c r="S239" s="3" t="str">
        <f t="shared" ca="1" si="66"/>
        <v>C2</v>
      </c>
      <c r="T239" s="3" t="str">
        <f t="shared" ca="1" si="67"/>
        <v>C2</v>
      </c>
    </row>
    <row r="240" spans="1:20" s="47" customFormat="1" ht="30" customHeight="1" x14ac:dyDescent="0.2">
      <c r="A240" s="54" t="s">
        <v>25</v>
      </c>
      <c r="B240" s="63" t="s">
        <v>188</v>
      </c>
      <c r="C240" s="56" t="s">
        <v>424</v>
      </c>
      <c r="D240" s="64"/>
      <c r="E240" s="52" t="s">
        <v>112</v>
      </c>
      <c r="F240" s="52" t="s">
        <v>112</v>
      </c>
      <c r="G240" s="53"/>
      <c r="H240" s="53"/>
      <c r="I240" s="43" t="str">
        <f t="shared" ca="1" si="60"/>
        <v>LOCKED</v>
      </c>
      <c r="J240" s="44" t="str">
        <f t="shared" si="68"/>
        <v>E009250 mm, PVC</v>
      </c>
      <c r="K240" s="45" t="e">
        <f>MATCH(J240,#REF!,0)</f>
        <v>#REF!</v>
      </c>
      <c r="L240" s="46" t="str">
        <f t="shared" ca="1" si="61"/>
        <v>G</v>
      </c>
      <c r="M240" s="46" t="str">
        <f t="shared" ca="1" si="62"/>
        <v>C2</v>
      </c>
      <c r="N240" s="46" t="str">
        <f t="shared" ca="1" si="63"/>
        <v>C2</v>
      </c>
      <c r="O240" s="5" t="str">
        <f t="shared" ca="1" si="64"/>
        <v>LOCKED</v>
      </c>
      <c r="P240" s="1" t="str">
        <f t="shared" si="69"/>
        <v>E009250 mm, PVC</v>
      </c>
      <c r="Q240" s="2" t="e">
        <f>MATCH(P240,#REF!,0)</f>
        <v>#REF!</v>
      </c>
      <c r="R240" s="3" t="str">
        <f t="shared" ca="1" si="65"/>
        <v>G</v>
      </c>
      <c r="S240" s="3" t="str">
        <f t="shared" ca="1" si="66"/>
        <v>C2</v>
      </c>
      <c r="T240" s="3" t="str">
        <f t="shared" ca="1" si="67"/>
        <v>C2</v>
      </c>
    </row>
    <row r="241" spans="1:20" s="47" customFormat="1" ht="45" customHeight="1" x14ac:dyDescent="0.2">
      <c r="A241" s="54" t="s">
        <v>26</v>
      </c>
      <c r="B241" s="67" t="s">
        <v>298</v>
      </c>
      <c r="C241" s="56" t="s">
        <v>425</v>
      </c>
      <c r="D241" s="64"/>
      <c r="E241" s="58" t="s">
        <v>121</v>
      </c>
      <c r="F241" s="83">
        <v>25</v>
      </c>
      <c r="G241" s="60"/>
      <c r="H241" s="61">
        <f>ROUND(G241*F241,2)</f>
        <v>0</v>
      </c>
      <c r="I241" s="43" t="str">
        <f t="shared" ca="1" si="60"/>
        <v/>
      </c>
      <c r="J241" s="44" t="str">
        <f t="shared" si="68"/>
        <v>E010In a Trench, Class B Type Sand Bedding, Class 3 Backfillm</v>
      </c>
      <c r="K241" s="45" t="e">
        <f>MATCH(J241,#REF!,0)</f>
        <v>#REF!</v>
      </c>
      <c r="L241" s="46" t="str">
        <f t="shared" ca="1" si="61"/>
        <v>F0</v>
      </c>
      <c r="M241" s="46" t="str">
        <f t="shared" ca="1" si="62"/>
        <v>C2</v>
      </c>
      <c r="N241" s="46" t="str">
        <f t="shared" ca="1" si="63"/>
        <v>C2</v>
      </c>
      <c r="O241" s="5" t="str">
        <f t="shared" ca="1" si="64"/>
        <v/>
      </c>
      <c r="P241" s="1" t="str">
        <f t="shared" si="69"/>
        <v>E010In a Trench, Class B Type Sand Bedding, Class 3 Backfillm</v>
      </c>
      <c r="Q241" s="2" t="e">
        <f>MATCH(P241,#REF!,0)</f>
        <v>#REF!</v>
      </c>
      <c r="R241" s="3" t="str">
        <f t="shared" ca="1" si="65"/>
        <v>F0</v>
      </c>
      <c r="S241" s="3" t="str">
        <f t="shared" ca="1" si="66"/>
        <v>C2</v>
      </c>
      <c r="T241" s="3" t="str">
        <f t="shared" ca="1" si="67"/>
        <v>C2</v>
      </c>
    </row>
    <row r="242" spans="1:20" s="47" customFormat="1" ht="30" customHeight="1" x14ac:dyDescent="0.2">
      <c r="A242" s="54" t="s">
        <v>32</v>
      </c>
      <c r="B242" s="55" t="s">
        <v>461</v>
      </c>
      <c r="C242" s="89" t="s">
        <v>387</v>
      </c>
      <c r="D242" s="90" t="s">
        <v>388</v>
      </c>
      <c r="E242" s="52" t="s">
        <v>112</v>
      </c>
      <c r="F242" s="52" t="s">
        <v>112</v>
      </c>
      <c r="G242" s="53"/>
      <c r="H242" s="53"/>
      <c r="I242" s="43" t="str">
        <f t="shared" ca="1" si="60"/>
        <v>LOCKED</v>
      </c>
      <c r="J242" s="44" t="str">
        <f t="shared" si="68"/>
        <v>E023Frames &amp; CoversCW 3210-R8</v>
      </c>
      <c r="K242" s="45" t="e">
        <f>MATCH(J242,#REF!,0)</f>
        <v>#REF!</v>
      </c>
      <c r="L242" s="46" t="str">
        <f t="shared" ca="1" si="61"/>
        <v>G</v>
      </c>
      <c r="M242" s="46" t="str">
        <f t="shared" ca="1" si="62"/>
        <v>C2</v>
      </c>
      <c r="N242" s="46" t="str">
        <f t="shared" ca="1" si="63"/>
        <v>C2</v>
      </c>
      <c r="O242" s="5" t="str">
        <f t="shared" ca="1" si="64"/>
        <v>LOCKED</v>
      </c>
      <c r="P242" s="1" t="str">
        <f t="shared" si="69"/>
        <v>E023Frames &amp; CoversCW 3210-R8</v>
      </c>
      <c r="Q242" s="2" t="e">
        <f>MATCH(P242,#REF!,0)</f>
        <v>#REF!</v>
      </c>
      <c r="R242" s="3" t="str">
        <f t="shared" ca="1" si="65"/>
        <v>G</v>
      </c>
      <c r="S242" s="3" t="str">
        <f t="shared" ca="1" si="66"/>
        <v>C2</v>
      </c>
      <c r="T242" s="3" t="str">
        <f t="shared" ca="1" si="67"/>
        <v>C2</v>
      </c>
    </row>
    <row r="243" spans="1:20" s="47" customFormat="1" ht="45" customHeight="1" x14ac:dyDescent="0.2">
      <c r="A243" s="54" t="s">
        <v>33</v>
      </c>
      <c r="B243" s="63" t="s">
        <v>188</v>
      </c>
      <c r="C243" s="94" t="s">
        <v>402</v>
      </c>
      <c r="D243" s="64"/>
      <c r="E243" s="58" t="s">
        <v>120</v>
      </c>
      <c r="F243" s="83">
        <v>3</v>
      </c>
      <c r="G243" s="60"/>
      <c r="H243" s="61">
        <f t="shared" ref="H243:H244" si="75">ROUND(G243*F243,2)</f>
        <v>0</v>
      </c>
      <c r="I243" s="43" t="str">
        <f t="shared" ca="1" si="60"/>
        <v/>
      </c>
      <c r="J243" s="44" t="str">
        <f t="shared" si="68"/>
        <v>E024AP-006 - Standard Frame for Manhole and Catch Basineach</v>
      </c>
      <c r="K243" s="45" t="e">
        <f>MATCH(J243,#REF!,0)</f>
        <v>#REF!</v>
      </c>
      <c r="L243" s="46" t="str">
        <f t="shared" ca="1" si="61"/>
        <v>F0</v>
      </c>
      <c r="M243" s="46" t="str">
        <f t="shared" ca="1" si="62"/>
        <v>C2</v>
      </c>
      <c r="N243" s="46" t="str">
        <f t="shared" ca="1" si="63"/>
        <v>C2</v>
      </c>
      <c r="O243" s="5" t="str">
        <f t="shared" ca="1" si="64"/>
        <v/>
      </c>
      <c r="P243" s="1" t="str">
        <f t="shared" si="69"/>
        <v>E024AP-006 - Standard Frame for Manhole and Catch Basineach</v>
      </c>
      <c r="Q243" s="2" t="e">
        <f>MATCH(P243,#REF!,0)</f>
        <v>#REF!</v>
      </c>
      <c r="R243" s="3" t="str">
        <f t="shared" ca="1" si="65"/>
        <v>F0</v>
      </c>
      <c r="S243" s="3" t="str">
        <f t="shared" ca="1" si="66"/>
        <v>C2</v>
      </c>
      <c r="T243" s="3" t="str">
        <f t="shared" ca="1" si="67"/>
        <v>C2</v>
      </c>
    </row>
    <row r="244" spans="1:20" s="47" customFormat="1" ht="45" customHeight="1" x14ac:dyDescent="0.2">
      <c r="A244" s="54" t="s">
        <v>34</v>
      </c>
      <c r="B244" s="63" t="s">
        <v>189</v>
      </c>
      <c r="C244" s="94" t="s">
        <v>403</v>
      </c>
      <c r="D244" s="64"/>
      <c r="E244" s="58" t="s">
        <v>120</v>
      </c>
      <c r="F244" s="83">
        <v>3</v>
      </c>
      <c r="G244" s="60"/>
      <c r="H244" s="61">
        <f t="shared" si="75"/>
        <v>0</v>
      </c>
      <c r="I244" s="43" t="str">
        <f t="shared" ca="1" si="60"/>
        <v/>
      </c>
      <c r="J244" s="44" t="str">
        <f t="shared" si="68"/>
        <v>E025AP-007 - Standard Solid Cover for Standard Frameeach</v>
      </c>
      <c r="K244" s="45" t="e">
        <f>MATCH(J244,#REF!,0)</f>
        <v>#REF!</v>
      </c>
      <c r="L244" s="46" t="str">
        <f t="shared" ca="1" si="61"/>
        <v>F0</v>
      </c>
      <c r="M244" s="46" t="str">
        <f t="shared" ca="1" si="62"/>
        <v>C2</v>
      </c>
      <c r="N244" s="46" t="str">
        <f t="shared" ca="1" si="63"/>
        <v>C2</v>
      </c>
      <c r="O244" s="5" t="str">
        <f t="shared" ca="1" si="64"/>
        <v/>
      </c>
      <c r="P244" s="1" t="str">
        <f t="shared" si="69"/>
        <v>E025AP-007 - Standard Solid Cover for Standard Frameeach</v>
      </c>
      <c r="Q244" s="2" t="e">
        <f>MATCH(P244,#REF!,0)</f>
        <v>#REF!</v>
      </c>
      <c r="R244" s="3" t="str">
        <f t="shared" ca="1" si="65"/>
        <v>F0</v>
      </c>
      <c r="S244" s="3" t="str">
        <f t="shared" ca="1" si="66"/>
        <v>C2</v>
      </c>
      <c r="T244" s="3" t="str">
        <f t="shared" ca="1" si="67"/>
        <v>C2</v>
      </c>
    </row>
    <row r="245" spans="1:20" s="47" customFormat="1" ht="30" customHeight="1" x14ac:dyDescent="0.2">
      <c r="A245" s="54" t="s">
        <v>38</v>
      </c>
      <c r="B245" s="55" t="s">
        <v>462</v>
      </c>
      <c r="C245" s="95" t="s">
        <v>221</v>
      </c>
      <c r="D245" s="64" t="s">
        <v>6</v>
      </c>
      <c r="E245" s="52" t="s">
        <v>112</v>
      </c>
      <c r="F245" s="52" t="s">
        <v>112</v>
      </c>
      <c r="G245" s="53"/>
      <c r="H245" s="53"/>
      <c r="I245" s="43" t="str">
        <f t="shared" ca="1" si="60"/>
        <v>LOCKED</v>
      </c>
      <c r="J245" s="44" t="str">
        <f t="shared" si="68"/>
        <v>E036Connecting to Existing SewerCW 2130-R12</v>
      </c>
      <c r="K245" s="45" t="e">
        <f>MATCH(J245,#REF!,0)</f>
        <v>#REF!</v>
      </c>
      <c r="L245" s="46" t="str">
        <f t="shared" ca="1" si="61"/>
        <v>G</v>
      </c>
      <c r="M245" s="46" t="str">
        <f t="shared" ca="1" si="62"/>
        <v>C2</v>
      </c>
      <c r="N245" s="46" t="str">
        <f t="shared" ca="1" si="63"/>
        <v>C2</v>
      </c>
      <c r="O245" s="5" t="str">
        <f t="shared" ca="1" si="64"/>
        <v>LOCKED</v>
      </c>
      <c r="P245" s="1" t="str">
        <f t="shared" si="69"/>
        <v>E036Connecting to Existing SewerCW 2130-R12</v>
      </c>
      <c r="Q245" s="2" t="e">
        <f>MATCH(P245,#REF!,0)</f>
        <v>#REF!</v>
      </c>
      <c r="R245" s="3" t="str">
        <f t="shared" ca="1" si="65"/>
        <v>G</v>
      </c>
      <c r="S245" s="3" t="str">
        <f t="shared" ca="1" si="66"/>
        <v>C2</v>
      </c>
      <c r="T245" s="3" t="str">
        <f t="shared" ca="1" si="67"/>
        <v>C2</v>
      </c>
    </row>
    <row r="246" spans="1:20" s="47" customFormat="1" ht="30" customHeight="1" x14ac:dyDescent="0.2">
      <c r="A246" s="54" t="s">
        <v>39</v>
      </c>
      <c r="B246" s="63" t="s">
        <v>188</v>
      </c>
      <c r="C246" s="95" t="s">
        <v>463</v>
      </c>
      <c r="D246" s="64"/>
      <c r="E246" s="52" t="s">
        <v>112</v>
      </c>
      <c r="F246" s="52" t="s">
        <v>112</v>
      </c>
      <c r="G246" s="53"/>
      <c r="H246" s="53"/>
      <c r="I246" s="43" t="str">
        <f t="shared" ca="1" si="60"/>
        <v>LOCKED</v>
      </c>
      <c r="J246" s="44" t="str">
        <f t="shared" si="68"/>
        <v>E037250 mm (Type PVC CS) Connecting Pipe</v>
      </c>
      <c r="K246" s="45" t="e">
        <f>MATCH(J246,#REF!,0)</f>
        <v>#REF!</v>
      </c>
      <c r="L246" s="46" t="str">
        <f t="shared" ca="1" si="61"/>
        <v>G</v>
      </c>
      <c r="M246" s="46" t="str">
        <f t="shared" ca="1" si="62"/>
        <v>C2</v>
      </c>
      <c r="N246" s="46" t="str">
        <f t="shared" ca="1" si="63"/>
        <v>C2</v>
      </c>
      <c r="O246" s="5" t="str">
        <f t="shared" ca="1" si="64"/>
        <v>LOCKED</v>
      </c>
      <c r="P246" s="1" t="str">
        <f t="shared" si="69"/>
        <v>E037250 mm (Type PVC CS) Connecting Pipe</v>
      </c>
      <c r="Q246" s="2" t="e">
        <f>MATCH(P246,#REF!,0)</f>
        <v>#REF!</v>
      </c>
      <c r="R246" s="3" t="str">
        <f t="shared" ca="1" si="65"/>
        <v>G</v>
      </c>
      <c r="S246" s="3" t="str">
        <f t="shared" ca="1" si="66"/>
        <v>C2</v>
      </c>
      <c r="T246" s="3" t="str">
        <f t="shared" ca="1" si="67"/>
        <v>C2</v>
      </c>
    </row>
    <row r="247" spans="1:20" s="47" customFormat="1" ht="45" customHeight="1" x14ac:dyDescent="0.2">
      <c r="A247" s="54" t="s">
        <v>40</v>
      </c>
      <c r="B247" s="67" t="s">
        <v>298</v>
      </c>
      <c r="C247" s="56" t="s">
        <v>434</v>
      </c>
      <c r="D247" s="64"/>
      <c r="E247" s="58" t="s">
        <v>120</v>
      </c>
      <c r="F247" s="83">
        <v>1</v>
      </c>
      <c r="G247" s="60"/>
      <c r="H247" s="61">
        <f t="shared" ref="H247:H248" si="76">ROUND(G247*F247,2)</f>
        <v>0</v>
      </c>
      <c r="I247" s="43" t="str">
        <f t="shared" ca="1" si="60"/>
        <v/>
      </c>
      <c r="J247" s="44" t="str">
        <f t="shared" si="68"/>
        <v>E038Connecting to 300 mm (Type Concrete CS ) Sewereach</v>
      </c>
      <c r="K247" s="45" t="e">
        <f>MATCH(J247,#REF!,0)</f>
        <v>#REF!</v>
      </c>
      <c r="L247" s="46" t="str">
        <f t="shared" ca="1" si="61"/>
        <v>F0</v>
      </c>
      <c r="M247" s="46" t="str">
        <f t="shared" ca="1" si="62"/>
        <v>C2</v>
      </c>
      <c r="N247" s="46" t="str">
        <f t="shared" ca="1" si="63"/>
        <v>C2</v>
      </c>
      <c r="O247" s="5" t="str">
        <f t="shared" ca="1" si="64"/>
        <v/>
      </c>
      <c r="P247" s="1" t="str">
        <f t="shared" si="69"/>
        <v>E038Connecting to 300 mm (Type Concrete CS ) Sewereach</v>
      </c>
      <c r="Q247" s="2" t="e">
        <f>MATCH(P247,#REF!,0)</f>
        <v>#REF!</v>
      </c>
      <c r="R247" s="3" t="str">
        <f t="shared" ca="1" si="65"/>
        <v>F0</v>
      </c>
      <c r="S247" s="3" t="str">
        <f t="shared" ca="1" si="66"/>
        <v>C2</v>
      </c>
      <c r="T247" s="3" t="str">
        <f t="shared" ca="1" si="67"/>
        <v>C2</v>
      </c>
    </row>
    <row r="248" spans="1:20" s="117" customFormat="1" ht="45" customHeight="1" x14ac:dyDescent="0.2">
      <c r="A248" s="91" t="s">
        <v>41</v>
      </c>
      <c r="B248" s="116" t="s">
        <v>300</v>
      </c>
      <c r="C248" s="70" t="s">
        <v>464</v>
      </c>
      <c r="D248" s="71"/>
      <c r="E248" s="72" t="s">
        <v>120</v>
      </c>
      <c r="F248" s="93">
        <v>3</v>
      </c>
      <c r="G248" s="107"/>
      <c r="H248" s="75">
        <f t="shared" si="76"/>
        <v>0</v>
      </c>
      <c r="I248" s="43" t="str">
        <f t="shared" ca="1" si="60"/>
        <v/>
      </c>
      <c r="J248" s="44" t="str">
        <f t="shared" si="68"/>
        <v>E039Connecting to 375 mm (Type Concrete CS ) Sewereach</v>
      </c>
      <c r="K248" s="45" t="e">
        <f>MATCH(J248,#REF!,0)</f>
        <v>#REF!</v>
      </c>
      <c r="L248" s="46" t="str">
        <f t="shared" ca="1" si="61"/>
        <v>F0</v>
      </c>
      <c r="M248" s="46" t="str">
        <f t="shared" ca="1" si="62"/>
        <v>C2</v>
      </c>
      <c r="N248" s="46" t="str">
        <f t="shared" ca="1" si="63"/>
        <v>C2</v>
      </c>
      <c r="O248" s="5" t="str">
        <f t="shared" ca="1" si="64"/>
        <v/>
      </c>
      <c r="P248" s="1" t="str">
        <f t="shared" si="69"/>
        <v>E039Connecting to 375 mm (Type Concrete CS ) Sewereach</v>
      </c>
      <c r="Q248" s="2" t="e">
        <f>MATCH(P248,#REF!,0)</f>
        <v>#REF!</v>
      </c>
      <c r="R248" s="3" t="str">
        <f t="shared" ca="1" si="65"/>
        <v>F0</v>
      </c>
      <c r="S248" s="3" t="str">
        <f t="shared" ca="1" si="66"/>
        <v>C2</v>
      </c>
      <c r="T248" s="3" t="str">
        <f t="shared" ca="1" si="67"/>
        <v>C2</v>
      </c>
    </row>
    <row r="249" spans="1:20" s="47" customFormat="1" ht="45" customHeight="1" x14ac:dyDescent="0.2">
      <c r="A249" s="54" t="s">
        <v>42</v>
      </c>
      <c r="B249" s="55" t="s">
        <v>465</v>
      </c>
      <c r="C249" s="95" t="s">
        <v>313</v>
      </c>
      <c r="D249" s="64" t="s">
        <v>6</v>
      </c>
      <c r="E249" s="52" t="s">
        <v>112</v>
      </c>
      <c r="F249" s="52" t="s">
        <v>112</v>
      </c>
      <c r="G249" s="53"/>
      <c r="H249" s="53"/>
      <c r="I249" s="43" t="str">
        <f t="shared" ca="1" si="60"/>
        <v>LOCKED</v>
      </c>
      <c r="J249" s="44" t="str">
        <f t="shared" si="68"/>
        <v>E042Connecting New Sewer Service to Existing Sewer ServiceCW 2130-R12</v>
      </c>
      <c r="K249" s="45" t="e">
        <f>MATCH(J249,#REF!,0)</f>
        <v>#REF!</v>
      </c>
      <c r="L249" s="46" t="str">
        <f t="shared" ca="1" si="61"/>
        <v>G</v>
      </c>
      <c r="M249" s="46" t="str">
        <f t="shared" ca="1" si="62"/>
        <v>C2</v>
      </c>
      <c r="N249" s="46" t="str">
        <f t="shared" ca="1" si="63"/>
        <v>C2</v>
      </c>
      <c r="O249" s="5" t="str">
        <f t="shared" ca="1" si="64"/>
        <v>LOCKED</v>
      </c>
      <c r="P249" s="1" t="str">
        <f t="shared" si="69"/>
        <v>E042Connecting New Sewer Service to Existing Sewer ServiceCW 2130-R12</v>
      </c>
      <c r="Q249" s="2" t="e">
        <f>MATCH(P249,#REF!,0)</f>
        <v>#REF!</v>
      </c>
      <c r="R249" s="3" t="str">
        <f t="shared" ca="1" si="65"/>
        <v>G</v>
      </c>
      <c r="S249" s="3" t="str">
        <f t="shared" ca="1" si="66"/>
        <v>C2</v>
      </c>
      <c r="T249" s="3" t="str">
        <f t="shared" ca="1" si="67"/>
        <v>C2</v>
      </c>
    </row>
    <row r="250" spans="1:20" s="47" customFormat="1" ht="30" customHeight="1" x14ac:dyDescent="0.2">
      <c r="A250" s="54" t="s">
        <v>43</v>
      </c>
      <c r="B250" s="63" t="s">
        <v>188</v>
      </c>
      <c r="C250" s="95" t="s">
        <v>376</v>
      </c>
      <c r="D250" s="64"/>
      <c r="E250" s="58" t="s">
        <v>120</v>
      </c>
      <c r="F250" s="83">
        <v>2</v>
      </c>
      <c r="G250" s="60"/>
      <c r="H250" s="61">
        <f t="shared" ref="H250:H251" si="77">ROUND(G250*F250,2)</f>
        <v>0</v>
      </c>
      <c r="I250" s="43" t="str">
        <f t="shared" ca="1" si="60"/>
        <v/>
      </c>
      <c r="J250" s="44" t="str">
        <f t="shared" si="68"/>
        <v>E043250 mmeach</v>
      </c>
      <c r="K250" s="45" t="e">
        <f>MATCH(J250,#REF!,0)</f>
        <v>#REF!</v>
      </c>
      <c r="L250" s="46" t="str">
        <f t="shared" ca="1" si="61"/>
        <v>F0</v>
      </c>
      <c r="M250" s="46" t="str">
        <f t="shared" ca="1" si="62"/>
        <v>C2</v>
      </c>
      <c r="N250" s="46" t="str">
        <f t="shared" ca="1" si="63"/>
        <v>C2</v>
      </c>
      <c r="O250" s="5" t="str">
        <f t="shared" ca="1" si="64"/>
        <v/>
      </c>
      <c r="P250" s="1" t="str">
        <f t="shared" si="69"/>
        <v>E043250 mmeach</v>
      </c>
      <c r="Q250" s="2" t="e">
        <f>MATCH(P250,#REF!,0)</f>
        <v>#REF!</v>
      </c>
      <c r="R250" s="3" t="str">
        <f t="shared" ca="1" si="65"/>
        <v>F0</v>
      </c>
      <c r="S250" s="3" t="str">
        <f t="shared" ca="1" si="66"/>
        <v>C2</v>
      </c>
      <c r="T250" s="3" t="str">
        <f t="shared" ca="1" si="67"/>
        <v>C2</v>
      </c>
    </row>
    <row r="251" spans="1:20" s="47" customFormat="1" ht="30" customHeight="1" x14ac:dyDescent="0.2">
      <c r="A251" s="54" t="s">
        <v>224</v>
      </c>
      <c r="B251" s="55" t="s">
        <v>466</v>
      </c>
      <c r="C251" s="56" t="s">
        <v>296</v>
      </c>
      <c r="D251" s="64" t="s">
        <v>6</v>
      </c>
      <c r="E251" s="58" t="s">
        <v>120</v>
      </c>
      <c r="F251" s="83">
        <v>6</v>
      </c>
      <c r="G251" s="60"/>
      <c r="H251" s="61">
        <f t="shared" si="77"/>
        <v>0</v>
      </c>
      <c r="I251" s="43" t="str">
        <f t="shared" ca="1" si="60"/>
        <v/>
      </c>
      <c r="J251" s="44" t="str">
        <f t="shared" si="68"/>
        <v>E046Removal of Existing Catch BasinsCW 2130-R12each</v>
      </c>
      <c r="K251" s="45" t="e">
        <f>MATCH(J251,#REF!,0)</f>
        <v>#REF!</v>
      </c>
      <c r="L251" s="46" t="str">
        <f t="shared" ca="1" si="61"/>
        <v>F0</v>
      </c>
      <c r="M251" s="46" t="str">
        <f t="shared" ca="1" si="62"/>
        <v>C2</v>
      </c>
      <c r="N251" s="46" t="str">
        <f t="shared" ca="1" si="63"/>
        <v>C2</v>
      </c>
      <c r="O251" s="5" t="str">
        <f t="shared" ca="1" si="64"/>
        <v/>
      </c>
      <c r="P251" s="1" t="str">
        <f t="shared" si="69"/>
        <v>E046Removal of Existing Catch BasinsCW 2130-R12each</v>
      </c>
      <c r="Q251" s="2" t="e">
        <f>MATCH(P251,#REF!,0)</f>
        <v>#REF!</v>
      </c>
      <c r="R251" s="3" t="str">
        <f t="shared" ca="1" si="65"/>
        <v>F0</v>
      </c>
      <c r="S251" s="3" t="str">
        <f t="shared" ca="1" si="66"/>
        <v>C2</v>
      </c>
      <c r="T251" s="3" t="str">
        <f t="shared" ca="1" si="67"/>
        <v>C2</v>
      </c>
    </row>
    <row r="252" spans="1:20" s="47" customFormat="1" ht="30" customHeight="1" x14ac:dyDescent="0.2">
      <c r="A252" s="48"/>
      <c r="B252" s="96"/>
      <c r="C252" s="65" t="s">
        <v>137</v>
      </c>
      <c r="D252" s="51"/>
      <c r="E252" s="52" t="s">
        <v>112</v>
      </c>
      <c r="F252" s="52" t="s">
        <v>112</v>
      </c>
      <c r="G252" s="53"/>
      <c r="H252" s="53"/>
      <c r="I252" s="43" t="str">
        <f t="shared" ca="1" si="60"/>
        <v>LOCKED</v>
      </c>
      <c r="J252" s="44" t="str">
        <f t="shared" si="68"/>
        <v>ADJUSTMENTS</v>
      </c>
      <c r="K252" s="45" t="e">
        <f>MATCH(J252,#REF!,0)</f>
        <v>#REF!</v>
      </c>
      <c r="L252" s="46" t="str">
        <f t="shared" ca="1" si="61"/>
        <v>G</v>
      </c>
      <c r="M252" s="46" t="str">
        <f t="shared" ca="1" si="62"/>
        <v>C2</v>
      </c>
      <c r="N252" s="46" t="str">
        <f t="shared" ca="1" si="63"/>
        <v>C2</v>
      </c>
      <c r="O252" s="5" t="str">
        <f t="shared" ca="1" si="64"/>
        <v>LOCKED</v>
      </c>
      <c r="P252" s="1" t="str">
        <f t="shared" si="69"/>
        <v>ADJUSTMENTS</v>
      </c>
      <c r="Q252" s="2" t="e">
        <f>MATCH(P252,#REF!,0)</f>
        <v>#REF!</v>
      </c>
      <c r="R252" s="3" t="str">
        <f t="shared" ca="1" si="65"/>
        <v>G</v>
      </c>
      <c r="S252" s="3" t="str">
        <f t="shared" ca="1" si="66"/>
        <v>C2</v>
      </c>
      <c r="T252" s="3" t="str">
        <f t="shared" ca="1" si="67"/>
        <v>C2</v>
      </c>
    </row>
    <row r="253" spans="1:20" s="47" customFormat="1" ht="45" customHeight="1" x14ac:dyDescent="0.2">
      <c r="A253" s="54" t="s">
        <v>149</v>
      </c>
      <c r="B253" s="55" t="s">
        <v>467</v>
      </c>
      <c r="C253" s="94" t="s">
        <v>389</v>
      </c>
      <c r="D253" s="90" t="s">
        <v>388</v>
      </c>
      <c r="E253" s="58" t="s">
        <v>120</v>
      </c>
      <c r="F253" s="83">
        <v>9</v>
      </c>
      <c r="G253" s="60"/>
      <c r="H253" s="61">
        <f>ROUND(G253*F253,2)</f>
        <v>0</v>
      </c>
      <c r="I253" s="43" t="str">
        <f t="shared" ca="1" si="60"/>
        <v/>
      </c>
      <c r="J253" s="44" t="str">
        <f t="shared" si="68"/>
        <v>F001Adjustment of Manholes/Catch Basins FramesCW 3210-R8each</v>
      </c>
      <c r="K253" s="45" t="e">
        <f>MATCH(J253,#REF!,0)</f>
        <v>#REF!</v>
      </c>
      <c r="L253" s="46" t="str">
        <f t="shared" ca="1" si="61"/>
        <v>F0</v>
      </c>
      <c r="M253" s="46" t="str">
        <f t="shared" ca="1" si="62"/>
        <v>C2</v>
      </c>
      <c r="N253" s="46" t="str">
        <f t="shared" ca="1" si="63"/>
        <v>C2</v>
      </c>
      <c r="O253" s="5" t="str">
        <f t="shared" ca="1" si="64"/>
        <v/>
      </c>
      <c r="P253" s="1" t="str">
        <f t="shared" si="69"/>
        <v>F001Adjustment of Manholes/Catch Basins FramesCW 3210-R8each</v>
      </c>
      <c r="Q253" s="2" t="e">
        <f>MATCH(P253,#REF!,0)</f>
        <v>#REF!</v>
      </c>
      <c r="R253" s="3" t="str">
        <f t="shared" ca="1" si="65"/>
        <v>F0</v>
      </c>
      <c r="S253" s="3" t="str">
        <f t="shared" ca="1" si="66"/>
        <v>C2</v>
      </c>
      <c r="T253" s="3" t="str">
        <f t="shared" ca="1" si="67"/>
        <v>C2</v>
      </c>
    </row>
    <row r="254" spans="1:20" s="47" customFormat="1" ht="30" customHeight="1" x14ac:dyDescent="0.2">
      <c r="A254" s="54" t="s">
        <v>150</v>
      </c>
      <c r="B254" s="55" t="s">
        <v>468</v>
      </c>
      <c r="C254" s="56" t="s">
        <v>291</v>
      </c>
      <c r="D254" s="64" t="s">
        <v>6</v>
      </c>
      <c r="E254" s="52" t="s">
        <v>112</v>
      </c>
      <c r="F254" s="52" t="s">
        <v>112</v>
      </c>
      <c r="G254" s="53"/>
      <c r="H254" s="53"/>
      <c r="I254" s="43" t="str">
        <f t="shared" ca="1" si="60"/>
        <v>LOCKED</v>
      </c>
      <c r="J254" s="44" t="str">
        <f t="shared" si="68"/>
        <v>F002Replacing Existing RisersCW 2130-R12</v>
      </c>
      <c r="K254" s="45" t="e">
        <f>MATCH(J254,#REF!,0)</f>
        <v>#REF!</v>
      </c>
      <c r="L254" s="46" t="str">
        <f t="shared" ca="1" si="61"/>
        <v>G</v>
      </c>
      <c r="M254" s="46" t="str">
        <f t="shared" ca="1" si="62"/>
        <v>C2</v>
      </c>
      <c r="N254" s="46" t="str">
        <f t="shared" ca="1" si="63"/>
        <v>C2</v>
      </c>
      <c r="O254" s="5" t="str">
        <f t="shared" ca="1" si="64"/>
        <v>LOCKED</v>
      </c>
      <c r="P254" s="1" t="str">
        <f t="shared" si="69"/>
        <v>F002Replacing Existing RisersCW 2130-R12</v>
      </c>
      <c r="Q254" s="2" t="e">
        <f>MATCH(P254,#REF!,0)</f>
        <v>#REF!</v>
      </c>
      <c r="R254" s="3" t="str">
        <f t="shared" ca="1" si="65"/>
        <v>G</v>
      </c>
      <c r="S254" s="3" t="str">
        <f t="shared" ca="1" si="66"/>
        <v>C2</v>
      </c>
      <c r="T254" s="3" t="str">
        <f t="shared" ca="1" si="67"/>
        <v>C2</v>
      </c>
    </row>
    <row r="255" spans="1:20" s="47" customFormat="1" ht="30" customHeight="1" x14ac:dyDescent="0.2">
      <c r="A255" s="54" t="s">
        <v>292</v>
      </c>
      <c r="B255" s="63" t="s">
        <v>188</v>
      </c>
      <c r="C255" s="56" t="s">
        <v>297</v>
      </c>
      <c r="D255" s="64"/>
      <c r="E255" s="58" t="s">
        <v>122</v>
      </c>
      <c r="F255" s="118">
        <v>0.25</v>
      </c>
      <c r="G255" s="60"/>
      <c r="H255" s="61">
        <f>ROUND(G255*F255,2)</f>
        <v>0</v>
      </c>
      <c r="I255" s="43" t="str">
        <f t="shared" ca="1" si="60"/>
        <v/>
      </c>
      <c r="J255" s="44" t="str">
        <f t="shared" si="68"/>
        <v>F002APre-cast Concrete Risersvert. m</v>
      </c>
      <c r="K255" s="45" t="e">
        <f>MATCH(J255,#REF!,0)</f>
        <v>#REF!</v>
      </c>
      <c r="L255" s="46" t="str">
        <f t="shared" ca="1" si="61"/>
        <v>F2</v>
      </c>
      <c r="M255" s="46" t="str">
        <f t="shared" ca="1" si="62"/>
        <v>C2</v>
      </c>
      <c r="N255" s="46" t="str">
        <f t="shared" ca="1" si="63"/>
        <v>C2</v>
      </c>
      <c r="O255" s="5" t="str">
        <f t="shared" ca="1" si="64"/>
        <v/>
      </c>
      <c r="P255" s="1" t="str">
        <f t="shared" si="69"/>
        <v>F002APre-cast Concrete Risersvert. m</v>
      </c>
      <c r="Q255" s="2" t="e">
        <f>MATCH(P255,#REF!,0)</f>
        <v>#REF!</v>
      </c>
      <c r="R255" s="3" t="str">
        <f t="shared" ca="1" si="65"/>
        <v>F2</v>
      </c>
      <c r="S255" s="3" t="str">
        <f t="shared" ca="1" si="66"/>
        <v>C2</v>
      </c>
      <c r="T255" s="3" t="str">
        <f t="shared" ca="1" si="67"/>
        <v>C2</v>
      </c>
    </row>
    <row r="256" spans="1:20" s="47" customFormat="1" ht="30" customHeight="1" x14ac:dyDescent="0.2">
      <c r="A256" s="54" t="s">
        <v>151</v>
      </c>
      <c r="B256" s="55" t="s">
        <v>469</v>
      </c>
      <c r="C256" s="94" t="s">
        <v>405</v>
      </c>
      <c r="D256" s="90" t="s">
        <v>388</v>
      </c>
      <c r="E256" s="52" t="s">
        <v>112</v>
      </c>
      <c r="F256" s="52" t="s">
        <v>112</v>
      </c>
      <c r="G256" s="53"/>
      <c r="H256" s="53"/>
      <c r="I256" s="43" t="str">
        <f t="shared" ca="1" si="60"/>
        <v>LOCKED</v>
      </c>
      <c r="J256" s="44" t="str">
        <f t="shared" si="68"/>
        <v>F003Lifter Rings (AP-010)CW 3210-R8</v>
      </c>
      <c r="K256" s="45" t="e">
        <f>MATCH(J256,#REF!,0)</f>
        <v>#REF!</v>
      </c>
      <c r="L256" s="46" t="str">
        <f t="shared" ca="1" si="61"/>
        <v>G</v>
      </c>
      <c r="M256" s="46" t="str">
        <f t="shared" ca="1" si="62"/>
        <v>C2</v>
      </c>
      <c r="N256" s="46" t="str">
        <f t="shared" ca="1" si="63"/>
        <v>C2</v>
      </c>
      <c r="O256" s="5" t="str">
        <f t="shared" ca="1" si="64"/>
        <v>LOCKED</v>
      </c>
      <c r="P256" s="1" t="str">
        <f t="shared" si="69"/>
        <v>F003Lifter Rings (AP-010)CW 3210-R8</v>
      </c>
      <c r="Q256" s="2" t="e">
        <f>MATCH(P256,#REF!,0)</f>
        <v>#REF!</v>
      </c>
      <c r="R256" s="3" t="str">
        <f t="shared" ca="1" si="65"/>
        <v>G</v>
      </c>
      <c r="S256" s="3" t="str">
        <f t="shared" ca="1" si="66"/>
        <v>C2</v>
      </c>
      <c r="T256" s="3" t="str">
        <f t="shared" ca="1" si="67"/>
        <v>C2</v>
      </c>
    </row>
    <row r="257" spans="1:20" s="47" customFormat="1" ht="30" customHeight="1" x14ac:dyDescent="0.2">
      <c r="A257" s="54" t="s">
        <v>152</v>
      </c>
      <c r="B257" s="63" t="s">
        <v>188</v>
      </c>
      <c r="C257" s="56" t="s">
        <v>343</v>
      </c>
      <c r="D257" s="64"/>
      <c r="E257" s="58" t="s">
        <v>120</v>
      </c>
      <c r="F257" s="83">
        <v>3</v>
      </c>
      <c r="G257" s="60"/>
      <c r="H257" s="61">
        <f>ROUND(G257*F257,2)</f>
        <v>0</v>
      </c>
      <c r="I257" s="43" t="str">
        <f t="shared" ca="1" si="60"/>
        <v/>
      </c>
      <c r="J257" s="44" t="str">
        <f t="shared" si="68"/>
        <v>F00551 mmeach</v>
      </c>
      <c r="K257" s="45" t="e">
        <f>MATCH(J257,#REF!,0)</f>
        <v>#REF!</v>
      </c>
      <c r="L257" s="46" t="str">
        <f t="shared" ca="1" si="61"/>
        <v>F0</v>
      </c>
      <c r="M257" s="46" t="str">
        <f t="shared" ca="1" si="62"/>
        <v>C2</v>
      </c>
      <c r="N257" s="46" t="str">
        <f t="shared" ca="1" si="63"/>
        <v>C2</v>
      </c>
      <c r="O257" s="5" t="str">
        <f t="shared" ca="1" si="64"/>
        <v/>
      </c>
      <c r="P257" s="1" t="str">
        <f t="shared" si="69"/>
        <v>F00551 mmeach</v>
      </c>
      <c r="Q257" s="2" t="e">
        <f>MATCH(P257,#REF!,0)</f>
        <v>#REF!</v>
      </c>
      <c r="R257" s="3" t="str">
        <f t="shared" ca="1" si="65"/>
        <v>F0</v>
      </c>
      <c r="S257" s="3" t="str">
        <f t="shared" ca="1" si="66"/>
        <v>C2</v>
      </c>
      <c r="T257" s="3" t="str">
        <f t="shared" ca="1" si="67"/>
        <v>C2</v>
      </c>
    </row>
    <row r="258" spans="1:20" s="47" customFormat="1" ht="30" customHeight="1" x14ac:dyDescent="0.2">
      <c r="A258" s="54" t="s">
        <v>153</v>
      </c>
      <c r="B258" s="55" t="s">
        <v>470</v>
      </c>
      <c r="C258" s="56" t="s">
        <v>267</v>
      </c>
      <c r="D258" s="90" t="s">
        <v>388</v>
      </c>
      <c r="E258" s="58" t="s">
        <v>120</v>
      </c>
      <c r="F258" s="83">
        <v>2</v>
      </c>
      <c r="G258" s="60"/>
      <c r="H258" s="61">
        <f t="shared" ref="H258:H260" si="78">ROUND(G258*F258,2)</f>
        <v>0</v>
      </c>
      <c r="I258" s="43" t="str">
        <f t="shared" ca="1" si="60"/>
        <v/>
      </c>
      <c r="J258" s="44" t="str">
        <f t="shared" si="68"/>
        <v>F009Adjustment of Valve BoxesCW 3210-R8each</v>
      </c>
      <c r="K258" s="45" t="e">
        <f>MATCH(J258,#REF!,0)</f>
        <v>#REF!</v>
      </c>
      <c r="L258" s="46" t="str">
        <f t="shared" ca="1" si="61"/>
        <v>F0</v>
      </c>
      <c r="M258" s="46" t="str">
        <f t="shared" ca="1" si="62"/>
        <v>C2</v>
      </c>
      <c r="N258" s="46" t="str">
        <f t="shared" ca="1" si="63"/>
        <v>C2</v>
      </c>
      <c r="O258" s="5" t="str">
        <f t="shared" ca="1" si="64"/>
        <v/>
      </c>
      <c r="P258" s="1" t="str">
        <f t="shared" si="69"/>
        <v>F009Adjustment of Valve BoxesCW 3210-R8each</v>
      </c>
      <c r="Q258" s="2" t="e">
        <f>MATCH(P258,#REF!,0)</f>
        <v>#REF!</v>
      </c>
      <c r="R258" s="3" t="str">
        <f t="shared" ca="1" si="65"/>
        <v>F0</v>
      </c>
      <c r="S258" s="3" t="str">
        <f t="shared" ca="1" si="66"/>
        <v>C2</v>
      </c>
      <c r="T258" s="3" t="str">
        <f t="shared" ca="1" si="67"/>
        <v>C2</v>
      </c>
    </row>
    <row r="259" spans="1:20" s="47" customFormat="1" ht="30" customHeight="1" x14ac:dyDescent="0.2">
      <c r="A259" s="54" t="s">
        <v>234</v>
      </c>
      <c r="B259" s="55" t="s">
        <v>471</v>
      </c>
      <c r="C259" s="56" t="s">
        <v>269</v>
      </c>
      <c r="D259" s="90" t="s">
        <v>388</v>
      </c>
      <c r="E259" s="58" t="s">
        <v>120</v>
      </c>
      <c r="F259" s="83">
        <v>2</v>
      </c>
      <c r="G259" s="60"/>
      <c r="H259" s="61">
        <f t="shared" si="78"/>
        <v>0</v>
      </c>
      <c r="I259" s="43" t="str">
        <f t="shared" ca="1" si="60"/>
        <v/>
      </c>
      <c r="J259" s="44" t="str">
        <f t="shared" si="68"/>
        <v>F010Valve Box ExtensionsCW 3210-R8each</v>
      </c>
      <c r="K259" s="45" t="e">
        <f>MATCH(J259,#REF!,0)</f>
        <v>#REF!</v>
      </c>
      <c r="L259" s="46" t="str">
        <f t="shared" ca="1" si="61"/>
        <v>F0</v>
      </c>
      <c r="M259" s="46" t="str">
        <f t="shared" ca="1" si="62"/>
        <v>C2</v>
      </c>
      <c r="N259" s="46" t="str">
        <f t="shared" ca="1" si="63"/>
        <v>C2</v>
      </c>
      <c r="O259" s="5" t="str">
        <f t="shared" ca="1" si="64"/>
        <v/>
      </c>
      <c r="P259" s="1" t="str">
        <f t="shared" si="69"/>
        <v>F010Valve Box ExtensionsCW 3210-R8each</v>
      </c>
      <c r="Q259" s="2" t="e">
        <f>MATCH(P259,#REF!,0)</f>
        <v>#REF!</v>
      </c>
      <c r="R259" s="3" t="str">
        <f t="shared" ca="1" si="65"/>
        <v>F0</v>
      </c>
      <c r="S259" s="3" t="str">
        <f t="shared" ca="1" si="66"/>
        <v>C2</v>
      </c>
      <c r="T259" s="3" t="str">
        <f t="shared" ca="1" si="67"/>
        <v>C2</v>
      </c>
    </row>
    <row r="260" spans="1:20" s="47" customFormat="1" ht="30" customHeight="1" x14ac:dyDescent="0.2">
      <c r="A260" s="54" t="s">
        <v>154</v>
      </c>
      <c r="B260" s="55" t="s">
        <v>472</v>
      </c>
      <c r="C260" s="56" t="s">
        <v>268</v>
      </c>
      <c r="D260" s="90" t="s">
        <v>388</v>
      </c>
      <c r="E260" s="58" t="s">
        <v>120</v>
      </c>
      <c r="F260" s="83">
        <v>2</v>
      </c>
      <c r="G260" s="60"/>
      <c r="H260" s="61">
        <f t="shared" si="78"/>
        <v>0</v>
      </c>
      <c r="I260" s="43" t="str">
        <f t="shared" ca="1" si="60"/>
        <v/>
      </c>
      <c r="J260" s="44" t="str">
        <f t="shared" si="68"/>
        <v>F011Adjustment of Curb Stop BoxesCW 3210-R8each</v>
      </c>
      <c r="K260" s="45" t="e">
        <f>MATCH(J260,#REF!,0)</f>
        <v>#REF!</v>
      </c>
      <c r="L260" s="46" t="str">
        <f t="shared" ca="1" si="61"/>
        <v>F0</v>
      </c>
      <c r="M260" s="46" t="str">
        <f t="shared" ca="1" si="62"/>
        <v>C2</v>
      </c>
      <c r="N260" s="46" t="str">
        <f t="shared" ca="1" si="63"/>
        <v>C2</v>
      </c>
      <c r="O260" s="5" t="str">
        <f t="shared" ca="1" si="64"/>
        <v/>
      </c>
      <c r="P260" s="1" t="str">
        <f t="shared" si="69"/>
        <v>F011Adjustment of Curb Stop BoxesCW 3210-R8each</v>
      </c>
      <c r="Q260" s="2" t="e">
        <f>MATCH(P260,#REF!,0)</f>
        <v>#REF!</v>
      </c>
      <c r="R260" s="3" t="str">
        <f t="shared" ca="1" si="65"/>
        <v>F0</v>
      </c>
      <c r="S260" s="3" t="str">
        <f t="shared" ca="1" si="66"/>
        <v>C2</v>
      </c>
      <c r="T260" s="3" t="str">
        <f t="shared" ca="1" si="67"/>
        <v>C2</v>
      </c>
    </row>
    <row r="261" spans="1:20" s="47" customFormat="1" ht="30" customHeight="1" x14ac:dyDescent="0.2">
      <c r="A261" s="108" t="s">
        <v>155</v>
      </c>
      <c r="B261" s="109" t="s">
        <v>473</v>
      </c>
      <c r="C261" s="94" t="s">
        <v>270</v>
      </c>
      <c r="D261" s="90" t="s">
        <v>388</v>
      </c>
      <c r="E261" s="110" t="s">
        <v>120</v>
      </c>
      <c r="F261" s="111">
        <v>2</v>
      </c>
      <c r="G261" s="7"/>
      <c r="H261" s="112">
        <f>ROUND(G261*F261,2)</f>
        <v>0</v>
      </c>
      <c r="I261" s="43" t="str">
        <f t="shared" ca="1" si="60"/>
        <v/>
      </c>
      <c r="J261" s="44" t="str">
        <f t="shared" si="68"/>
        <v>F018Curb Stop ExtensionsCW 3210-R8each</v>
      </c>
      <c r="K261" s="45" t="e">
        <f>MATCH(J261,#REF!,0)</f>
        <v>#REF!</v>
      </c>
      <c r="L261" s="46" t="str">
        <f t="shared" ca="1" si="61"/>
        <v>F0</v>
      </c>
      <c r="M261" s="46" t="str">
        <f t="shared" ca="1" si="62"/>
        <v>C2</v>
      </c>
      <c r="N261" s="46" t="str">
        <f t="shared" ca="1" si="63"/>
        <v>C2</v>
      </c>
      <c r="O261" s="5" t="str">
        <f t="shared" ca="1" si="64"/>
        <v/>
      </c>
      <c r="P261" s="1" t="str">
        <f t="shared" si="69"/>
        <v>F018Curb Stop ExtensionsCW 3210-R8each</v>
      </c>
      <c r="Q261" s="2" t="e">
        <f>MATCH(P261,#REF!,0)</f>
        <v>#REF!</v>
      </c>
      <c r="R261" s="3" t="str">
        <f t="shared" ca="1" si="65"/>
        <v>F0</v>
      </c>
      <c r="S261" s="3" t="str">
        <f t="shared" ca="1" si="66"/>
        <v>C2</v>
      </c>
      <c r="T261" s="3" t="str">
        <f t="shared" ca="1" si="67"/>
        <v>C2</v>
      </c>
    </row>
    <row r="262" spans="1:20" s="47" customFormat="1" ht="30" customHeight="1" x14ac:dyDescent="0.2">
      <c r="A262" s="48"/>
      <c r="B262" s="49"/>
      <c r="C262" s="65" t="s">
        <v>138</v>
      </c>
      <c r="D262" s="51"/>
      <c r="E262" s="52" t="s">
        <v>112</v>
      </c>
      <c r="F262" s="52" t="s">
        <v>112</v>
      </c>
      <c r="G262" s="53"/>
      <c r="H262" s="53"/>
      <c r="I262" s="43" t="str">
        <f t="shared" ca="1" si="60"/>
        <v>LOCKED</v>
      </c>
      <c r="J262" s="44" t="str">
        <f t="shared" si="68"/>
        <v>LANDSCAPING</v>
      </c>
      <c r="K262" s="45" t="e">
        <f>MATCH(J262,#REF!,0)</f>
        <v>#REF!</v>
      </c>
      <c r="L262" s="46" t="str">
        <f t="shared" ca="1" si="61"/>
        <v>G</v>
      </c>
      <c r="M262" s="46" t="str">
        <f t="shared" ca="1" si="62"/>
        <v>C2</v>
      </c>
      <c r="N262" s="46" t="str">
        <f t="shared" ca="1" si="63"/>
        <v>C2</v>
      </c>
      <c r="O262" s="5" t="str">
        <f t="shared" ca="1" si="64"/>
        <v>LOCKED</v>
      </c>
      <c r="P262" s="1" t="str">
        <f t="shared" si="69"/>
        <v>LANDSCAPING</v>
      </c>
      <c r="Q262" s="2" t="e">
        <f>MATCH(P262,#REF!,0)</f>
        <v>#REF!</v>
      </c>
      <c r="R262" s="3" t="str">
        <f t="shared" ca="1" si="65"/>
        <v>G</v>
      </c>
      <c r="S262" s="3" t="str">
        <f t="shared" ca="1" si="66"/>
        <v>C2</v>
      </c>
      <c r="T262" s="3" t="str">
        <f t="shared" ca="1" si="67"/>
        <v>C2</v>
      </c>
    </row>
    <row r="263" spans="1:20" s="47" customFormat="1" ht="30" customHeight="1" x14ac:dyDescent="0.2">
      <c r="A263" s="66" t="s">
        <v>156</v>
      </c>
      <c r="B263" s="55" t="s">
        <v>474</v>
      </c>
      <c r="C263" s="56" t="s">
        <v>88</v>
      </c>
      <c r="D263" s="64" t="s">
        <v>8</v>
      </c>
      <c r="E263" s="52" t="s">
        <v>112</v>
      </c>
      <c r="F263" s="52" t="s">
        <v>112</v>
      </c>
      <c r="G263" s="53"/>
      <c r="H263" s="53"/>
      <c r="I263" s="43" t="str">
        <f t="shared" ca="1" si="60"/>
        <v>LOCKED</v>
      </c>
      <c r="J263" s="44" t="str">
        <f t="shared" si="68"/>
        <v>G001SoddingCW 3510-R9</v>
      </c>
      <c r="K263" s="45" t="e">
        <f>MATCH(J263,#REF!,0)</f>
        <v>#REF!</v>
      </c>
      <c r="L263" s="46" t="str">
        <f t="shared" ca="1" si="61"/>
        <v>G</v>
      </c>
      <c r="M263" s="46" t="str">
        <f t="shared" ca="1" si="62"/>
        <v>C2</v>
      </c>
      <c r="N263" s="46" t="str">
        <f t="shared" ca="1" si="63"/>
        <v>C2</v>
      </c>
      <c r="O263" s="5" t="str">
        <f t="shared" ca="1" si="64"/>
        <v>LOCKED</v>
      </c>
      <c r="P263" s="1" t="str">
        <f t="shared" si="69"/>
        <v>G001SoddingCW 3510-R9</v>
      </c>
      <c r="Q263" s="2" t="e">
        <f>MATCH(P263,#REF!,0)</f>
        <v>#REF!</v>
      </c>
      <c r="R263" s="3" t="str">
        <f t="shared" ca="1" si="65"/>
        <v>G</v>
      </c>
      <c r="S263" s="3" t="str">
        <f t="shared" ca="1" si="66"/>
        <v>C2</v>
      </c>
      <c r="T263" s="3" t="str">
        <f t="shared" ca="1" si="67"/>
        <v>C2</v>
      </c>
    </row>
    <row r="264" spans="1:20" s="47" customFormat="1" ht="30" customHeight="1" x14ac:dyDescent="0.2">
      <c r="A264" s="66" t="s">
        <v>157</v>
      </c>
      <c r="B264" s="63" t="s">
        <v>188</v>
      </c>
      <c r="C264" s="56" t="s">
        <v>344</v>
      </c>
      <c r="D264" s="64"/>
      <c r="E264" s="58" t="s">
        <v>117</v>
      </c>
      <c r="F264" s="59">
        <v>110</v>
      </c>
      <c r="G264" s="60"/>
      <c r="H264" s="61">
        <f>ROUND(G264*F264,2)</f>
        <v>0</v>
      </c>
      <c r="I264" s="43" t="str">
        <f t="shared" ca="1" si="60"/>
        <v/>
      </c>
      <c r="J264" s="44" t="str">
        <f t="shared" si="68"/>
        <v>G002width &lt; 600 mmm²</v>
      </c>
      <c r="K264" s="45" t="e">
        <f>MATCH(J264,#REF!,0)</f>
        <v>#REF!</v>
      </c>
      <c r="L264" s="46" t="str">
        <f t="shared" ca="1" si="61"/>
        <v>F0</v>
      </c>
      <c r="M264" s="46" t="str">
        <f t="shared" ca="1" si="62"/>
        <v>C2</v>
      </c>
      <c r="N264" s="46" t="str">
        <f t="shared" ca="1" si="63"/>
        <v>C2</v>
      </c>
      <c r="O264" s="5" t="str">
        <f t="shared" ca="1" si="64"/>
        <v/>
      </c>
      <c r="P264" s="1" t="str">
        <f t="shared" si="69"/>
        <v>G002width &lt; 600 mmm²</v>
      </c>
      <c r="Q264" s="2" t="e">
        <f>MATCH(P264,#REF!,0)</f>
        <v>#REF!</v>
      </c>
      <c r="R264" s="3" t="str">
        <f t="shared" ca="1" si="65"/>
        <v>F0</v>
      </c>
      <c r="S264" s="3" t="str">
        <f t="shared" ca="1" si="66"/>
        <v>C2</v>
      </c>
      <c r="T264" s="3" t="str">
        <f t="shared" ca="1" si="67"/>
        <v>C2</v>
      </c>
    </row>
    <row r="265" spans="1:20" s="47" customFormat="1" ht="30" customHeight="1" x14ac:dyDescent="0.2">
      <c r="A265" s="66" t="s">
        <v>158</v>
      </c>
      <c r="B265" s="63" t="s">
        <v>189</v>
      </c>
      <c r="C265" s="56" t="s">
        <v>345</v>
      </c>
      <c r="D265" s="64"/>
      <c r="E265" s="58" t="s">
        <v>117</v>
      </c>
      <c r="F265" s="59">
        <v>290</v>
      </c>
      <c r="G265" s="60"/>
      <c r="H265" s="61">
        <f>ROUND(G265*F265,2)</f>
        <v>0</v>
      </c>
      <c r="I265" s="43" t="str">
        <f t="shared" ref="I265:I328" ca="1" si="79">IF(CELL("protect",$G265)=1, "LOCKED", "")</f>
        <v/>
      </c>
      <c r="J265" s="44" t="str">
        <f t="shared" si="68"/>
        <v>G003width &gt; or = 600 mmm²</v>
      </c>
      <c r="K265" s="45" t="e">
        <f>MATCH(J265,#REF!,0)</f>
        <v>#REF!</v>
      </c>
      <c r="L265" s="46" t="str">
        <f t="shared" ref="L265:L328" ca="1" si="80">CELL("format",$F265)</f>
        <v>F0</v>
      </c>
      <c r="M265" s="46" t="str">
        <f t="shared" ref="M265:M328" ca="1" si="81">CELL("format",$G265)</f>
        <v>C2</v>
      </c>
      <c r="N265" s="46" t="str">
        <f t="shared" ref="N265:N328" ca="1" si="82">CELL("format",$H265)</f>
        <v>C2</v>
      </c>
      <c r="O265" s="5" t="str">
        <f t="shared" ref="O265:O328" ca="1" si="83">IF(CELL("protect",$G265)=1, "LOCKED", "")</f>
        <v/>
      </c>
      <c r="P265" s="1" t="str">
        <f t="shared" si="69"/>
        <v>G003width &gt; or = 600 mmm²</v>
      </c>
      <c r="Q265" s="2" t="e">
        <f>MATCH(P265,#REF!,0)</f>
        <v>#REF!</v>
      </c>
      <c r="R265" s="3" t="str">
        <f t="shared" ref="R265:R328" ca="1" si="84">CELL("format",$F265)</f>
        <v>F0</v>
      </c>
      <c r="S265" s="3" t="str">
        <f t="shared" ref="S265:S328" ca="1" si="85">CELL("format",$G265)</f>
        <v>C2</v>
      </c>
      <c r="T265" s="3" t="str">
        <f t="shared" ref="T265:T328" ca="1" si="86">CELL("format",$H265)</f>
        <v>C2</v>
      </c>
    </row>
    <row r="266" spans="1:20" s="47" customFormat="1" ht="13.5" customHeight="1" x14ac:dyDescent="0.2">
      <c r="A266" s="53"/>
      <c r="B266" s="98"/>
      <c r="C266" s="65"/>
      <c r="D266" s="51"/>
      <c r="E266" s="99"/>
      <c r="F266" s="52"/>
      <c r="G266" s="53"/>
      <c r="H266" s="53"/>
      <c r="I266" s="43" t="str">
        <f t="shared" ca="1" si="79"/>
        <v>LOCKED</v>
      </c>
      <c r="J266" s="44" t="str">
        <f t="shared" ref="J266:J329" si="87">CLEAN(CONCATENATE(TRIM($A266),TRIM($C266),IF(LEFT($D266)&lt;&gt;"E",TRIM($D266),),TRIM($E266)))</f>
        <v/>
      </c>
      <c r="K266" s="45" t="e">
        <f>MATCH(J266,#REF!,0)</f>
        <v>#REF!</v>
      </c>
      <c r="L266" s="46" t="str">
        <f t="shared" ca="1" si="80"/>
        <v>G</v>
      </c>
      <c r="M266" s="46" t="str">
        <f t="shared" ca="1" si="81"/>
        <v>C2</v>
      </c>
      <c r="N266" s="46" t="str">
        <f t="shared" ca="1" si="82"/>
        <v>C2</v>
      </c>
      <c r="O266" s="5" t="str">
        <f t="shared" ca="1" si="83"/>
        <v>LOCKED</v>
      </c>
      <c r="P266" s="1" t="str">
        <f t="shared" ref="P266:P329" si="88">CLEAN(CONCATENATE(TRIM($A266),TRIM($C266),IF(LEFT($D266)&lt;&gt;"E",TRIM($D266),),TRIM($E266)))</f>
        <v/>
      </c>
      <c r="Q266" s="2" t="e">
        <f>MATCH(P266,#REF!,0)</f>
        <v>#REF!</v>
      </c>
      <c r="R266" s="3" t="str">
        <f t="shared" ca="1" si="84"/>
        <v>G</v>
      </c>
      <c r="S266" s="3" t="str">
        <f t="shared" ca="1" si="85"/>
        <v>C2</v>
      </c>
      <c r="T266" s="3" t="str">
        <f t="shared" ca="1" si="86"/>
        <v>C2</v>
      </c>
    </row>
    <row r="267" spans="1:20" s="47" customFormat="1" ht="45" customHeight="1" thickBot="1" x14ac:dyDescent="0.25">
      <c r="A267" s="42"/>
      <c r="B267" s="101" t="str">
        <f>B175</f>
        <v>C</v>
      </c>
      <c r="C267" s="184" t="str">
        <f>C175</f>
        <v>ASPHALT REHABILITATION - BANNERMAN AVENUE FROM DUKE STREET TO McPHILLIPS STREET</v>
      </c>
      <c r="D267" s="185"/>
      <c r="E267" s="185"/>
      <c r="F267" s="186"/>
      <c r="G267" s="113" t="s">
        <v>431</v>
      </c>
      <c r="H267" s="113">
        <f>SUM(H175:H266)</f>
        <v>0</v>
      </c>
      <c r="I267" s="43" t="str">
        <f t="shared" ca="1" si="79"/>
        <v>LOCKED</v>
      </c>
      <c r="J267" s="44" t="str">
        <f t="shared" si="87"/>
        <v>ASPHALT REHABILITATION - BANNERMAN AVENUE FROM DUKE STREET TO McPHILLIPS STREET</v>
      </c>
      <c r="K267" s="45" t="e">
        <f>MATCH(J267,#REF!,0)</f>
        <v>#REF!</v>
      </c>
      <c r="L267" s="46" t="str">
        <f t="shared" ca="1" si="80"/>
        <v>G</v>
      </c>
      <c r="M267" s="46" t="str">
        <f t="shared" ca="1" si="81"/>
        <v>C2</v>
      </c>
      <c r="N267" s="46" t="str">
        <f t="shared" ca="1" si="82"/>
        <v>C2</v>
      </c>
      <c r="O267" s="5" t="str">
        <f t="shared" ca="1" si="83"/>
        <v>LOCKED</v>
      </c>
      <c r="P267" s="1" t="str">
        <f t="shared" si="88"/>
        <v>ASPHALT REHABILITATION - BANNERMAN AVENUE FROM DUKE STREET TO McPHILLIPS STREET</v>
      </c>
      <c r="Q267" s="2" t="e">
        <f>MATCH(P267,#REF!,0)</f>
        <v>#REF!</v>
      </c>
      <c r="R267" s="3" t="str">
        <f t="shared" ca="1" si="84"/>
        <v>G</v>
      </c>
      <c r="S267" s="3" t="str">
        <f t="shared" ca="1" si="85"/>
        <v>C2</v>
      </c>
      <c r="T267" s="3" t="str">
        <f t="shared" ca="1" si="86"/>
        <v>C2</v>
      </c>
    </row>
    <row r="268" spans="1:20" s="47" customFormat="1" ht="45" customHeight="1" thickTop="1" x14ac:dyDescent="0.2">
      <c r="A268" s="114"/>
      <c r="B268" s="41" t="s">
        <v>10</v>
      </c>
      <c r="C268" s="190" t="s">
        <v>475</v>
      </c>
      <c r="D268" s="191"/>
      <c r="E268" s="191"/>
      <c r="F268" s="192"/>
      <c r="G268" s="114"/>
      <c r="H268" s="115"/>
      <c r="I268" s="43" t="str">
        <f t="shared" ca="1" si="79"/>
        <v>LOCKED</v>
      </c>
      <c r="J268" s="44" t="str">
        <f t="shared" si="87"/>
        <v>ASPHALT REHABILITATION - ATLANTIC AVENUE FROM DUKE STREET TO McPHILLIPS STREET</v>
      </c>
      <c r="K268" s="45" t="e">
        <f>MATCH(J268,#REF!,0)</f>
        <v>#REF!</v>
      </c>
      <c r="L268" s="46" t="str">
        <f t="shared" ca="1" si="80"/>
        <v>G</v>
      </c>
      <c r="M268" s="46" t="str">
        <f t="shared" ca="1" si="81"/>
        <v>F0</v>
      </c>
      <c r="N268" s="46" t="str">
        <f t="shared" ca="1" si="82"/>
        <v>F2</v>
      </c>
      <c r="O268" s="5" t="str">
        <f t="shared" ca="1" si="83"/>
        <v>LOCKED</v>
      </c>
      <c r="P268" s="1" t="str">
        <f t="shared" si="88"/>
        <v>ASPHALT REHABILITATION - ATLANTIC AVENUE FROM DUKE STREET TO McPHILLIPS STREET</v>
      </c>
      <c r="Q268" s="2" t="e">
        <f>MATCH(P268,#REF!,0)</f>
        <v>#REF!</v>
      </c>
      <c r="R268" s="3" t="str">
        <f t="shared" ca="1" si="84"/>
        <v>G</v>
      </c>
      <c r="S268" s="3" t="str">
        <f t="shared" ca="1" si="85"/>
        <v>F0</v>
      </c>
      <c r="T268" s="3" t="str">
        <f t="shared" ca="1" si="86"/>
        <v>F2</v>
      </c>
    </row>
    <row r="269" spans="1:20" s="47" customFormat="1" ht="30" customHeight="1" x14ac:dyDescent="0.2">
      <c r="A269" s="48"/>
      <c r="B269" s="49"/>
      <c r="C269" s="50" t="s">
        <v>134</v>
      </c>
      <c r="D269" s="51"/>
      <c r="E269" s="52" t="s">
        <v>112</v>
      </c>
      <c r="F269" s="52" t="s">
        <v>112</v>
      </c>
      <c r="G269" s="48" t="s">
        <v>112</v>
      </c>
      <c r="H269" s="53"/>
      <c r="I269" s="43" t="str">
        <f t="shared" ca="1" si="79"/>
        <v>LOCKED</v>
      </c>
      <c r="J269" s="44" t="str">
        <f t="shared" si="87"/>
        <v>EARTH AND BASE WORKS</v>
      </c>
      <c r="K269" s="45" t="e">
        <f>MATCH(J269,#REF!,0)</f>
        <v>#REF!</v>
      </c>
      <c r="L269" s="46" t="str">
        <f t="shared" ca="1" si="80"/>
        <v>G</v>
      </c>
      <c r="M269" s="46" t="str">
        <f t="shared" ca="1" si="81"/>
        <v>C2</v>
      </c>
      <c r="N269" s="46" t="str">
        <f t="shared" ca="1" si="82"/>
        <v>C2</v>
      </c>
      <c r="O269" s="5" t="str">
        <f t="shared" ca="1" si="83"/>
        <v>LOCKED</v>
      </c>
      <c r="P269" s="1" t="str">
        <f t="shared" si="88"/>
        <v>EARTH AND BASE WORKS</v>
      </c>
      <c r="Q269" s="2" t="e">
        <f>MATCH(P269,#REF!,0)</f>
        <v>#REF!</v>
      </c>
      <c r="R269" s="3" t="str">
        <f t="shared" ca="1" si="84"/>
        <v>G</v>
      </c>
      <c r="S269" s="3" t="str">
        <f t="shared" ca="1" si="85"/>
        <v>C2</v>
      </c>
      <c r="T269" s="3" t="str">
        <f t="shared" ca="1" si="86"/>
        <v>C2</v>
      </c>
    </row>
    <row r="270" spans="1:20" s="47" customFormat="1" ht="30" customHeight="1" x14ac:dyDescent="0.2">
      <c r="A270" s="54" t="s">
        <v>228</v>
      </c>
      <c r="B270" s="55" t="s">
        <v>230</v>
      </c>
      <c r="C270" s="56" t="s">
        <v>50</v>
      </c>
      <c r="D270" s="57" t="s">
        <v>409</v>
      </c>
      <c r="E270" s="58" t="s">
        <v>118</v>
      </c>
      <c r="F270" s="59">
        <v>90</v>
      </c>
      <c r="G270" s="60"/>
      <c r="H270" s="61">
        <f t="shared" ref="H270" si="89">ROUND(G270*F270,2)</f>
        <v>0</v>
      </c>
      <c r="I270" s="43" t="str">
        <f t="shared" ca="1" si="79"/>
        <v/>
      </c>
      <c r="J270" s="44" t="str">
        <f t="shared" si="87"/>
        <v>A003ExcavationCW 3110-R21m³</v>
      </c>
      <c r="K270" s="45" t="e">
        <f>MATCH(J270,#REF!,0)</f>
        <v>#REF!</v>
      </c>
      <c r="L270" s="46" t="str">
        <f t="shared" ca="1" si="80"/>
        <v>F0</v>
      </c>
      <c r="M270" s="46" t="str">
        <f t="shared" ca="1" si="81"/>
        <v>C2</v>
      </c>
      <c r="N270" s="46" t="str">
        <f t="shared" ca="1" si="82"/>
        <v>C2</v>
      </c>
      <c r="O270" s="5" t="str">
        <f t="shared" ca="1" si="83"/>
        <v/>
      </c>
      <c r="P270" s="1" t="str">
        <f t="shared" si="88"/>
        <v>A003ExcavationCW 3110-R21m³</v>
      </c>
      <c r="Q270" s="2" t="e">
        <f>MATCH(P270,#REF!,0)</f>
        <v>#REF!</v>
      </c>
      <c r="R270" s="3" t="str">
        <f t="shared" ca="1" si="84"/>
        <v>F0</v>
      </c>
      <c r="S270" s="3" t="str">
        <f t="shared" ca="1" si="85"/>
        <v>C2</v>
      </c>
      <c r="T270" s="3" t="str">
        <f t="shared" ca="1" si="86"/>
        <v>C2</v>
      </c>
    </row>
    <row r="271" spans="1:20" s="47" customFormat="1" ht="30" customHeight="1" x14ac:dyDescent="0.2">
      <c r="A271" s="62" t="s">
        <v>159</v>
      </c>
      <c r="B271" s="55" t="s">
        <v>66</v>
      </c>
      <c r="C271" s="56" t="s">
        <v>181</v>
      </c>
      <c r="D271" s="57" t="s">
        <v>409</v>
      </c>
      <c r="E271" s="52" t="s">
        <v>112</v>
      </c>
      <c r="F271" s="52" t="s">
        <v>112</v>
      </c>
      <c r="G271" s="53"/>
      <c r="H271" s="53"/>
      <c r="I271" s="43" t="str">
        <f t="shared" ca="1" si="79"/>
        <v>LOCKED</v>
      </c>
      <c r="J271" s="44" t="str">
        <f t="shared" si="87"/>
        <v>A010Supplying and Placing Base Course MaterialCW 3110-R21</v>
      </c>
      <c r="K271" s="45" t="e">
        <f>MATCH(J271,#REF!,0)</f>
        <v>#REF!</v>
      </c>
      <c r="L271" s="46" t="str">
        <f t="shared" ca="1" si="80"/>
        <v>G</v>
      </c>
      <c r="M271" s="46" t="str">
        <f t="shared" ca="1" si="81"/>
        <v>C2</v>
      </c>
      <c r="N271" s="46" t="str">
        <f t="shared" ca="1" si="82"/>
        <v>C2</v>
      </c>
      <c r="O271" s="5" t="str">
        <f t="shared" ca="1" si="83"/>
        <v>LOCKED</v>
      </c>
      <c r="P271" s="1" t="str">
        <f t="shared" si="88"/>
        <v>A010Supplying and Placing Base Course MaterialCW 3110-R21</v>
      </c>
      <c r="Q271" s="2" t="e">
        <f>MATCH(P271,#REF!,0)</f>
        <v>#REF!</v>
      </c>
      <c r="R271" s="3" t="str">
        <f t="shared" ca="1" si="84"/>
        <v>G</v>
      </c>
      <c r="S271" s="3" t="str">
        <f t="shared" ca="1" si="85"/>
        <v>C2</v>
      </c>
      <c r="T271" s="3" t="str">
        <f t="shared" ca="1" si="86"/>
        <v>C2</v>
      </c>
    </row>
    <row r="272" spans="1:20" s="47" customFormat="1" ht="30" customHeight="1" x14ac:dyDescent="0.2">
      <c r="A272" s="62" t="s">
        <v>392</v>
      </c>
      <c r="B272" s="63" t="s">
        <v>188</v>
      </c>
      <c r="C272" s="56" t="s">
        <v>419</v>
      </c>
      <c r="D272" s="64" t="s">
        <v>112</v>
      </c>
      <c r="E272" s="58" t="s">
        <v>118</v>
      </c>
      <c r="F272" s="59">
        <v>90</v>
      </c>
      <c r="G272" s="60"/>
      <c r="H272" s="61">
        <f t="shared" ref="H272:H273" si="90">ROUND(G272*F272,2)</f>
        <v>0</v>
      </c>
      <c r="I272" s="43" t="str">
        <f t="shared" ca="1" si="79"/>
        <v/>
      </c>
      <c r="J272" s="44" t="str">
        <f t="shared" si="87"/>
        <v>A010C3Base Course Material - Granular Cm³</v>
      </c>
      <c r="K272" s="45" t="e">
        <f>MATCH(J272,#REF!,0)</f>
        <v>#REF!</v>
      </c>
      <c r="L272" s="46" t="str">
        <f t="shared" ca="1" si="80"/>
        <v>F0</v>
      </c>
      <c r="M272" s="46" t="str">
        <f t="shared" ca="1" si="81"/>
        <v>C2</v>
      </c>
      <c r="N272" s="46" t="str">
        <f t="shared" ca="1" si="82"/>
        <v>C2</v>
      </c>
      <c r="O272" s="5" t="str">
        <f t="shared" ca="1" si="83"/>
        <v/>
      </c>
      <c r="P272" s="1" t="str">
        <f t="shared" si="88"/>
        <v>A010C3Base Course Material - Granular Cm³</v>
      </c>
      <c r="Q272" s="2" t="e">
        <f>MATCH(P272,#REF!,0)</f>
        <v>#REF!</v>
      </c>
      <c r="R272" s="3" t="str">
        <f t="shared" ca="1" si="84"/>
        <v>F0</v>
      </c>
      <c r="S272" s="3" t="str">
        <f t="shared" ca="1" si="85"/>
        <v>C2</v>
      </c>
      <c r="T272" s="3" t="str">
        <f t="shared" ca="1" si="86"/>
        <v>C2</v>
      </c>
    </row>
    <row r="273" spans="1:20" s="47" customFormat="1" ht="30" customHeight="1" x14ac:dyDescent="0.2">
      <c r="A273" s="54" t="s">
        <v>160</v>
      </c>
      <c r="B273" s="55" t="s">
        <v>68</v>
      </c>
      <c r="C273" s="56" t="s">
        <v>54</v>
      </c>
      <c r="D273" s="57" t="s">
        <v>409</v>
      </c>
      <c r="E273" s="58" t="s">
        <v>117</v>
      </c>
      <c r="F273" s="59">
        <v>600</v>
      </c>
      <c r="G273" s="60"/>
      <c r="H273" s="61">
        <f t="shared" si="90"/>
        <v>0</v>
      </c>
      <c r="I273" s="43" t="str">
        <f t="shared" ca="1" si="79"/>
        <v/>
      </c>
      <c r="J273" s="44" t="str">
        <f t="shared" si="87"/>
        <v>A012Grading of BoulevardsCW 3110-R21m²</v>
      </c>
      <c r="K273" s="45" t="e">
        <f>MATCH(J273,#REF!,0)</f>
        <v>#REF!</v>
      </c>
      <c r="L273" s="46" t="str">
        <f t="shared" ca="1" si="80"/>
        <v>F0</v>
      </c>
      <c r="M273" s="46" t="str">
        <f t="shared" ca="1" si="81"/>
        <v>C2</v>
      </c>
      <c r="N273" s="46" t="str">
        <f t="shared" ca="1" si="82"/>
        <v>C2</v>
      </c>
      <c r="O273" s="5" t="str">
        <f t="shared" ca="1" si="83"/>
        <v/>
      </c>
      <c r="P273" s="1" t="str">
        <f t="shared" si="88"/>
        <v>A012Grading of BoulevardsCW 3110-R21m²</v>
      </c>
      <c r="Q273" s="2" t="e">
        <f>MATCH(P273,#REF!,0)</f>
        <v>#REF!</v>
      </c>
      <c r="R273" s="3" t="str">
        <f t="shared" ca="1" si="84"/>
        <v>F0</v>
      </c>
      <c r="S273" s="3" t="str">
        <f t="shared" ca="1" si="85"/>
        <v>C2</v>
      </c>
      <c r="T273" s="3" t="str">
        <f t="shared" ca="1" si="86"/>
        <v>C2</v>
      </c>
    </row>
    <row r="274" spans="1:20" s="47" customFormat="1" ht="30" customHeight="1" x14ac:dyDescent="0.2">
      <c r="A274" s="48"/>
      <c r="B274" s="49"/>
      <c r="C274" s="65" t="s">
        <v>420</v>
      </c>
      <c r="D274" s="51"/>
      <c r="E274" s="52" t="s">
        <v>112</v>
      </c>
      <c r="F274" s="52" t="s">
        <v>112</v>
      </c>
      <c r="G274" s="53"/>
      <c r="H274" s="53"/>
      <c r="I274" s="43" t="str">
        <f t="shared" ca="1" si="79"/>
        <v>LOCKED</v>
      </c>
      <c r="J274" s="44" t="str">
        <f t="shared" si="87"/>
        <v>ROADWORKS - REMOVALS/RENEWALS</v>
      </c>
      <c r="K274" s="45" t="e">
        <f>MATCH(J274,#REF!,0)</f>
        <v>#REF!</v>
      </c>
      <c r="L274" s="46" t="str">
        <f t="shared" ca="1" si="80"/>
        <v>G</v>
      </c>
      <c r="M274" s="46" t="str">
        <f t="shared" ca="1" si="81"/>
        <v>C2</v>
      </c>
      <c r="N274" s="46" t="str">
        <f t="shared" ca="1" si="82"/>
        <v>C2</v>
      </c>
      <c r="O274" s="5" t="str">
        <f t="shared" ca="1" si="83"/>
        <v>LOCKED</v>
      </c>
      <c r="P274" s="1" t="str">
        <f t="shared" si="88"/>
        <v>ROADWORKS - REMOVALS/RENEWALS</v>
      </c>
      <c r="Q274" s="2" t="e">
        <f>MATCH(P274,#REF!,0)</f>
        <v>#REF!</v>
      </c>
      <c r="R274" s="3" t="str">
        <f t="shared" ca="1" si="84"/>
        <v>G</v>
      </c>
      <c r="S274" s="3" t="str">
        <f t="shared" ca="1" si="85"/>
        <v>C2</v>
      </c>
      <c r="T274" s="3" t="str">
        <f t="shared" ca="1" si="86"/>
        <v>C2</v>
      </c>
    </row>
    <row r="275" spans="1:20" s="47" customFormat="1" ht="30" customHeight="1" x14ac:dyDescent="0.2">
      <c r="A275" s="66" t="s">
        <v>200</v>
      </c>
      <c r="B275" s="55" t="s">
        <v>69</v>
      </c>
      <c r="C275" s="56" t="s">
        <v>178</v>
      </c>
      <c r="D275" s="57" t="s">
        <v>409</v>
      </c>
      <c r="E275" s="52" t="s">
        <v>112</v>
      </c>
      <c r="F275" s="52" t="s">
        <v>112</v>
      </c>
      <c r="G275" s="53"/>
      <c r="H275" s="53"/>
      <c r="I275" s="43" t="str">
        <f t="shared" ca="1" si="79"/>
        <v>LOCKED</v>
      </c>
      <c r="J275" s="44" t="str">
        <f t="shared" si="87"/>
        <v>B001Pavement RemovalCW 3110-R21</v>
      </c>
      <c r="K275" s="45" t="e">
        <f>MATCH(J275,#REF!,0)</f>
        <v>#REF!</v>
      </c>
      <c r="L275" s="46" t="str">
        <f t="shared" ca="1" si="80"/>
        <v>G</v>
      </c>
      <c r="M275" s="46" t="str">
        <f t="shared" ca="1" si="81"/>
        <v>C2</v>
      </c>
      <c r="N275" s="46" t="str">
        <f t="shared" ca="1" si="82"/>
        <v>C2</v>
      </c>
      <c r="O275" s="5" t="str">
        <f t="shared" ca="1" si="83"/>
        <v>LOCKED</v>
      </c>
      <c r="P275" s="1" t="str">
        <f t="shared" si="88"/>
        <v>B001Pavement RemovalCW 3110-R21</v>
      </c>
      <c r="Q275" s="2" t="e">
        <f>MATCH(P275,#REF!,0)</f>
        <v>#REF!</v>
      </c>
      <c r="R275" s="3" t="str">
        <f t="shared" ca="1" si="84"/>
        <v>G</v>
      </c>
      <c r="S275" s="3" t="str">
        <f t="shared" ca="1" si="85"/>
        <v>C2</v>
      </c>
      <c r="T275" s="3" t="str">
        <f t="shared" ca="1" si="86"/>
        <v>C2</v>
      </c>
    </row>
    <row r="276" spans="1:20" s="47" customFormat="1" ht="30" customHeight="1" x14ac:dyDescent="0.2">
      <c r="A276" s="66" t="s">
        <v>229</v>
      </c>
      <c r="B276" s="63" t="s">
        <v>188</v>
      </c>
      <c r="C276" s="56" t="s">
        <v>179</v>
      </c>
      <c r="D276" s="64" t="s">
        <v>112</v>
      </c>
      <c r="E276" s="58" t="s">
        <v>117</v>
      </c>
      <c r="F276" s="59">
        <v>400</v>
      </c>
      <c r="G276" s="60"/>
      <c r="H276" s="61">
        <f>ROUND(G276*F276,2)</f>
        <v>0</v>
      </c>
      <c r="I276" s="43" t="str">
        <f t="shared" ca="1" si="79"/>
        <v/>
      </c>
      <c r="J276" s="44" t="str">
        <f t="shared" si="87"/>
        <v>B002Concrete Pavementm²</v>
      </c>
      <c r="K276" s="45" t="e">
        <f>MATCH(J276,#REF!,0)</f>
        <v>#REF!</v>
      </c>
      <c r="L276" s="46" t="str">
        <f t="shared" ca="1" si="80"/>
        <v>F0</v>
      </c>
      <c r="M276" s="46" t="str">
        <f t="shared" ca="1" si="81"/>
        <v>C2</v>
      </c>
      <c r="N276" s="46" t="str">
        <f t="shared" ca="1" si="82"/>
        <v>C2</v>
      </c>
      <c r="O276" s="5" t="str">
        <f t="shared" ca="1" si="83"/>
        <v/>
      </c>
      <c r="P276" s="1" t="str">
        <f t="shared" si="88"/>
        <v>B002Concrete Pavementm²</v>
      </c>
      <c r="Q276" s="2" t="e">
        <f>MATCH(P276,#REF!,0)</f>
        <v>#REF!</v>
      </c>
      <c r="R276" s="3" t="str">
        <f t="shared" ca="1" si="84"/>
        <v>F0</v>
      </c>
      <c r="S276" s="3" t="str">
        <f t="shared" ca="1" si="85"/>
        <v>C2</v>
      </c>
      <c r="T276" s="3" t="str">
        <f t="shared" ca="1" si="86"/>
        <v>C2</v>
      </c>
    </row>
    <row r="277" spans="1:20" s="47" customFormat="1" ht="30" customHeight="1" x14ac:dyDescent="0.2">
      <c r="A277" s="66" t="s">
        <v>161</v>
      </c>
      <c r="B277" s="63" t="s">
        <v>189</v>
      </c>
      <c r="C277" s="56" t="s">
        <v>180</v>
      </c>
      <c r="D277" s="64" t="s">
        <v>112</v>
      </c>
      <c r="E277" s="58" t="s">
        <v>117</v>
      </c>
      <c r="F277" s="59">
        <v>40</v>
      </c>
      <c r="G277" s="60"/>
      <c r="H277" s="61">
        <f>ROUND(G277*F277,2)</f>
        <v>0</v>
      </c>
      <c r="I277" s="43" t="str">
        <f t="shared" ca="1" si="79"/>
        <v/>
      </c>
      <c r="J277" s="44" t="str">
        <f t="shared" si="87"/>
        <v>B003Asphalt Pavementm²</v>
      </c>
      <c r="K277" s="45" t="e">
        <f>MATCH(J277,#REF!,0)</f>
        <v>#REF!</v>
      </c>
      <c r="L277" s="46" t="str">
        <f t="shared" ca="1" si="80"/>
        <v>F0</v>
      </c>
      <c r="M277" s="46" t="str">
        <f t="shared" ca="1" si="81"/>
        <v>C2</v>
      </c>
      <c r="N277" s="46" t="str">
        <f t="shared" ca="1" si="82"/>
        <v>C2</v>
      </c>
      <c r="O277" s="5" t="str">
        <f t="shared" ca="1" si="83"/>
        <v/>
      </c>
      <c r="P277" s="1" t="str">
        <f t="shared" si="88"/>
        <v>B003Asphalt Pavementm²</v>
      </c>
      <c r="Q277" s="2" t="e">
        <f>MATCH(P277,#REF!,0)</f>
        <v>#REF!</v>
      </c>
      <c r="R277" s="3" t="str">
        <f t="shared" ca="1" si="84"/>
        <v>F0</v>
      </c>
      <c r="S277" s="3" t="str">
        <f t="shared" ca="1" si="85"/>
        <v>C2</v>
      </c>
      <c r="T277" s="3" t="str">
        <f t="shared" ca="1" si="86"/>
        <v>C2</v>
      </c>
    </row>
    <row r="278" spans="1:20" s="47" customFormat="1" ht="30" customHeight="1" x14ac:dyDescent="0.2">
      <c r="A278" s="66" t="s">
        <v>162</v>
      </c>
      <c r="B278" s="55" t="s">
        <v>476</v>
      </c>
      <c r="C278" s="56" t="s">
        <v>236</v>
      </c>
      <c r="D278" s="64" t="s">
        <v>350</v>
      </c>
      <c r="E278" s="52" t="s">
        <v>112</v>
      </c>
      <c r="F278" s="52" t="s">
        <v>112</v>
      </c>
      <c r="G278" s="53"/>
      <c r="H278" s="53"/>
      <c r="I278" s="43" t="str">
        <f t="shared" ca="1" si="79"/>
        <v>LOCKED</v>
      </c>
      <c r="J278" s="44" t="str">
        <f t="shared" si="87"/>
        <v>B004Slab ReplacementCW 3230-R8</v>
      </c>
      <c r="K278" s="45" t="e">
        <f>MATCH(J278,#REF!,0)</f>
        <v>#REF!</v>
      </c>
      <c r="L278" s="46" t="str">
        <f t="shared" ca="1" si="80"/>
        <v>G</v>
      </c>
      <c r="M278" s="46" t="str">
        <f t="shared" ca="1" si="81"/>
        <v>C2</v>
      </c>
      <c r="N278" s="46" t="str">
        <f t="shared" ca="1" si="82"/>
        <v>C2</v>
      </c>
      <c r="O278" s="5" t="str">
        <f t="shared" ca="1" si="83"/>
        <v>LOCKED</v>
      </c>
      <c r="P278" s="1" t="str">
        <f t="shared" si="88"/>
        <v>B004Slab ReplacementCW 3230-R8</v>
      </c>
      <c r="Q278" s="2" t="e">
        <f>MATCH(P278,#REF!,0)</f>
        <v>#REF!</v>
      </c>
      <c r="R278" s="3" t="str">
        <f t="shared" ca="1" si="84"/>
        <v>G</v>
      </c>
      <c r="S278" s="3" t="str">
        <f t="shared" ca="1" si="85"/>
        <v>C2</v>
      </c>
      <c r="T278" s="3" t="str">
        <f t="shared" ca="1" si="86"/>
        <v>C2</v>
      </c>
    </row>
    <row r="279" spans="1:20" s="47" customFormat="1" ht="30" customHeight="1" x14ac:dyDescent="0.2">
      <c r="A279" s="66" t="s">
        <v>163</v>
      </c>
      <c r="B279" s="63" t="s">
        <v>188</v>
      </c>
      <c r="C279" s="56" t="s">
        <v>131</v>
      </c>
      <c r="D279" s="64" t="s">
        <v>112</v>
      </c>
      <c r="E279" s="58" t="s">
        <v>117</v>
      </c>
      <c r="F279" s="59">
        <v>170</v>
      </c>
      <c r="G279" s="60"/>
      <c r="H279" s="61">
        <f>ROUND(G279*F279,2)</f>
        <v>0</v>
      </c>
      <c r="I279" s="43" t="str">
        <f t="shared" ca="1" si="79"/>
        <v/>
      </c>
      <c r="J279" s="44" t="str">
        <f t="shared" si="87"/>
        <v>B014150 mm Concrete Pavement (Reinforced)m²</v>
      </c>
      <c r="K279" s="45" t="e">
        <f>MATCH(J279,#REF!,0)</f>
        <v>#REF!</v>
      </c>
      <c r="L279" s="46" t="str">
        <f t="shared" ca="1" si="80"/>
        <v>F0</v>
      </c>
      <c r="M279" s="46" t="str">
        <f t="shared" ca="1" si="81"/>
        <v>C2</v>
      </c>
      <c r="N279" s="46" t="str">
        <f t="shared" ca="1" si="82"/>
        <v>C2</v>
      </c>
      <c r="O279" s="5" t="str">
        <f t="shared" ca="1" si="83"/>
        <v/>
      </c>
      <c r="P279" s="1" t="str">
        <f t="shared" si="88"/>
        <v>B014150 mm Concrete Pavement (Reinforced)m²</v>
      </c>
      <c r="Q279" s="2" t="e">
        <f>MATCH(P279,#REF!,0)</f>
        <v>#REF!</v>
      </c>
      <c r="R279" s="3" t="str">
        <f t="shared" ca="1" si="84"/>
        <v>F0</v>
      </c>
      <c r="S279" s="3" t="str">
        <f t="shared" ca="1" si="85"/>
        <v>C2</v>
      </c>
      <c r="T279" s="3" t="str">
        <f t="shared" ca="1" si="86"/>
        <v>C2</v>
      </c>
    </row>
    <row r="280" spans="1:20" s="47" customFormat="1" ht="30" customHeight="1" x14ac:dyDescent="0.2">
      <c r="A280" s="66" t="s">
        <v>164</v>
      </c>
      <c r="B280" s="55" t="s">
        <v>477</v>
      </c>
      <c r="C280" s="56" t="s">
        <v>237</v>
      </c>
      <c r="D280" s="64" t="s">
        <v>350</v>
      </c>
      <c r="E280" s="52" t="s">
        <v>112</v>
      </c>
      <c r="F280" s="52" t="s">
        <v>112</v>
      </c>
      <c r="G280" s="53"/>
      <c r="H280" s="53"/>
      <c r="I280" s="43" t="str">
        <f t="shared" ca="1" si="79"/>
        <v>LOCKED</v>
      </c>
      <c r="J280" s="44" t="str">
        <f t="shared" si="87"/>
        <v>B017Partial Slab PatchesCW 3230-R8</v>
      </c>
      <c r="K280" s="45" t="e">
        <f>MATCH(J280,#REF!,0)</f>
        <v>#REF!</v>
      </c>
      <c r="L280" s="46" t="str">
        <f t="shared" ca="1" si="80"/>
        <v>G</v>
      </c>
      <c r="M280" s="46" t="str">
        <f t="shared" ca="1" si="81"/>
        <v>C2</v>
      </c>
      <c r="N280" s="46" t="str">
        <f t="shared" ca="1" si="82"/>
        <v>C2</v>
      </c>
      <c r="O280" s="5" t="str">
        <f t="shared" ca="1" si="83"/>
        <v>LOCKED</v>
      </c>
      <c r="P280" s="1" t="str">
        <f t="shared" si="88"/>
        <v>B017Partial Slab PatchesCW 3230-R8</v>
      </c>
      <c r="Q280" s="2" t="e">
        <f>MATCH(P280,#REF!,0)</f>
        <v>#REF!</v>
      </c>
      <c r="R280" s="3" t="str">
        <f t="shared" ca="1" si="84"/>
        <v>G</v>
      </c>
      <c r="S280" s="3" t="str">
        <f t="shared" ca="1" si="85"/>
        <v>C2</v>
      </c>
      <c r="T280" s="3" t="str">
        <f t="shared" ca="1" si="86"/>
        <v>C2</v>
      </c>
    </row>
    <row r="281" spans="1:20" s="47" customFormat="1" ht="30" customHeight="1" x14ac:dyDescent="0.2">
      <c r="A281" s="66" t="s">
        <v>165</v>
      </c>
      <c r="B281" s="63" t="s">
        <v>188</v>
      </c>
      <c r="C281" s="56" t="s">
        <v>127</v>
      </c>
      <c r="D281" s="64" t="s">
        <v>112</v>
      </c>
      <c r="E281" s="58" t="s">
        <v>117</v>
      </c>
      <c r="F281" s="59">
        <v>10</v>
      </c>
      <c r="G281" s="60"/>
      <c r="H281" s="61">
        <f t="shared" ref="H281:H283" si="91">ROUND(G281*F281,2)</f>
        <v>0</v>
      </c>
      <c r="I281" s="43" t="str">
        <f t="shared" ca="1" si="79"/>
        <v/>
      </c>
      <c r="J281" s="44" t="str">
        <f t="shared" si="87"/>
        <v>B030150 mm Concrete Pavement (Type A)m²</v>
      </c>
      <c r="K281" s="45" t="e">
        <f>MATCH(J281,#REF!,0)</f>
        <v>#REF!</v>
      </c>
      <c r="L281" s="46" t="str">
        <f t="shared" ca="1" si="80"/>
        <v>F0</v>
      </c>
      <c r="M281" s="46" t="str">
        <f t="shared" ca="1" si="81"/>
        <v>C2</v>
      </c>
      <c r="N281" s="46" t="str">
        <f t="shared" ca="1" si="82"/>
        <v>C2</v>
      </c>
      <c r="O281" s="5" t="str">
        <f t="shared" ca="1" si="83"/>
        <v/>
      </c>
      <c r="P281" s="1" t="str">
        <f t="shared" si="88"/>
        <v>B030150 mm Concrete Pavement (Type A)m²</v>
      </c>
      <c r="Q281" s="2" t="e">
        <f>MATCH(P281,#REF!,0)</f>
        <v>#REF!</v>
      </c>
      <c r="R281" s="3" t="str">
        <f t="shared" ca="1" si="84"/>
        <v>F0</v>
      </c>
      <c r="S281" s="3" t="str">
        <f t="shared" ca="1" si="85"/>
        <v>C2</v>
      </c>
      <c r="T281" s="3" t="str">
        <f t="shared" ca="1" si="86"/>
        <v>C2</v>
      </c>
    </row>
    <row r="282" spans="1:20" s="47" customFormat="1" ht="30" customHeight="1" x14ac:dyDescent="0.2">
      <c r="A282" s="66" t="s">
        <v>166</v>
      </c>
      <c r="B282" s="63" t="s">
        <v>189</v>
      </c>
      <c r="C282" s="56" t="s">
        <v>128</v>
      </c>
      <c r="D282" s="64" t="s">
        <v>112</v>
      </c>
      <c r="E282" s="58" t="s">
        <v>117</v>
      </c>
      <c r="F282" s="59">
        <v>50</v>
      </c>
      <c r="G282" s="60"/>
      <c r="H282" s="61">
        <f t="shared" si="91"/>
        <v>0</v>
      </c>
      <c r="I282" s="43" t="str">
        <f t="shared" ca="1" si="79"/>
        <v/>
      </c>
      <c r="J282" s="44" t="str">
        <f t="shared" si="87"/>
        <v>B031150 mm Concrete Pavement (Type B)m²</v>
      </c>
      <c r="K282" s="45" t="e">
        <f>MATCH(J282,#REF!,0)</f>
        <v>#REF!</v>
      </c>
      <c r="L282" s="46" t="str">
        <f t="shared" ca="1" si="80"/>
        <v>F0</v>
      </c>
      <c r="M282" s="46" t="str">
        <f t="shared" ca="1" si="81"/>
        <v>C2</v>
      </c>
      <c r="N282" s="46" t="str">
        <f t="shared" ca="1" si="82"/>
        <v>C2</v>
      </c>
      <c r="O282" s="5" t="str">
        <f t="shared" ca="1" si="83"/>
        <v/>
      </c>
      <c r="P282" s="1" t="str">
        <f t="shared" si="88"/>
        <v>B031150 mm Concrete Pavement (Type B)m²</v>
      </c>
      <c r="Q282" s="2" t="e">
        <f>MATCH(P282,#REF!,0)</f>
        <v>#REF!</v>
      </c>
      <c r="R282" s="3" t="str">
        <f t="shared" ca="1" si="84"/>
        <v>F0</v>
      </c>
      <c r="S282" s="3" t="str">
        <f t="shared" ca="1" si="85"/>
        <v>C2</v>
      </c>
      <c r="T282" s="3" t="str">
        <f t="shared" ca="1" si="86"/>
        <v>C2</v>
      </c>
    </row>
    <row r="283" spans="1:20" s="47" customFormat="1" ht="30" customHeight="1" x14ac:dyDescent="0.2">
      <c r="A283" s="66" t="s">
        <v>168</v>
      </c>
      <c r="B283" s="63" t="s">
        <v>190</v>
      </c>
      <c r="C283" s="56" t="s">
        <v>130</v>
      </c>
      <c r="D283" s="64" t="s">
        <v>112</v>
      </c>
      <c r="E283" s="58" t="s">
        <v>117</v>
      </c>
      <c r="F283" s="59">
        <v>50</v>
      </c>
      <c r="G283" s="60"/>
      <c r="H283" s="61">
        <f t="shared" si="91"/>
        <v>0</v>
      </c>
      <c r="I283" s="43" t="str">
        <f t="shared" ca="1" si="79"/>
        <v/>
      </c>
      <c r="J283" s="44" t="str">
        <f t="shared" si="87"/>
        <v>B033150 mm Concrete Pavement (Type D)m²</v>
      </c>
      <c r="K283" s="45" t="e">
        <f>MATCH(J283,#REF!,0)</f>
        <v>#REF!</v>
      </c>
      <c r="L283" s="46" t="str">
        <f t="shared" ca="1" si="80"/>
        <v>F0</v>
      </c>
      <c r="M283" s="46" t="str">
        <f t="shared" ca="1" si="81"/>
        <v>C2</v>
      </c>
      <c r="N283" s="46" t="str">
        <f t="shared" ca="1" si="82"/>
        <v>C2</v>
      </c>
      <c r="O283" s="5" t="str">
        <f t="shared" ca="1" si="83"/>
        <v/>
      </c>
      <c r="P283" s="1" t="str">
        <f t="shared" si="88"/>
        <v>B033150 mm Concrete Pavement (Type D)m²</v>
      </c>
      <c r="Q283" s="2" t="e">
        <f>MATCH(P283,#REF!,0)</f>
        <v>#REF!</v>
      </c>
      <c r="R283" s="3" t="str">
        <f t="shared" ca="1" si="84"/>
        <v>F0</v>
      </c>
      <c r="S283" s="3" t="str">
        <f t="shared" ca="1" si="85"/>
        <v>C2</v>
      </c>
      <c r="T283" s="3" t="str">
        <f t="shared" ca="1" si="86"/>
        <v>C2</v>
      </c>
    </row>
    <row r="284" spans="1:20" s="47" customFormat="1" ht="30" customHeight="1" x14ac:dyDescent="0.2">
      <c r="A284" s="66" t="s">
        <v>320</v>
      </c>
      <c r="B284" s="55" t="s">
        <v>478</v>
      </c>
      <c r="C284" s="56" t="s">
        <v>260</v>
      </c>
      <c r="D284" s="64" t="s">
        <v>350</v>
      </c>
      <c r="E284" s="52" t="s">
        <v>112</v>
      </c>
      <c r="F284" s="52" t="s">
        <v>112</v>
      </c>
      <c r="G284" s="53"/>
      <c r="H284" s="53"/>
      <c r="I284" s="43" t="str">
        <f t="shared" ca="1" si="79"/>
        <v>LOCKED</v>
      </c>
      <c r="J284" s="44" t="str">
        <f t="shared" si="87"/>
        <v>B064-72Slab Replacement - Early Opening (72 hour)CW 3230-R8</v>
      </c>
      <c r="K284" s="45" t="e">
        <f>MATCH(J284,#REF!,0)</f>
        <v>#REF!</v>
      </c>
      <c r="L284" s="46" t="str">
        <f t="shared" ca="1" si="80"/>
        <v>G</v>
      </c>
      <c r="M284" s="46" t="str">
        <f t="shared" ca="1" si="81"/>
        <v>C2</v>
      </c>
      <c r="N284" s="46" t="str">
        <f t="shared" ca="1" si="82"/>
        <v>C2</v>
      </c>
      <c r="O284" s="5" t="str">
        <f t="shared" ca="1" si="83"/>
        <v>LOCKED</v>
      </c>
      <c r="P284" s="1" t="str">
        <f t="shared" si="88"/>
        <v>B064-72Slab Replacement - Early Opening (72 hour)CW 3230-R8</v>
      </c>
      <c r="Q284" s="2" t="e">
        <f>MATCH(P284,#REF!,0)</f>
        <v>#REF!</v>
      </c>
      <c r="R284" s="3" t="str">
        <f t="shared" ca="1" si="84"/>
        <v>G</v>
      </c>
      <c r="S284" s="3" t="str">
        <f t="shared" ca="1" si="85"/>
        <v>C2</v>
      </c>
      <c r="T284" s="3" t="str">
        <f t="shared" ca="1" si="86"/>
        <v>C2</v>
      </c>
    </row>
    <row r="285" spans="1:20" s="47" customFormat="1" ht="30" customHeight="1" x14ac:dyDescent="0.2">
      <c r="A285" s="66" t="s">
        <v>321</v>
      </c>
      <c r="B285" s="63" t="s">
        <v>188</v>
      </c>
      <c r="C285" s="56" t="s">
        <v>131</v>
      </c>
      <c r="D285" s="64" t="s">
        <v>112</v>
      </c>
      <c r="E285" s="58" t="s">
        <v>117</v>
      </c>
      <c r="F285" s="59">
        <v>170</v>
      </c>
      <c r="G285" s="60"/>
      <c r="H285" s="61">
        <f>ROUND(G285*F285,2)</f>
        <v>0</v>
      </c>
      <c r="I285" s="43" t="str">
        <f t="shared" ca="1" si="79"/>
        <v/>
      </c>
      <c r="J285" s="44" t="str">
        <f t="shared" si="87"/>
        <v>B074-72150 mm Concrete Pavement (Reinforced)m²</v>
      </c>
      <c r="K285" s="45" t="e">
        <f>MATCH(J285,#REF!,0)</f>
        <v>#REF!</v>
      </c>
      <c r="L285" s="46" t="str">
        <f t="shared" ca="1" si="80"/>
        <v>F0</v>
      </c>
      <c r="M285" s="46" t="str">
        <f t="shared" ca="1" si="81"/>
        <v>C2</v>
      </c>
      <c r="N285" s="46" t="str">
        <f t="shared" ca="1" si="82"/>
        <v>C2</v>
      </c>
      <c r="O285" s="5" t="str">
        <f t="shared" ca="1" si="83"/>
        <v/>
      </c>
      <c r="P285" s="1" t="str">
        <f t="shared" si="88"/>
        <v>B074-72150 mm Concrete Pavement (Reinforced)m²</v>
      </c>
      <c r="Q285" s="2" t="e">
        <f>MATCH(P285,#REF!,0)</f>
        <v>#REF!</v>
      </c>
      <c r="R285" s="3" t="str">
        <f t="shared" ca="1" si="84"/>
        <v>F0</v>
      </c>
      <c r="S285" s="3" t="str">
        <f t="shared" ca="1" si="85"/>
        <v>C2</v>
      </c>
      <c r="T285" s="3" t="str">
        <f t="shared" ca="1" si="86"/>
        <v>C2</v>
      </c>
    </row>
    <row r="286" spans="1:20" s="47" customFormat="1" ht="30" customHeight="1" x14ac:dyDescent="0.2">
      <c r="A286" s="66" t="s">
        <v>169</v>
      </c>
      <c r="B286" s="55" t="s">
        <v>479</v>
      </c>
      <c r="C286" s="56" t="s">
        <v>100</v>
      </c>
      <c r="D286" s="64" t="s">
        <v>350</v>
      </c>
      <c r="E286" s="52" t="s">
        <v>112</v>
      </c>
      <c r="F286" s="52" t="s">
        <v>112</v>
      </c>
      <c r="G286" s="53"/>
      <c r="H286" s="53"/>
      <c r="I286" s="43" t="str">
        <f t="shared" ca="1" si="79"/>
        <v>LOCKED</v>
      </c>
      <c r="J286" s="44" t="str">
        <f t="shared" si="87"/>
        <v>B094Drilled DowelsCW 3230-R8</v>
      </c>
      <c r="K286" s="45" t="e">
        <f>MATCH(J286,#REF!,0)</f>
        <v>#REF!</v>
      </c>
      <c r="L286" s="46" t="str">
        <f t="shared" ca="1" si="80"/>
        <v>G</v>
      </c>
      <c r="M286" s="46" t="str">
        <f t="shared" ca="1" si="81"/>
        <v>C2</v>
      </c>
      <c r="N286" s="46" t="str">
        <f t="shared" ca="1" si="82"/>
        <v>C2</v>
      </c>
      <c r="O286" s="5" t="str">
        <f t="shared" ca="1" si="83"/>
        <v>LOCKED</v>
      </c>
      <c r="P286" s="1" t="str">
        <f t="shared" si="88"/>
        <v>B094Drilled DowelsCW 3230-R8</v>
      </c>
      <c r="Q286" s="2" t="e">
        <f>MATCH(P286,#REF!,0)</f>
        <v>#REF!</v>
      </c>
      <c r="R286" s="3" t="str">
        <f t="shared" ca="1" si="84"/>
        <v>G</v>
      </c>
      <c r="S286" s="3" t="str">
        <f t="shared" ca="1" si="85"/>
        <v>C2</v>
      </c>
      <c r="T286" s="3" t="str">
        <f t="shared" ca="1" si="86"/>
        <v>C2</v>
      </c>
    </row>
    <row r="287" spans="1:20" s="47" customFormat="1" ht="30" customHeight="1" x14ac:dyDescent="0.2">
      <c r="A287" s="66" t="s">
        <v>170</v>
      </c>
      <c r="B287" s="63" t="s">
        <v>188</v>
      </c>
      <c r="C287" s="56" t="s">
        <v>126</v>
      </c>
      <c r="D287" s="64" t="s">
        <v>112</v>
      </c>
      <c r="E287" s="58" t="s">
        <v>120</v>
      </c>
      <c r="F287" s="59">
        <v>220</v>
      </c>
      <c r="G287" s="60"/>
      <c r="H287" s="61">
        <f>ROUND(G287*F287,2)</f>
        <v>0</v>
      </c>
      <c r="I287" s="43" t="str">
        <f t="shared" ca="1" si="79"/>
        <v/>
      </c>
      <c r="J287" s="44" t="str">
        <f t="shared" si="87"/>
        <v>B09519.1 mm Diametereach</v>
      </c>
      <c r="K287" s="45" t="e">
        <f>MATCH(J287,#REF!,0)</f>
        <v>#REF!</v>
      </c>
      <c r="L287" s="46" t="str">
        <f t="shared" ca="1" si="80"/>
        <v>F0</v>
      </c>
      <c r="M287" s="46" t="str">
        <f t="shared" ca="1" si="81"/>
        <v>C2</v>
      </c>
      <c r="N287" s="46" t="str">
        <f t="shared" ca="1" si="82"/>
        <v>C2</v>
      </c>
      <c r="O287" s="5" t="str">
        <f t="shared" ca="1" si="83"/>
        <v/>
      </c>
      <c r="P287" s="1" t="str">
        <f t="shared" si="88"/>
        <v>B09519.1 mm Diametereach</v>
      </c>
      <c r="Q287" s="2" t="e">
        <f>MATCH(P287,#REF!,0)</f>
        <v>#REF!</v>
      </c>
      <c r="R287" s="3" t="str">
        <f t="shared" ca="1" si="84"/>
        <v>F0</v>
      </c>
      <c r="S287" s="3" t="str">
        <f t="shared" ca="1" si="85"/>
        <v>C2</v>
      </c>
      <c r="T287" s="3" t="str">
        <f t="shared" ca="1" si="86"/>
        <v>C2</v>
      </c>
    </row>
    <row r="288" spans="1:20" s="47" customFormat="1" ht="30" customHeight="1" x14ac:dyDescent="0.2">
      <c r="A288" s="66" t="s">
        <v>171</v>
      </c>
      <c r="B288" s="55" t="s">
        <v>480</v>
      </c>
      <c r="C288" s="56" t="s">
        <v>101</v>
      </c>
      <c r="D288" s="64" t="s">
        <v>350</v>
      </c>
      <c r="E288" s="52" t="s">
        <v>112</v>
      </c>
      <c r="F288" s="52" t="s">
        <v>112</v>
      </c>
      <c r="G288" s="53"/>
      <c r="H288" s="53"/>
      <c r="I288" s="43" t="str">
        <f t="shared" ca="1" si="79"/>
        <v>LOCKED</v>
      </c>
      <c r="J288" s="44" t="str">
        <f t="shared" si="87"/>
        <v>B097Drilled Tie BarsCW 3230-R8</v>
      </c>
      <c r="K288" s="45" t="e">
        <f>MATCH(J288,#REF!,0)</f>
        <v>#REF!</v>
      </c>
      <c r="L288" s="46" t="str">
        <f t="shared" ca="1" si="80"/>
        <v>G</v>
      </c>
      <c r="M288" s="46" t="str">
        <f t="shared" ca="1" si="81"/>
        <v>C2</v>
      </c>
      <c r="N288" s="46" t="str">
        <f t="shared" ca="1" si="82"/>
        <v>C2</v>
      </c>
      <c r="O288" s="5" t="str">
        <f t="shared" ca="1" si="83"/>
        <v>LOCKED</v>
      </c>
      <c r="P288" s="1" t="str">
        <f t="shared" si="88"/>
        <v>B097Drilled Tie BarsCW 3230-R8</v>
      </c>
      <c r="Q288" s="2" t="e">
        <f>MATCH(P288,#REF!,0)</f>
        <v>#REF!</v>
      </c>
      <c r="R288" s="3" t="str">
        <f t="shared" ca="1" si="84"/>
        <v>G</v>
      </c>
      <c r="S288" s="3" t="str">
        <f t="shared" ca="1" si="85"/>
        <v>C2</v>
      </c>
      <c r="T288" s="3" t="str">
        <f t="shared" ca="1" si="86"/>
        <v>C2</v>
      </c>
    </row>
    <row r="289" spans="1:20" s="47" customFormat="1" ht="30" customHeight="1" x14ac:dyDescent="0.2">
      <c r="A289" s="66" t="s">
        <v>172</v>
      </c>
      <c r="B289" s="63" t="s">
        <v>188</v>
      </c>
      <c r="C289" s="56" t="s">
        <v>125</v>
      </c>
      <c r="D289" s="64" t="s">
        <v>112</v>
      </c>
      <c r="E289" s="58" t="s">
        <v>120</v>
      </c>
      <c r="F289" s="59">
        <v>480</v>
      </c>
      <c r="G289" s="60"/>
      <c r="H289" s="61">
        <f>ROUND(G289*F289,2)</f>
        <v>0</v>
      </c>
      <c r="I289" s="43" t="str">
        <f t="shared" ca="1" si="79"/>
        <v/>
      </c>
      <c r="J289" s="44" t="str">
        <f t="shared" si="87"/>
        <v>B09820 M Deformed Tie Bareach</v>
      </c>
      <c r="K289" s="45" t="e">
        <f>MATCH(J289,#REF!,0)</f>
        <v>#REF!</v>
      </c>
      <c r="L289" s="46" t="str">
        <f t="shared" ca="1" si="80"/>
        <v>F0</v>
      </c>
      <c r="M289" s="46" t="str">
        <f t="shared" ca="1" si="81"/>
        <v>C2</v>
      </c>
      <c r="N289" s="46" t="str">
        <f t="shared" ca="1" si="82"/>
        <v>C2</v>
      </c>
      <c r="O289" s="5" t="str">
        <f t="shared" ca="1" si="83"/>
        <v/>
      </c>
      <c r="P289" s="1" t="str">
        <f t="shared" si="88"/>
        <v>B09820 M Deformed Tie Bareach</v>
      </c>
      <c r="Q289" s="2" t="e">
        <f>MATCH(P289,#REF!,0)</f>
        <v>#REF!</v>
      </c>
      <c r="R289" s="3" t="str">
        <f t="shared" ca="1" si="84"/>
        <v>F0</v>
      </c>
      <c r="S289" s="3" t="str">
        <f t="shared" ca="1" si="85"/>
        <v>C2</v>
      </c>
      <c r="T289" s="3" t="str">
        <f t="shared" ca="1" si="86"/>
        <v>C2</v>
      </c>
    </row>
    <row r="290" spans="1:20" s="47" customFormat="1" ht="30" customHeight="1" x14ac:dyDescent="0.2">
      <c r="A290" s="66" t="s">
        <v>327</v>
      </c>
      <c r="B290" s="55" t="s">
        <v>481</v>
      </c>
      <c r="C290" s="56" t="s">
        <v>183</v>
      </c>
      <c r="D290" s="64" t="s">
        <v>1</v>
      </c>
      <c r="E290" s="52" t="s">
        <v>112</v>
      </c>
      <c r="F290" s="52" t="s">
        <v>112</v>
      </c>
      <c r="G290" s="53"/>
      <c r="H290" s="53"/>
      <c r="I290" s="43" t="str">
        <f t="shared" ca="1" si="79"/>
        <v>LOCKED</v>
      </c>
      <c r="J290" s="44" t="str">
        <f t="shared" si="87"/>
        <v>B114rlMiscellaneous Concrete Slab RenewalCW 3235-R9</v>
      </c>
      <c r="K290" s="45" t="e">
        <f>MATCH(J290,#REF!,0)</f>
        <v>#REF!</v>
      </c>
      <c r="L290" s="46" t="str">
        <f t="shared" ca="1" si="80"/>
        <v>G</v>
      </c>
      <c r="M290" s="46" t="str">
        <f t="shared" ca="1" si="81"/>
        <v>C2</v>
      </c>
      <c r="N290" s="46" t="str">
        <f t="shared" ca="1" si="82"/>
        <v>C2</v>
      </c>
      <c r="O290" s="5" t="str">
        <f t="shared" ca="1" si="83"/>
        <v>LOCKED</v>
      </c>
      <c r="P290" s="1" t="str">
        <f t="shared" si="88"/>
        <v>B114rlMiscellaneous Concrete Slab RenewalCW 3235-R9</v>
      </c>
      <c r="Q290" s="2" t="e">
        <f>MATCH(P290,#REF!,0)</f>
        <v>#REF!</v>
      </c>
      <c r="R290" s="3" t="str">
        <f t="shared" ca="1" si="84"/>
        <v>G</v>
      </c>
      <c r="S290" s="3" t="str">
        <f t="shared" ca="1" si="85"/>
        <v>C2</v>
      </c>
      <c r="T290" s="3" t="str">
        <f t="shared" ca="1" si="86"/>
        <v>C2</v>
      </c>
    </row>
    <row r="291" spans="1:20" s="47" customFormat="1" ht="30" customHeight="1" x14ac:dyDescent="0.2">
      <c r="A291" s="66" t="s">
        <v>328</v>
      </c>
      <c r="B291" s="63" t="s">
        <v>188</v>
      </c>
      <c r="C291" s="56" t="s">
        <v>5</v>
      </c>
      <c r="D291" s="64" t="s">
        <v>210</v>
      </c>
      <c r="E291" s="52" t="s">
        <v>112</v>
      </c>
      <c r="F291" s="52" t="s">
        <v>112</v>
      </c>
      <c r="G291" s="53"/>
      <c r="H291" s="53"/>
      <c r="I291" s="43" t="str">
        <f t="shared" ca="1" si="79"/>
        <v>LOCKED</v>
      </c>
      <c r="J291" s="44" t="str">
        <f t="shared" si="87"/>
        <v>B118rl100 mm SidewalkSD-228A</v>
      </c>
      <c r="K291" s="45" t="e">
        <f>MATCH(J291,#REF!,0)</f>
        <v>#REF!</v>
      </c>
      <c r="L291" s="46" t="str">
        <f t="shared" ca="1" si="80"/>
        <v>G</v>
      </c>
      <c r="M291" s="46" t="str">
        <f t="shared" ca="1" si="81"/>
        <v>C2</v>
      </c>
      <c r="N291" s="46" t="str">
        <f t="shared" ca="1" si="82"/>
        <v>C2</v>
      </c>
      <c r="O291" s="5" t="str">
        <f t="shared" ca="1" si="83"/>
        <v>LOCKED</v>
      </c>
      <c r="P291" s="1" t="str">
        <f t="shared" si="88"/>
        <v>B118rl100 mm SidewalkSD-228A</v>
      </c>
      <c r="Q291" s="2" t="e">
        <f>MATCH(P291,#REF!,0)</f>
        <v>#REF!</v>
      </c>
      <c r="R291" s="3" t="str">
        <f t="shared" ca="1" si="84"/>
        <v>G</v>
      </c>
      <c r="S291" s="3" t="str">
        <f t="shared" ca="1" si="85"/>
        <v>C2</v>
      </c>
      <c r="T291" s="3" t="str">
        <f t="shared" ca="1" si="86"/>
        <v>C2</v>
      </c>
    </row>
    <row r="292" spans="1:20" s="47" customFormat="1" ht="30" customHeight="1" x14ac:dyDescent="0.2">
      <c r="A292" s="66" t="s">
        <v>329</v>
      </c>
      <c r="B292" s="67" t="s">
        <v>298</v>
      </c>
      <c r="C292" s="56" t="s">
        <v>299</v>
      </c>
      <c r="D292" s="64"/>
      <c r="E292" s="58" t="s">
        <v>117</v>
      </c>
      <c r="F292" s="59">
        <v>40</v>
      </c>
      <c r="G292" s="60"/>
      <c r="H292" s="61">
        <f t="shared" ref="H292:H297" si="92">ROUND(G292*F292,2)</f>
        <v>0</v>
      </c>
      <c r="I292" s="43" t="str">
        <f t="shared" ca="1" si="79"/>
        <v/>
      </c>
      <c r="J292" s="44" t="str">
        <f t="shared" si="87"/>
        <v>B119rlLess than 5 sq.m.m²</v>
      </c>
      <c r="K292" s="45" t="e">
        <f>MATCH(J292,#REF!,0)</f>
        <v>#REF!</v>
      </c>
      <c r="L292" s="46" t="str">
        <f t="shared" ca="1" si="80"/>
        <v>F0</v>
      </c>
      <c r="M292" s="46" t="str">
        <f t="shared" ca="1" si="81"/>
        <v>C2</v>
      </c>
      <c r="N292" s="46" t="str">
        <f t="shared" ca="1" si="82"/>
        <v>C2</v>
      </c>
      <c r="O292" s="5" t="str">
        <f t="shared" ca="1" si="83"/>
        <v/>
      </c>
      <c r="P292" s="1" t="str">
        <f t="shared" si="88"/>
        <v>B119rlLess than 5 sq.m.m²</v>
      </c>
      <c r="Q292" s="2" t="e">
        <f>MATCH(P292,#REF!,0)</f>
        <v>#REF!</v>
      </c>
      <c r="R292" s="3" t="str">
        <f t="shared" ca="1" si="84"/>
        <v>F0</v>
      </c>
      <c r="S292" s="3" t="str">
        <f t="shared" ca="1" si="85"/>
        <v>C2</v>
      </c>
      <c r="T292" s="3" t="str">
        <f t="shared" ca="1" si="86"/>
        <v>C2</v>
      </c>
    </row>
    <row r="293" spans="1:20" s="47" customFormat="1" ht="30" customHeight="1" x14ac:dyDescent="0.2">
      <c r="A293" s="66" t="s">
        <v>330</v>
      </c>
      <c r="B293" s="67" t="s">
        <v>300</v>
      </c>
      <c r="C293" s="56" t="s">
        <v>301</v>
      </c>
      <c r="D293" s="64"/>
      <c r="E293" s="58" t="s">
        <v>117</v>
      </c>
      <c r="F293" s="59">
        <v>120</v>
      </c>
      <c r="G293" s="60"/>
      <c r="H293" s="61">
        <f t="shared" si="92"/>
        <v>0</v>
      </c>
      <c r="I293" s="43" t="str">
        <f t="shared" ca="1" si="79"/>
        <v/>
      </c>
      <c r="J293" s="44" t="str">
        <f t="shared" si="87"/>
        <v>B120rl5 sq.m. to 20 sq.m.m²</v>
      </c>
      <c r="K293" s="45" t="e">
        <f>MATCH(J293,#REF!,0)</f>
        <v>#REF!</v>
      </c>
      <c r="L293" s="46" t="str">
        <f t="shared" ca="1" si="80"/>
        <v>F0</v>
      </c>
      <c r="M293" s="46" t="str">
        <f t="shared" ca="1" si="81"/>
        <v>C2</v>
      </c>
      <c r="N293" s="46" t="str">
        <f t="shared" ca="1" si="82"/>
        <v>C2</v>
      </c>
      <c r="O293" s="5" t="str">
        <f t="shared" ca="1" si="83"/>
        <v/>
      </c>
      <c r="P293" s="1" t="str">
        <f t="shared" si="88"/>
        <v>B120rl5 sq.m. to 20 sq.m.m²</v>
      </c>
      <c r="Q293" s="2" t="e">
        <f>MATCH(P293,#REF!,0)</f>
        <v>#REF!</v>
      </c>
      <c r="R293" s="3" t="str">
        <f t="shared" ca="1" si="84"/>
        <v>F0</v>
      </c>
      <c r="S293" s="3" t="str">
        <f t="shared" ca="1" si="85"/>
        <v>C2</v>
      </c>
      <c r="T293" s="3" t="str">
        <f t="shared" ca="1" si="86"/>
        <v>C2</v>
      </c>
    </row>
    <row r="294" spans="1:20" s="47" customFormat="1" ht="30" customHeight="1" x14ac:dyDescent="0.2">
      <c r="A294" s="66" t="s">
        <v>331</v>
      </c>
      <c r="B294" s="67" t="s">
        <v>302</v>
      </c>
      <c r="C294" s="56" t="s">
        <v>303</v>
      </c>
      <c r="D294" s="64" t="s">
        <v>112</v>
      </c>
      <c r="E294" s="58" t="s">
        <v>117</v>
      </c>
      <c r="F294" s="59">
        <v>90</v>
      </c>
      <c r="G294" s="60"/>
      <c r="H294" s="61">
        <f t="shared" si="92"/>
        <v>0</v>
      </c>
      <c r="I294" s="43" t="str">
        <f t="shared" ca="1" si="79"/>
        <v/>
      </c>
      <c r="J294" s="44" t="str">
        <f t="shared" si="87"/>
        <v>B121rlGreater than 20 sq.m.m²</v>
      </c>
      <c r="K294" s="45" t="e">
        <f>MATCH(J294,#REF!,0)</f>
        <v>#REF!</v>
      </c>
      <c r="L294" s="46" t="str">
        <f t="shared" ca="1" si="80"/>
        <v>F0</v>
      </c>
      <c r="M294" s="46" t="str">
        <f t="shared" ca="1" si="81"/>
        <v>C2</v>
      </c>
      <c r="N294" s="46" t="str">
        <f t="shared" ca="1" si="82"/>
        <v>C2</v>
      </c>
      <c r="O294" s="5" t="str">
        <f t="shared" ca="1" si="83"/>
        <v/>
      </c>
      <c r="P294" s="1" t="str">
        <f t="shared" si="88"/>
        <v>B121rlGreater than 20 sq.m.m²</v>
      </c>
      <c r="Q294" s="2" t="e">
        <f>MATCH(P294,#REF!,0)</f>
        <v>#REF!</v>
      </c>
      <c r="R294" s="3" t="str">
        <f t="shared" ca="1" si="84"/>
        <v>F0</v>
      </c>
      <c r="S294" s="3" t="str">
        <f t="shared" ca="1" si="85"/>
        <v>C2</v>
      </c>
      <c r="T294" s="3" t="str">
        <f t="shared" ca="1" si="86"/>
        <v>C2</v>
      </c>
    </row>
    <row r="295" spans="1:20" s="117" customFormat="1" ht="30" customHeight="1" x14ac:dyDescent="0.2">
      <c r="A295" s="68" t="s">
        <v>241</v>
      </c>
      <c r="B295" s="105" t="s">
        <v>482</v>
      </c>
      <c r="C295" s="70" t="s">
        <v>214</v>
      </c>
      <c r="D295" s="71" t="s">
        <v>1</v>
      </c>
      <c r="E295" s="72" t="s">
        <v>117</v>
      </c>
      <c r="F295" s="93">
        <v>20</v>
      </c>
      <c r="G295" s="74"/>
      <c r="H295" s="75">
        <f t="shared" si="92"/>
        <v>0</v>
      </c>
      <c r="I295" s="43" t="str">
        <f t="shared" ca="1" si="79"/>
        <v/>
      </c>
      <c r="J295" s="44" t="str">
        <f t="shared" si="87"/>
        <v>B124Adjustment of Precast Sidewalk BlocksCW 3235-R9m²</v>
      </c>
      <c r="K295" s="45" t="e">
        <f>MATCH(J295,#REF!,0)</f>
        <v>#REF!</v>
      </c>
      <c r="L295" s="46" t="str">
        <f t="shared" ca="1" si="80"/>
        <v>F0</v>
      </c>
      <c r="M295" s="46" t="str">
        <f t="shared" ca="1" si="81"/>
        <v>C2</v>
      </c>
      <c r="N295" s="46" t="str">
        <f t="shared" ca="1" si="82"/>
        <v>C2</v>
      </c>
      <c r="O295" s="5" t="str">
        <f t="shared" ca="1" si="83"/>
        <v/>
      </c>
      <c r="P295" s="1" t="str">
        <f t="shared" si="88"/>
        <v>B124Adjustment of Precast Sidewalk BlocksCW 3235-R9m²</v>
      </c>
      <c r="Q295" s="2" t="e">
        <f>MATCH(P295,#REF!,0)</f>
        <v>#REF!</v>
      </c>
      <c r="R295" s="3" t="str">
        <f t="shared" ca="1" si="84"/>
        <v>F0</v>
      </c>
      <c r="S295" s="3" t="str">
        <f t="shared" ca="1" si="85"/>
        <v>C2</v>
      </c>
      <c r="T295" s="3" t="str">
        <f t="shared" ca="1" si="86"/>
        <v>C2</v>
      </c>
    </row>
    <row r="296" spans="1:20" s="47" customFormat="1" ht="30" customHeight="1" x14ac:dyDescent="0.2">
      <c r="A296" s="66" t="s">
        <v>242</v>
      </c>
      <c r="B296" s="55" t="s">
        <v>483</v>
      </c>
      <c r="C296" s="56" t="s">
        <v>215</v>
      </c>
      <c r="D296" s="64" t="s">
        <v>1</v>
      </c>
      <c r="E296" s="58" t="s">
        <v>117</v>
      </c>
      <c r="F296" s="59">
        <v>20</v>
      </c>
      <c r="G296" s="60"/>
      <c r="H296" s="61">
        <f t="shared" si="92"/>
        <v>0</v>
      </c>
      <c r="I296" s="43" t="str">
        <f t="shared" ca="1" si="79"/>
        <v/>
      </c>
      <c r="J296" s="44" t="str">
        <f t="shared" si="87"/>
        <v>B125Supply of Precast Sidewalk BlocksCW 3235-R9m²</v>
      </c>
      <c r="K296" s="45" t="e">
        <f>MATCH(J296,#REF!,0)</f>
        <v>#REF!</v>
      </c>
      <c r="L296" s="46" t="str">
        <f t="shared" ca="1" si="80"/>
        <v>F0</v>
      </c>
      <c r="M296" s="46" t="str">
        <f t="shared" ca="1" si="81"/>
        <v>C2</v>
      </c>
      <c r="N296" s="46" t="str">
        <f t="shared" ca="1" si="82"/>
        <v>C2</v>
      </c>
      <c r="O296" s="5" t="str">
        <f t="shared" ca="1" si="83"/>
        <v/>
      </c>
      <c r="P296" s="1" t="str">
        <f t="shared" si="88"/>
        <v>B125Supply of Precast Sidewalk BlocksCW 3235-R9m²</v>
      </c>
      <c r="Q296" s="2" t="e">
        <f>MATCH(P296,#REF!,0)</f>
        <v>#REF!</v>
      </c>
      <c r="R296" s="3" t="str">
        <f t="shared" ca="1" si="84"/>
        <v>F0</v>
      </c>
      <c r="S296" s="3" t="str">
        <f t="shared" ca="1" si="85"/>
        <v>C2</v>
      </c>
      <c r="T296" s="3" t="str">
        <f t="shared" ca="1" si="86"/>
        <v>C2</v>
      </c>
    </row>
    <row r="297" spans="1:20" s="47" customFormat="1" ht="30" customHeight="1" x14ac:dyDescent="0.2">
      <c r="A297" s="66" t="s">
        <v>279</v>
      </c>
      <c r="B297" s="55" t="s">
        <v>484</v>
      </c>
      <c r="C297" s="56" t="s">
        <v>271</v>
      </c>
      <c r="D297" s="64" t="s">
        <v>1</v>
      </c>
      <c r="E297" s="58" t="s">
        <v>117</v>
      </c>
      <c r="F297" s="59">
        <v>20</v>
      </c>
      <c r="G297" s="60"/>
      <c r="H297" s="61">
        <f t="shared" si="92"/>
        <v>0</v>
      </c>
      <c r="I297" s="43" t="str">
        <f t="shared" ca="1" si="79"/>
        <v/>
      </c>
      <c r="J297" s="44" t="str">
        <f t="shared" si="87"/>
        <v>B125ARemoval of Precast Sidewalk BlocksCW 3235-R9m²</v>
      </c>
      <c r="K297" s="45" t="e">
        <f>MATCH(J297,#REF!,0)</f>
        <v>#REF!</v>
      </c>
      <c r="L297" s="46" t="str">
        <f t="shared" ca="1" si="80"/>
        <v>F0</v>
      </c>
      <c r="M297" s="46" t="str">
        <f t="shared" ca="1" si="81"/>
        <v>C2</v>
      </c>
      <c r="N297" s="46" t="str">
        <f t="shared" ca="1" si="82"/>
        <v>C2</v>
      </c>
      <c r="O297" s="5" t="str">
        <f t="shared" ca="1" si="83"/>
        <v/>
      </c>
      <c r="P297" s="1" t="str">
        <f t="shared" si="88"/>
        <v>B125ARemoval of Precast Sidewalk BlocksCW 3235-R9m²</v>
      </c>
      <c r="Q297" s="2" t="e">
        <f>MATCH(P297,#REF!,0)</f>
        <v>#REF!</v>
      </c>
      <c r="R297" s="3" t="str">
        <f t="shared" ca="1" si="84"/>
        <v>F0</v>
      </c>
      <c r="S297" s="3" t="str">
        <f t="shared" ca="1" si="85"/>
        <v>C2</v>
      </c>
      <c r="T297" s="3" t="str">
        <f t="shared" ca="1" si="86"/>
        <v>C2</v>
      </c>
    </row>
    <row r="298" spans="1:20" s="47" customFormat="1" ht="30" customHeight="1" x14ac:dyDescent="0.2">
      <c r="A298" s="66" t="s">
        <v>332</v>
      </c>
      <c r="B298" s="55" t="s">
        <v>485</v>
      </c>
      <c r="C298" s="56" t="s">
        <v>184</v>
      </c>
      <c r="D298" s="64" t="s">
        <v>347</v>
      </c>
      <c r="E298" s="52" t="s">
        <v>112</v>
      </c>
      <c r="F298" s="52" t="s">
        <v>112</v>
      </c>
      <c r="G298" s="53"/>
      <c r="H298" s="53"/>
      <c r="I298" s="43" t="str">
        <f t="shared" ca="1" si="79"/>
        <v>LOCKED</v>
      </c>
      <c r="J298" s="44" t="str">
        <f t="shared" si="87"/>
        <v>B126rConcrete Curb RemovalCW 3240-R10</v>
      </c>
      <c r="K298" s="45" t="e">
        <f>MATCH(J298,#REF!,0)</f>
        <v>#REF!</v>
      </c>
      <c r="L298" s="46" t="str">
        <f t="shared" ca="1" si="80"/>
        <v>G</v>
      </c>
      <c r="M298" s="46" t="str">
        <f t="shared" ca="1" si="81"/>
        <v>C2</v>
      </c>
      <c r="N298" s="46" t="str">
        <f t="shared" ca="1" si="82"/>
        <v>C2</v>
      </c>
      <c r="O298" s="5" t="str">
        <f t="shared" ca="1" si="83"/>
        <v>LOCKED</v>
      </c>
      <c r="P298" s="1" t="str">
        <f t="shared" si="88"/>
        <v>B126rConcrete Curb RemovalCW 3240-R10</v>
      </c>
      <c r="Q298" s="2" t="e">
        <f>MATCH(P298,#REF!,0)</f>
        <v>#REF!</v>
      </c>
      <c r="R298" s="3" t="str">
        <f t="shared" ca="1" si="84"/>
        <v>G</v>
      </c>
      <c r="S298" s="3" t="str">
        <f t="shared" ca="1" si="85"/>
        <v>C2</v>
      </c>
      <c r="T298" s="3" t="str">
        <f t="shared" ca="1" si="86"/>
        <v>C2</v>
      </c>
    </row>
    <row r="299" spans="1:20" s="47" customFormat="1" ht="30" customHeight="1" x14ac:dyDescent="0.2">
      <c r="A299" s="66" t="s">
        <v>393</v>
      </c>
      <c r="B299" s="63" t="s">
        <v>188</v>
      </c>
      <c r="C299" s="56" t="s">
        <v>361</v>
      </c>
      <c r="D299" s="64" t="s">
        <v>112</v>
      </c>
      <c r="E299" s="58" t="s">
        <v>121</v>
      </c>
      <c r="F299" s="59">
        <v>55</v>
      </c>
      <c r="G299" s="60"/>
      <c r="H299" s="61">
        <f>ROUND(G299*F299,2)</f>
        <v>0</v>
      </c>
      <c r="I299" s="43" t="str">
        <f t="shared" ca="1" si="79"/>
        <v/>
      </c>
      <c r="J299" s="44" t="str">
        <f t="shared" si="87"/>
        <v>B127rBBarrier Separatem</v>
      </c>
      <c r="K299" s="45" t="e">
        <f>MATCH(J299,#REF!,0)</f>
        <v>#REF!</v>
      </c>
      <c r="L299" s="46" t="str">
        <f t="shared" ca="1" si="80"/>
        <v>F0</v>
      </c>
      <c r="M299" s="46" t="str">
        <f t="shared" ca="1" si="81"/>
        <v>C2</v>
      </c>
      <c r="N299" s="46" t="str">
        <f t="shared" ca="1" si="82"/>
        <v>C2</v>
      </c>
      <c r="O299" s="5" t="str">
        <f t="shared" ca="1" si="83"/>
        <v/>
      </c>
      <c r="P299" s="1" t="str">
        <f t="shared" si="88"/>
        <v>B127rBBarrier Separatem</v>
      </c>
      <c r="Q299" s="2" t="e">
        <f>MATCH(P299,#REF!,0)</f>
        <v>#REF!</v>
      </c>
      <c r="R299" s="3" t="str">
        <f t="shared" ca="1" si="84"/>
        <v>F0</v>
      </c>
      <c r="S299" s="3" t="str">
        <f t="shared" ca="1" si="85"/>
        <v>C2</v>
      </c>
      <c r="T299" s="3" t="str">
        <f t="shared" ca="1" si="86"/>
        <v>C2</v>
      </c>
    </row>
    <row r="300" spans="1:20" s="47" customFormat="1" ht="30" customHeight="1" x14ac:dyDescent="0.2">
      <c r="A300" s="66" t="s">
        <v>334</v>
      </c>
      <c r="B300" s="55" t="s">
        <v>486</v>
      </c>
      <c r="C300" s="56" t="s">
        <v>185</v>
      </c>
      <c r="D300" s="64" t="s">
        <v>347</v>
      </c>
      <c r="E300" s="52" t="s">
        <v>112</v>
      </c>
      <c r="F300" s="52" t="s">
        <v>112</v>
      </c>
      <c r="G300" s="53"/>
      <c r="H300" s="53"/>
      <c r="I300" s="43" t="str">
        <f t="shared" ca="1" si="79"/>
        <v>LOCKED</v>
      </c>
      <c r="J300" s="44" t="str">
        <f t="shared" si="87"/>
        <v>B135iConcrete Curb InstallationCW 3240-R10</v>
      </c>
      <c r="K300" s="45" t="e">
        <f>MATCH(J300,#REF!,0)</f>
        <v>#REF!</v>
      </c>
      <c r="L300" s="46" t="str">
        <f t="shared" ca="1" si="80"/>
        <v>G</v>
      </c>
      <c r="M300" s="46" t="str">
        <f t="shared" ca="1" si="81"/>
        <v>C2</v>
      </c>
      <c r="N300" s="46" t="str">
        <f t="shared" ca="1" si="82"/>
        <v>C2</v>
      </c>
      <c r="O300" s="5" t="str">
        <f t="shared" ca="1" si="83"/>
        <v>LOCKED</v>
      </c>
      <c r="P300" s="1" t="str">
        <f t="shared" si="88"/>
        <v>B135iConcrete Curb InstallationCW 3240-R10</v>
      </c>
      <c r="Q300" s="2" t="e">
        <f>MATCH(P300,#REF!,0)</f>
        <v>#REF!</v>
      </c>
      <c r="R300" s="3" t="str">
        <f t="shared" ca="1" si="84"/>
        <v>G</v>
      </c>
      <c r="S300" s="3" t="str">
        <f t="shared" ca="1" si="85"/>
        <v>C2</v>
      </c>
      <c r="T300" s="3" t="str">
        <f t="shared" ca="1" si="86"/>
        <v>C2</v>
      </c>
    </row>
    <row r="301" spans="1:20" s="47" customFormat="1" ht="45" customHeight="1" x14ac:dyDescent="0.2">
      <c r="A301" s="66" t="s">
        <v>395</v>
      </c>
      <c r="B301" s="63" t="s">
        <v>188</v>
      </c>
      <c r="C301" s="56" t="s">
        <v>363</v>
      </c>
      <c r="D301" s="64" t="s">
        <v>212</v>
      </c>
      <c r="E301" s="58" t="s">
        <v>121</v>
      </c>
      <c r="F301" s="59">
        <v>25</v>
      </c>
      <c r="G301" s="60"/>
      <c r="H301" s="61">
        <f>ROUND(G301*F301,2)</f>
        <v>0</v>
      </c>
      <c r="I301" s="43" t="str">
        <f t="shared" ca="1" si="79"/>
        <v/>
      </c>
      <c r="J301" s="44" t="str">
        <f t="shared" si="87"/>
        <v>B139iAModified Barrier (150 mm reveal ht, Dowelled)SD-203Bm</v>
      </c>
      <c r="K301" s="45" t="e">
        <f>MATCH(J301,#REF!,0)</f>
        <v>#REF!</v>
      </c>
      <c r="L301" s="46" t="str">
        <f t="shared" ca="1" si="80"/>
        <v>F0</v>
      </c>
      <c r="M301" s="46" t="str">
        <f t="shared" ca="1" si="81"/>
        <v>C2</v>
      </c>
      <c r="N301" s="46" t="str">
        <f t="shared" ca="1" si="82"/>
        <v>C2</v>
      </c>
      <c r="O301" s="5" t="str">
        <f t="shared" ca="1" si="83"/>
        <v/>
      </c>
      <c r="P301" s="1" t="str">
        <f t="shared" si="88"/>
        <v>B139iAModified Barrier (150 mm reveal ht, Dowelled)SD-203Bm</v>
      </c>
      <c r="Q301" s="2" t="e">
        <f>MATCH(P301,#REF!,0)</f>
        <v>#REF!</v>
      </c>
      <c r="R301" s="3" t="str">
        <f t="shared" ca="1" si="84"/>
        <v>F0</v>
      </c>
      <c r="S301" s="3" t="str">
        <f t="shared" ca="1" si="85"/>
        <v>C2</v>
      </c>
      <c r="T301" s="3" t="str">
        <f t="shared" ca="1" si="86"/>
        <v>C2</v>
      </c>
    </row>
    <row r="302" spans="1:20" s="47" customFormat="1" ht="30" customHeight="1" x14ac:dyDescent="0.2">
      <c r="A302" s="66" t="s">
        <v>336</v>
      </c>
      <c r="B302" s="55" t="s">
        <v>487</v>
      </c>
      <c r="C302" s="56" t="s">
        <v>96</v>
      </c>
      <c r="D302" s="64" t="s">
        <v>347</v>
      </c>
      <c r="E302" s="52" t="s">
        <v>112</v>
      </c>
      <c r="F302" s="52" t="s">
        <v>112</v>
      </c>
      <c r="G302" s="53"/>
      <c r="H302" s="53"/>
      <c r="I302" s="43" t="str">
        <f t="shared" ca="1" si="79"/>
        <v>LOCKED</v>
      </c>
      <c r="J302" s="44" t="str">
        <f t="shared" si="87"/>
        <v>B154rlConcrete Curb RenewalCW 3240-R10</v>
      </c>
      <c r="K302" s="45" t="e">
        <f>MATCH(J302,#REF!,0)</f>
        <v>#REF!</v>
      </c>
      <c r="L302" s="46" t="str">
        <f t="shared" ca="1" si="80"/>
        <v>G</v>
      </c>
      <c r="M302" s="46" t="str">
        <f t="shared" ca="1" si="81"/>
        <v>C2</v>
      </c>
      <c r="N302" s="46" t="str">
        <f t="shared" ca="1" si="82"/>
        <v>C2</v>
      </c>
      <c r="O302" s="5" t="str">
        <f t="shared" ca="1" si="83"/>
        <v>LOCKED</v>
      </c>
      <c r="P302" s="1" t="str">
        <f t="shared" si="88"/>
        <v>B154rlConcrete Curb RenewalCW 3240-R10</v>
      </c>
      <c r="Q302" s="2" t="e">
        <f>MATCH(P302,#REF!,0)</f>
        <v>#REF!</v>
      </c>
      <c r="R302" s="3" t="str">
        <f t="shared" ca="1" si="84"/>
        <v>G</v>
      </c>
      <c r="S302" s="3" t="str">
        <f t="shared" ca="1" si="85"/>
        <v>C2</v>
      </c>
      <c r="T302" s="3" t="str">
        <f t="shared" ca="1" si="86"/>
        <v>C2</v>
      </c>
    </row>
    <row r="303" spans="1:20" s="47" customFormat="1" ht="30" customHeight="1" x14ac:dyDescent="0.2">
      <c r="A303" s="66" t="s">
        <v>396</v>
      </c>
      <c r="B303" s="63" t="s">
        <v>188</v>
      </c>
      <c r="C303" s="56" t="s">
        <v>362</v>
      </c>
      <c r="D303" s="64" t="s">
        <v>304</v>
      </c>
      <c r="E303" s="52" t="s">
        <v>112</v>
      </c>
      <c r="F303" s="52" t="s">
        <v>112</v>
      </c>
      <c r="G303" s="53"/>
      <c r="H303" s="53"/>
      <c r="I303" s="43" t="str">
        <f t="shared" ca="1" si="79"/>
        <v>LOCKED</v>
      </c>
      <c r="J303" s="44" t="str">
        <f t="shared" si="87"/>
        <v>B155rlABarrier (150 mm reveal ht, Dowelled)SD-205,SD-206A</v>
      </c>
      <c r="K303" s="45" t="e">
        <f>MATCH(J303,#REF!,0)</f>
        <v>#REF!</v>
      </c>
      <c r="L303" s="46" t="str">
        <f t="shared" ca="1" si="80"/>
        <v>G</v>
      </c>
      <c r="M303" s="46" t="str">
        <f t="shared" ca="1" si="81"/>
        <v>C2</v>
      </c>
      <c r="N303" s="46" t="str">
        <f t="shared" ca="1" si="82"/>
        <v>C2</v>
      </c>
      <c r="O303" s="5" t="str">
        <f t="shared" ca="1" si="83"/>
        <v>LOCKED</v>
      </c>
      <c r="P303" s="1" t="str">
        <f t="shared" si="88"/>
        <v>B155rlABarrier (150 mm reveal ht, Dowelled)SD-205,SD-206A</v>
      </c>
      <c r="Q303" s="2" t="e">
        <f>MATCH(P303,#REF!,0)</f>
        <v>#REF!</v>
      </c>
      <c r="R303" s="3" t="str">
        <f t="shared" ca="1" si="84"/>
        <v>G</v>
      </c>
      <c r="S303" s="3" t="str">
        <f t="shared" ca="1" si="85"/>
        <v>C2</v>
      </c>
      <c r="T303" s="3" t="str">
        <f t="shared" ca="1" si="86"/>
        <v>C2</v>
      </c>
    </row>
    <row r="304" spans="1:20" s="47" customFormat="1" ht="30" customHeight="1" x14ac:dyDescent="0.2">
      <c r="A304" s="66" t="s">
        <v>577</v>
      </c>
      <c r="B304" s="77" t="s">
        <v>298</v>
      </c>
      <c r="C304" s="78" t="s">
        <v>305</v>
      </c>
      <c r="D304" s="57"/>
      <c r="E304" s="79" t="s">
        <v>121</v>
      </c>
      <c r="F304" s="59">
        <v>25</v>
      </c>
      <c r="G304" s="60"/>
      <c r="H304" s="81">
        <f>ROUND(G304*F304,2)</f>
        <v>0</v>
      </c>
      <c r="I304" s="43" t="str">
        <f t="shared" ca="1" si="79"/>
        <v/>
      </c>
      <c r="J304" s="44" t="str">
        <f t="shared" si="87"/>
        <v>B156rlALess than 3 mm</v>
      </c>
      <c r="K304" s="45" t="e">
        <f>MATCH(J304,#REF!,0)</f>
        <v>#REF!</v>
      </c>
      <c r="L304" s="46" t="str">
        <f t="shared" ca="1" si="80"/>
        <v>F0</v>
      </c>
      <c r="M304" s="46" t="str">
        <f t="shared" ca="1" si="81"/>
        <v>C2</v>
      </c>
      <c r="N304" s="46" t="str">
        <f t="shared" ca="1" si="82"/>
        <v>C2</v>
      </c>
      <c r="O304" s="5" t="str">
        <f t="shared" ca="1" si="83"/>
        <v/>
      </c>
      <c r="P304" s="1" t="str">
        <f t="shared" si="88"/>
        <v>B156rlALess than 3 mm</v>
      </c>
      <c r="Q304" s="2" t="e">
        <f>MATCH(P304,#REF!,0)</f>
        <v>#REF!</v>
      </c>
      <c r="R304" s="3" t="str">
        <f t="shared" ca="1" si="84"/>
        <v>F0</v>
      </c>
      <c r="S304" s="3" t="str">
        <f t="shared" ca="1" si="85"/>
        <v>C2</v>
      </c>
      <c r="T304" s="3" t="str">
        <f t="shared" ca="1" si="86"/>
        <v>C2</v>
      </c>
    </row>
    <row r="305" spans="1:20" s="47" customFormat="1" ht="30" customHeight="1" x14ac:dyDescent="0.2">
      <c r="A305" s="66" t="s">
        <v>578</v>
      </c>
      <c r="B305" s="77" t="s">
        <v>300</v>
      </c>
      <c r="C305" s="78" t="s">
        <v>306</v>
      </c>
      <c r="D305" s="57"/>
      <c r="E305" s="79" t="s">
        <v>121</v>
      </c>
      <c r="F305" s="59">
        <v>75</v>
      </c>
      <c r="G305" s="60"/>
      <c r="H305" s="81">
        <f>ROUND(G305*F305,2)</f>
        <v>0</v>
      </c>
      <c r="I305" s="43" t="str">
        <f t="shared" ca="1" si="79"/>
        <v/>
      </c>
      <c r="J305" s="44" t="str">
        <f t="shared" si="87"/>
        <v>B157rlA3 m to 30 mm</v>
      </c>
      <c r="K305" s="45" t="e">
        <f>MATCH(J305,#REF!,0)</f>
        <v>#REF!</v>
      </c>
      <c r="L305" s="46" t="str">
        <f t="shared" ca="1" si="80"/>
        <v>F0</v>
      </c>
      <c r="M305" s="46" t="str">
        <f t="shared" ca="1" si="81"/>
        <v>C2</v>
      </c>
      <c r="N305" s="46" t="str">
        <f t="shared" ca="1" si="82"/>
        <v>C2</v>
      </c>
      <c r="O305" s="5" t="str">
        <f t="shared" ca="1" si="83"/>
        <v/>
      </c>
      <c r="P305" s="1" t="str">
        <f t="shared" si="88"/>
        <v>B157rlA3 m to 30 mm</v>
      </c>
      <c r="Q305" s="2" t="e">
        <f>MATCH(P305,#REF!,0)</f>
        <v>#REF!</v>
      </c>
      <c r="R305" s="3" t="str">
        <f t="shared" ca="1" si="84"/>
        <v>F0</v>
      </c>
      <c r="S305" s="3" t="str">
        <f t="shared" ca="1" si="85"/>
        <v>C2</v>
      </c>
      <c r="T305" s="3" t="str">
        <f t="shared" ca="1" si="86"/>
        <v>C2</v>
      </c>
    </row>
    <row r="306" spans="1:20" s="47" customFormat="1" ht="30" customHeight="1" x14ac:dyDescent="0.2">
      <c r="A306" s="66" t="s">
        <v>579</v>
      </c>
      <c r="B306" s="77" t="s">
        <v>307</v>
      </c>
      <c r="C306" s="78" t="s">
        <v>308</v>
      </c>
      <c r="D306" s="57" t="s">
        <v>112</v>
      </c>
      <c r="E306" s="79" t="s">
        <v>121</v>
      </c>
      <c r="F306" s="80">
        <v>70</v>
      </c>
      <c r="G306" s="60"/>
      <c r="H306" s="81">
        <f>ROUND(G306*F306,2)</f>
        <v>0</v>
      </c>
      <c r="I306" s="43" t="str">
        <f t="shared" ca="1" si="79"/>
        <v/>
      </c>
      <c r="J306" s="44" t="str">
        <f t="shared" si="87"/>
        <v>B158rlAGreater than 30 mm</v>
      </c>
      <c r="K306" s="45" t="e">
        <f>MATCH(J306,#REF!,0)</f>
        <v>#REF!</v>
      </c>
      <c r="L306" s="46" t="str">
        <f t="shared" ca="1" si="80"/>
        <v>F0</v>
      </c>
      <c r="M306" s="46" t="str">
        <f t="shared" ca="1" si="81"/>
        <v>C2</v>
      </c>
      <c r="N306" s="46" t="str">
        <f t="shared" ca="1" si="82"/>
        <v>C2</v>
      </c>
      <c r="O306" s="5" t="str">
        <f t="shared" ca="1" si="83"/>
        <v/>
      </c>
      <c r="P306" s="1" t="str">
        <f t="shared" si="88"/>
        <v>B158rlAGreater than 30 mm</v>
      </c>
      <c r="Q306" s="2" t="e">
        <f>MATCH(P306,#REF!,0)</f>
        <v>#REF!</v>
      </c>
      <c r="R306" s="3" t="str">
        <f t="shared" ca="1" si="84"/>
        <v>F0</v>
      </c>
      <c r="S306" s="3" t="str">
        <f t="shared" ca="1" si="85"/>
        <v>C2</v>
      </c>
      <c r="T306" s="3" t="str">
        <f t="shared" ca="1" si="86"/>
        <v>C2</v>
      </c>
    </row>
    <row r="307" spans="1:20" s="47" customFormat="1" ht="45" customHeight="1" x14ac:dyDescent="0.2">
      <c r="A307" s="66" t="s">
        <v>397</v>
      </c>
      <c r="B307" s="63" t="s">
        <v>189</v>
      </c>
      <c r="C307" s="56" t="s">
        <v>364</v>
      </c>
      <c r="D307" s="64" t="s">
        <v>212</v>
      </c>
      <c r="E307" s="58" t="s">
        <v>121</v>
      </c>
      <c r="F307" s="59">
        <v>15</v>
      </c>
      <c r="G307" s="60"/>
      <c r="H307" s="61">
        <f>ROUND(G307*F307,2)</f>
        <v>0</v>
      </c>
      <c r="I307" s="43" t="str">
        <f t="shared" ca="1" si="79"/>
        <v/>
      </c>
      <c r="J307" s="44" t="str">
        <f t="shared" si="87"/>
        <v>B167rlBModified Barrier (180 mm reveal ht, Dowelled)SD-203Bm</v>
      </c>
      <c r="K307" s="45" t="e">
        <f>MATCH(J307,#REF!,0)</f>
        <v>#REF!</v>
      </c>
      <c r="L307" s="46" t="str">
        <f t="shared" ca="1" si="80"/>
        <v>F0</v>
      </c>
      <c r="M307" s="46" t="str">
        <f t="shared" ca="1" si="81"/>
        <v>C2</v>
      </c>
      <c r="N307" s="46" t="str">
        <f t="shared" ca="1" si="82"/>
        <v>C2</v>
      </c>
      <c r="O307" s="5" t="str">
        <f t="shared" ca="1" si="83"/>
        <v/>
      </c>
      <c r="P307" s="1" t="str">
        <f t="shared" si="88"/>
        <v>B167rlBModified Barrier (180 mm reveal ht, Dowelled)SD-203Bm</v>
      </c>
      <c r="Q307" s="2" t="e">
        <f>MATCH(P307,#REF!,0)</f>
        <v>#REF!</v>
      </c>
      <c r="R307" s="3" t="str">
        <f t="shared" ca="1" si="84"/>
        <v>F0</v>
      </c>
      <c r="S307" s="3" t="str">
        <f t="shared" ca="1" si="85"/>
        <v>C2</v>
      </c>
      <c r="T307" s="3" t="str">
        <f t="shared" ca="1" si="86"/>
        <v>C2</v>
      </c>
    </row>
    <row r="308" spans="1:20" s="47" customFormat="1" ht="30" customHeight="1" x14ac:dyDescent="0.2">
      <c r="A308" s="66" t="s">
        <v>355</v>
      </c>
      <c r="B308" s="63" t="s">
        <v>190</v>
      </c>
      <c r="C308" s="56" t="s">
        <v>348</v>
      </c>
      <c r="D308" s="64" t="s">
        <v>309</v>
      </c>
      <c r="E308" s="58" t="s">
        <v>121</v>
      </c>
      <c r="F308" s="59">
        <v>20</v>
      </c>
      <c r="G308" s="60"/>
      <c r="H308" s="61">
        <f t="shared" ref="H308" si="93">ROUND(G308*F308,2)</f>
        <v>0</v>
      </c>
      <c r="I308" s="43" t="str">
        <f t="shared" ca="1" si="79"/>
        <v/>
      </c>
      <c r="J308" s="44" t="str">
        <f t="shared" si="87"/>
        <v>B184rlACurb Ramp (8-12 mm reveal ht, Monolithic)SD-229C,Dm</v>
      </c>
      <c r="K308" s="45" t="e">
        <f>MATCH(J308,#REF!,0)</f>
        <v>#REF!</v>
      </c>
      <c r="L308" s="46" t="str">
        <f t="shared" ca="1" si="80"/>
        <v>F0</v>
      </c>
      <c r="M308" s="46" t="str">
        <f t="shared" ca="1" si="81"/>
        <v>C2</v>
      </c>
      <c r="N308" s="46" t="str">
        <f t="shared" ca="1" si="82"/>
        <v>C2</v>
      </c>
      <c r="O308" s="5" t="str">
        <f t="shared" ca="1" si="83"/>
        <v/>
      </c>
      <c r="P308" s="1" t="str">
        <f t="shared" si="88"/>
        <v>B184rlACurb Ramp (8-12 mm reveal ht, Monolithic)SD-229C,Dm</v>
      </c>
      <c r="Q308" s="2" t="e">
        <f>MATCH(P308,#REF!,0)</f>
        <v>#REF!</v>
      </c>
      <c r="R308" s="3" t="str">
        <f t="shared" ca="1" si="84"/>
        <v>F0</v>
      </c>
      <c r="S308" s="3" t="str">
        <f t="shared" ca="1" si="85"/>
        <v>C2</v>
      </c>
      <c r="T308" s="3" t="str">
        <f t="shared" ca="1" si="86"/>
        <v>C2</v>
      </c>
    </row>
    <row r="309" spans="1:20" s="47" customFormat="1" ht="30" customHeight="1" x14ac:dyDescent="0.2">
      <c r="A309" s="66" t="s">
        <v>244</v>
      </c>
      <c r="B309" s="55" t="s">
        <v>488</v>
      </c>
      <c r="C309" s="56" t="s">
        <v>192</v>
      </c>
      <c r="D309" s="64" t="s">
        <v>398</v>
      </c>
      <c r="E309" s="52" t="s">
        <v>112</v>
      </c>
      <c r="F309" s="52" t="s">
        <v>112</v>
      </c>
      <c r="G309" s="53"/>
      <c r="H309" s="53"/>
      <c r="I309" s="43" t="str">
        <f t="shared" ca="1" si="79"/>
        <v>LOCKED</v>
      </c>
      <c r="J309" s="44" t="str">
        <f t="shared" si="87"/>
        <v>B190Construction of Asphaltic Concrete OverlayCW 3410-R12</v>
      </c>
      <c r="K309" s="45" t="e">
        <f>MATCH(J309,#REF!,0)</f>
        <v>#REF!</v>
      </c>
      <c r="L309" s="46" t="str">
        <f t="shared" ca="1" si="80"/>
        <v>G</v>
      </c>
      <c r="M309" s="46" t="str">
        <f t="shared" ca="1" si="81"/>
        <v>C2</v>
      </c>
      <c r="N309" s="46" t="str">
        <f t="shared" ca="1" si="82"/>
        <v>C2</v>
      </c>
      <c r="O309" s="5" t="str">
        <f t="shared" ca="1" si="83"/>
        <v>LOCKED</v>
      </c>
      <c r="P309" s="1" t="str">
        <f t="shared" si="88"/>
        <v>B190Construction of Asphaltic Concrete OverlayCW 3410-R12</v>
      </c>
      <c r="Q309" s="2" t="e">
        <f>MATCH(P309,#REF!,0)</f>
        <v>#REF!</v>
      </c>
      <c r="R309" s="3" t="str">
        <f t="shared" ca="1" si="84"/>
        <v>G</v>
      </c>
      <c r="S309" s="3" t="str">
        <f t="shared" ca="1" si="85"/>
        <v>C2</v>
      </c>
      <c r="T309" s="3" t="str">
        <f t="shared" ca="1" si="86"/>
        <v>C2</v>
      </c>
    </row>
    <row r="310" spans="1:20" s="47" customFormat="1" ht="30" customHeight="1" x14ac:dyDescent="0.2">
      <c r="A310" s="66" t="s">
        <v>245</v>
      </c>
      <c r="B310" s="63" t="s">
        <v>188</v>
      </c>
      <c r="C310" s="56" t="s">
        <v>193</v>
      </c>
      <c r="D310" s="64"/>
      <c r="E310" s="52" t="s">
        <v>112</v>
      </c>
      <c r="F310" s="52" t="s">
        <v>112</v>
      </c>
      <c r="G310" s="53"/>
      <c r="H310" s="53"/>
      <c r="I310" s="43" t="str">
        <f t="shared" ca="1" si="79"/>
        <v>LOCKED</v>
      </c>
      <c r="J310" s="44" t="str">
        <f t="shared" si="87"/>
        <v>B191Main Line Paving</v>
      </c>
      <c r="K310" s="45" t="e">
        <f>MATCH(J310,#REF!,0)</f>
        <v>#REF!</v>
      </c>
      <c r="L310" s="46" t="str">
        <f t="shared" ca="1" si="80"/>
        <v>G</v>
      </c>
      <c r="M310" s="46" t="str">
        <f t="shared" ca="1" si="81"/>
        <v>C2</v>
      </c>
      <c r="N310" s="46" t="str">
        <f t="shared" ca="1" si="82"/>
        <v>C2</v>
      </c>
      <c r="O310" s="5" t="str">
        <f t="shared" ca="1" si="83"/>
        <v>LOCKED</v>
      </c>
      <c r="P310" s="1" t="str">
        <f t="shared" si="88"/>
        <v>B191Main Line Paving</v>
      </c>
      <c r="Q310" s="2" t="e">
        <f>MATCH(P310,#REF!,0)</f>
        <v>#REF!</v>
      </c>
      <c r="R310" s="3" t="str">
        <f t="shared" ca="1" si="84"/>
        <v>G</v>
      </c>
      <c r="S310" s="3" t="str">
        <f t="shared" ca="1" si="85"/>
        <v>C2</v>
      </c>
      <c r="T310" s="3" t="str">
        <f t="shared" ca="1" si="86"/>
        <v>C2</v>
      </c>
    </row>
    <row r="311" spans="1:20" s="47" customFormat="1" ht="30" customHeight="1" x14ac:dyDescent="0.2">
      <c r="A311" s="66" t="s">
        <v>246</v>
      </c>
      <c r="B311" s="67" t="s">
        <v>298</v>
      </c>
      <c r="C311" s="56" t="s">
        <v>310</v>
      </c>
      <c r="D311" s="64"/>
      <c r="E311" s="58" t="s">
        <v>119</v>
      </c>
      <c r="F311" s="59">
        <v>610</v>
      </c>
      <c r="G311" s="60"/>
      <c r="H311" s="61">
        <f>ROUND(G311*F311,2)</f>
        <v>0</v>
      </c>
      <c r="I311" s="43" t="str">
        <f t="shared" ca="1" si="79"/>
        <v/>
      </c>
      <c r="J311" s="44" t="str">
        <f t="shared" si="87"/>
        <v>B193Type IAtonne</v>
      </c>
      <c r="K311" s="45" t="e">
        <f>MATCH(J311,#REF!,0)</f>
        <v>#REF!</v>
      </c>
      <c r="L311" s="46" t="str">
        <f t="shared" ca="1" si="80"/>
        <v>F0</v>
      </c>
      <c r="M311" s="46" t="str">
        <f t="shared" ca="1" si="81"/>
        <v>C2</v>
      </c>
      <c r="N311" s="46" t="str">
        <f t="shared" ca="1" si="82"/>
        <v>C2</v>
      </c>
      <c r="O311" s="5" t="str">
        <f t="shared" ca="1" si="83"/>
        <v/>
      </c>
      <c r="P311" s="1" t="str">
        <f t="shared" si="88"/>
        <v>B193Type IAtonne</v>
      </c>
      <c r="Q311" s="2" t="e">
        <f>MATCH(P311,#REF!,0)</f>
        <v>#REF!</v>
      </c>
      <c r="R311" s="3" t="str">
        <f t="shared" ca="1" si="84"/>
        <v>F0</v>
      </c>
      <c r="S311" s="3" t="str">
        <f t="shared" ca="1" si="85"/>
        <v>C2</v>
      </c>
      <c r="T311" s="3" t="str">
        <f t="shared" ca="1" si="86"/>
        <v>C2</v>
      </c>
    </row>
    <row r="312" spans="1:20" s="47" customFormat="1" ht="30" customHeight="1" x14ac:dyDescent="0.2">
      <c r="A312" s="66" t="s">
        <v>247</v>
      </c>
      <c r="B312" s="63" t="s">
        <v>189</v>
      </c>
      <c r="C312" s="56" t="s">
        <v>194</v>
      </c>
      <c r="D312" s="64"/>
      <c r="E312" s="52" t="s">
        <v>112</v>
      </c>
      <c r="F312" s="52" t="s">
        <v>112</v>
      </c>
      <c r="G312" s="53"/>
      <c r="H312" s="53"/>
      <c r="I312" s="43" t="str">
        <f t="shared" ca="1" si="79"/>
        <v>LOCKED</v>
      </c>
      <c r="J312" s="44" t="str">
        <f t="shared" si="87"/>
        <v>B194Tie-ins and Approaches</v>
      </c>
      <c r="K312" s="45" t="e">
        <f>MATCH(J312,#REF!,0)</f>
        <v>#REF!</v>
      </c>
      <c r="L312" s="46" t="str">
        <f t="shared" ca="1" si="80"/>
        <v>G</v>
      </c>
      <c r="M312" s="46" t="str">
        <f t="shared" ca="1" si="81"/>
        <v>C2</v>
      </c>
      <c r="N312" s="46" t="str">
        <f t="shared" ca="1" si="82"/>
        <v>C2</v>
      </c>
      <c r="O312" s="5" t="str">
        <f t="shared" ca="1" si="83"/>
        <v>LOCKED</v>
      </c>
      <c r="P312" s="1" t="str">
        <f t="shared" si="88"/>
        <v>B194Tie-ins and Approaches</v>
      </c>
      <c r="Q312" s="2" t="e">
        <f>MATCH(P312,#REF!,0)</f>
        <v>#REF!</v>
      </c>
      <c r="R312" s="3" t="str">
        <f t="shared" ca="1" si="84"/>
        <v>G</v>
      </c>
      <c r="S312" s="3" t="str">
        <f t="shared" ca="1" si="85"/>
        <v>C2</v>
      </c>
      <c r="T312" s="3" t="str">
        <f t="shared" ca="1" si="86"/>
        <v>C2</v>
      </c>
    </row>
    <row r="313" spans="1:20" s="47" customFormat="1" ht="30" customHeight="1" x14ac:dyDescent="0.2">
      <c r="A313" s="66" t="s">
        <v>248</v>
      </c>
      <c r="B313" s="67" t="s">
        <v>298</v>
      </c>
      <c r="C313" s="56" t="s">
        <v>310</v>
      </c>
      <c r="D313" s="64"/>
      <c r="E313" s="58" t="s">
        <v>119</v>
      </c>
      <c r="F313" s="59">
        <v>30</v>
      </c>
      <c r="G313" s="60"/>
      <c r="H313" s="61">
        <f>ROUND(G313*F313,2)</f>
        <v>0</v>
      </c>
      <c r="I313" s="43" t="str">
        <f t="shared" ca="1" si="79"/>
        <v/>
      </c>
      <c r="J313" s="44" t="str">
        <f t="shared" si="87"/>
        <v>B195Type IAtonne</v>
      </c>
      <c r="K313" s="45" t="e">
        <f>MATCH(J313,#REF!,0)</f>
        <v>#REF!</v>
      </c>
      <c r="L313" s="46" t="str">
        <f t="shared" ca="1" si="80"/>
        <v>F0</v>
      </c>
      <c r="M313" s="46" t="str">
        <f t="shared" ca="1" si="81"/>
        <v>C2</v>
      </c>
      <c r="N313" s="46" t="str">
        <f t="shared" ca="1" si="82"/>
        <v>C2</v>
      </c>
      <c r="O313" s="5" t="str">
        <f t="shared" ca="1" si="83"/>
        <v/>
      </c>
      <c r="P313" s="1" t="str">
        <f t="shared" si="88"/>
        <v>B195Type IAtonne</v>
      </c>
      <c r="Q313" s="2" t="e">
        <f>MATCH(P313,#REF!,0)</f>
        <v>#REF!</v>
      </c>
      <c r="R313" s="3" t="str">
        <f t="shared" ca="1" si="84"/>
        <v>F0</v>
      </c>
      <c r="S313" s="3" t="str">
        <f t="shared" ca="1" si="85"/>
        <v>C2</v>
      </c>
      <c r="T313" s="3" t="str">
        <f t="shared" ca="1" si="86"/>
        <v>C2</v>
      </c>
    </row>
    <row r="314" spans="1:20" s="47" customFormat="1" ht="30" customHeight="1" x14ac:dyDescent="0.2">
      <c r="A314" s="66" t="s">
        <v>259</v>
      </c>
      <c r="B314" s="55" t="s">
        <v>489</v>
      </c>
      <c r="C314" s="56" t="s">
        <v>44</v>
      </c>
      <c r="D314" s="64" t="s">
        <v>581</v>
      </c>
      <c r="E314" s="58" t="s">
        <v>117</v>
      </c>
      <c r="F314" s="83">
        <v>50</v>
      </c>
      <c r="G314" s="82"/>
      <c r="H314" s="61">
        <f t="shared" ref="H314" si="94">ROUND(G314*F314,2)</f>
        <v>0</v>
      </c>
      <c r="I314" s="43" t="str">
        <f t="shared" ca="1" si="79"/>
        <v/>
      </c>
      <c r="J314" s="44" t="str">
        <f t="shared" si="87"/>
        <v>B206Pavement Repair Fabricm²</v>
      </c>
      <c r="K314" s="45" t="e">
        <f>MATCH(J314,#REF!,0)</f>
        <v>#REF!</v>
      </c>
      <c r="L314" s="46" t="str">
        <f t="shared" ca="1" si="80"/>
        <v>F0</v>
      </c>
      <c r="M314" s="46" t="str">
        <f t="shared" ca="1" si="81"/>
        <v>C2</v>
      </c>
      <c r="N314" s="46" t="str">
        <f t="shared" ca="1" si="82"/>
        <v>C2</v>
      </c>
      <c r="O314" s="5" t="str">
        <f t="shared" ca="1" si="83"/>
        <v/>
      </c>
      <c r="P314" s="1" t="str">
        <f t="shared" si="88"/>
        <v>B206Pavement Repair Fabricm²</v>
      </c>
      <c r="Q314" s="2" t="e">
        <f>MATCH(P314,#REF!,0)</f>
        <v>#REF!</v>
      </c>
      <c r="R314" s="3" t="str">
        <f t="shared" ca="1" si="84"/>
        <v>F0</v>
      </c>
      <c r="S314" s="3" t="str">
        <f t="shared" ca="1" si="85"/>
        <v>C2</v>
      </c>
      <c r="T314" s="3" t="str">
        <f t="shared" ca="1" si="86"/>
        <v>C2</v>
      </c>
    </row>
    <row r="315" spans="1:20" s="47" customFormat="1" ht="30" customHeight="1" x14ac:dyDescent="0.2">
      <c r="A315" s="66" t="s">
        <v>339</v>
      </c>
      <c r="B315" s="55" t="s">
        <v>490</v>
      </c>
      <c r="C315" s="56" t="s">
        <v>346</v>
      </c>
      <c r="D315" s="64" t="s">
        <v>358</v>
      </c>
      <c r="E315" s="58" t="s">
        <v>120</v>
      </c>
      <c r="F315" s="83">
        <v>4</v>
      </c>
      <c r="G315" s="60"/>
      <c r="H315" s="61">
        <f>ROUND(G315*F315,2)</f>
        <v>0</v>
      </c>
      <c r="I315" s="43" t="str">
        <f t="shared" ca="1" si="79"/>
        <v/>
      </c>
      <c r="J315" s="44" t="str">
        <f t="shared" si="87"/>
        <v>B219Detectable Warning Surface TilesCW 3326-R3each</v>
      </c>
      <c r="K315" s="45" t="e">
        <f>MATCH(J315,#REF!,0)</f>
        <v>#REF!</v>
      </c>
      <c r="L315" s="46" t="str">
        <f t="shared" ca="1" si="80"/>
        <v>F0</v>
      </c>
      <c r="M315" s="46" t="str">
        <f t="shared" ca="1" si="81"/>
        <v>C2</v>
      </c>
      <c r="N315" s="46" t="str">
        <f t="shared" ca="1" si="82"/>
        <v>C2</v>
      </c>
      <c r="O315" s="5" t="str">
        <f t="shared" ca="1" si="83"/>
        <v/>
      </c>
      <c r="P315" s="1" t="str">
        <f t="shared" si="88"/>
        <v>B219Detectable Warning Surface TilesCW 3326-R3each</v>
      </c>
      <c r="Q315" s="2" t="e">
        <f>MATCH(P315,#REF!,0)</f>
        <v>#REF!</v>
      </c>
      <c r="R315" s="3" t="str">
        <f t="shared" ca="1" si="84"/>
        <v>F0</v>
      </c>
      <c r="S315" s="3" t="str">
        <f t="shared" ca="1" si="85"/>
        <v>C2</v>
      </c>
      <c r="T315" s="3" t="str">
        <f t="shared" ca="1" si="86"/>
        <v>C2</v>
      </c>
    </row>
    <row r="316" spans="1:20" s="47" customFormat="1" ht="30" customHeight="1" x14ac:dyDescent="0.2">
      <c r="A316" s="48"/>
      <c r="B316" s="88"/>
      <c r="C316" s="65" t="s">
        <v>433</v>
      </c>
      <c r="D316" s="51"/>
      <c r="E316" s="52" t="s">
        <v>112</v>
      </c>
      <c r="F316" s="52" t="s">
        <v>112</v>
      </c>
      <c r="G316" s="53"/>
      <c r="H316" s="53"/>
      <c r="I316" s="43" t="str">
        <f t="shared" ca="1" si="79"/>
        <v>LOCKED</v>
      </c>
      <c r="J316" s="44" t="str">
        <f t="shared" si="87"/>
        <v>ROADWORKS - NEW CONSTRUCTION</v>
      </c>
      <c r="K316" s="45" t="e">
        <f>MATCH(J316,#REF!,0)</f>
        <v>#REF!</v>
      </c>
      <c r="L316" s="46" t="str">
        <f t="shared" ca="1" si="80"/>
        <v>G</v>
      </c>
      <c r="M316" s="46" t="str">
        <f t="shared" ca="1" si="81"/>
        <v>C2</v>
      </c>
      <c r="N316" s="46" t="str">
        <f t="shared" ca="1" si="82"/>
        <v>C2</v>
      </c>
      <c r="O316" s="5" t="str">
        <f t="shared" ca="1" si="83"/>
        <v>LOCKED</v>
      </c>
      <c r="P316" s="1" t="str">
        <f t="shared" si="88"/>
        <v>ROADWORKS - NEW CONSTRUCTION</v>
      </c>
      <c r="Q316" s="2" t="e">
        <f>MATCH(P316,#REF!,0)</f>
        <v>#REF!</v>
      </c>
      <c r="R316" s="3" t="str">
        <f t="shared" ca="1" si="84"/>
        <v>G</v>
      </c>
      <c r="S316" s="3" t="str">
        <f t="shared" ca="1" si="85"/>
        <v>C2</v>
      </c>
      <c r="T316" s="3" t="str">
        <f t="shared" ca="1" si="86"/>
        <v>C2</v>
      </c>
    </row>
    <row r="317" spans="1:20" s="47" customFormat="1" ht="45" customHeight="1" x14ac:dyDescent="0.2">
      <c r="A317" s="54" t="s">
        <v>141</v>
      </c>
      <c r="B317" s="55" t="s">
        <v>491</v>
      </c>
      <c r="C317" s="56" t="s">
        <v>240</v>
      </c>
      <c r="D317" s="64" t="s">
        <v>356</v>
      </c>
      <c r="E317" s="52" t="s">
        <v>112</v>
      </c>
      <c r="F317" s="52" t="s">
        <v>112</v>
      </c>
      <c r="G317" s="53"/>
      <c r="H317" s="53"/>
      <c r="I317" s="43" t="str">
        <f t="shared" ca="1" si="79"/>
        <v>LOCKED</v>
      </c>
      <c r="J317" s="44" t="str">
        <f t="shared" si="87"/>
        <v>C001Concrete Pavements, Median Slabs, Bull-noses, and Safety MediansCW 3310-R17</v>
      </c>
      <c r="K317" s="45" t="e">
        <f>MATCH(J317,#REF!,0)</f>
        <v>#REF!</v>
      </c>
      <c r="L317" s="46" t="str">
        <f t="shared" ca="1" si="80"/>
        <v>G</v>
      </c>
      <c r="M317" s="46" t="str">
        <f t="shared" ca="1" si="81"/>
        <v>C2</v>
      </c>
      <c r="N317" s="46" t="str">
        <f t="shared" ca="1" si="82"/>
        <v>C2</v>
      </c>
      <c r="O317" s="5" t="str">
        <f t="shared" ca="1" si="83"/>
        <v>LOCKED</v>
      </c>
      <c r="P317" s="1" t="str">
        <f t="shared" si="88"/>
        <v>C001Concrete Pavements, Median Slabs, Bull-noses, and Safety MediansCW 3310-R17</v>
      </c>
      <c r="Q317" s="2" t="e">
        <f>MATCH(P317,#REF!,0)</f>
        <v>#REF!</v>
      </c>
      <c r="R317" s="3" t="str">
        <f t="shared" ca="1" si="84"/>
        <v>G</v>
      </c>
      <c r="S317" s="3" t="str">
        <f t="shared" ca="1" si="85"/>
        <v>C2</v>
      </c>
      <c r="T317" s="3" t="str">
        <f t="shared" ca="1" si="86"/>
        <v>C2</v>
      </c>
    </row>
    <row r="318" spans="1:20" s="47" customFormat="1" ht="45" customHeight="1" x14ac:dyDescent="0.2">
      <c r="A318" s="54" t="s">
        <v>142</v>
      </c>
      <c r="B318" s="63" t="s">
        <v>188</v>
      </c>
      <c r="C318" s="56" t="s">
        <v>124</v>
      </c>
      <c r="D318" s="64" t="s">
        <v>112</v>
      </c>
      <c r="E318" s="58" t="s">
        <v>117</v>
      </c>
      <c r="F318" s="83">
        <v>200</v>
      </c>
      <c r="G318" s="60"/>
      <c r="H318" s="61">
        <f t="shared" ref="H318" si="95">ROUND(G318*F318,2)</f>
        <v>0</v>
      </c>
      <c r="I318" s="43" t="str">
        <f t="shared" ca="1" si="79"/>
        <v/>
      </c>
      <c r="J318" s="44" t="str">
        <f t="shared" si="87"/>
        <v>C011Construction of 150 mm Concrete Pavement (Reinforced)m²</v>
      </c>
      <c r="K318" s="45" t="e">
        <f>MATCH(J318,#REF!,0)</f>
        <v>#REF!</v>
      </c>
      <c r="L318" s="46" t="str">
        <f t="shared" ca="1" si="80"/>
        <v>F0</v>
      </c>
      <c r="M318" s="46" t="str">
        <f t="shared" ca="1" si="81"/>
        <v>C2</v>
      </c>
      <c r="N318" s="46" t="str">
        <f t="shared" ca="1" si="82"/>
        <v>C2</v>
      </c>
      <c r="O318" s="5" t="str">
        <f t="shared" ca="1" si="83"/>
        <v/>
      </c>
      <c r="P318" s="1" t="str">
        <f t="shared" si="88"/>
        <v>C011Construction of 150 mm Concrete Pavement (Reinforced)m²</v>
      </c>
      <c r="Q318" s="2" t="e">
        <f>MATCH(P318,#REF!,0)</f>
        <v>#REF!</v>
      </c>
      <c r="R318" s="3" t="str">
        <f t="shared" ca="1" si="84"/>
        <v>F0</v>
      </c>
      <c r="S318" s="3" t="str">
        <f t="shared" ca="1" si="85"/>
        <v>C2</v>
      </c>
      <c r="T318" s="3" t="str">
        <f t="shared" ca="1" si="86"/>
        <v>C2</v>
      </c>
    </row>
    <row r="319" spans="1:20" s="47" customFormat="1" ht="30" customHeight="1" x14ac:dyDescent="0.2">
      <c r="A319" s="54" t="s">
        <v>207</v>
      </c>
      <c r="B319" s="55" t="s">
        <v>492</v>
      </c>
      <c r="C319" s="56" t="s">
        <v>67</v>
      </c>
      <c r="D319" s="64" t="s">
        <v>356</v>
      </c>
      <c r="E319" s="52" t="s">
        <v>112</v>
      </c>
      <c r="F319" s="52" t="s">
        <v>112</v>
      </c>
      <c r="G319" s="53"/>
      <c r="H319" s="53"/>
      <c r="I319" s="43" t="str">
        <f t="shared" ca="1" si="79"/>
        <v>LOCKED</v>
      </c>
      <c r="J319" s="44" t="str">
        <f t="shared" si="87"/>
        <v>C019Concrete Pavements for Early OpeningCW 3310-R17</v>
      </c>
      <c r="K319" s="45" t="e">
        <f>MATCH(J319,#REF!,0)</f>
        <v>#REF!</v>
      </c>
      <c r="L319" s="46" t="str">
        <f t="shared" ca="1" si="80"/>
        <v>G</v>
      </c>
      <c r="M319" s="46" t="str">
        <f t="shared" ca="1" si="81"/>
        <v>C2</v>
      </c>
      <c r="N319" s="46" t="str">
        <f t="shared" ca="1" si="82"/>
        <v>C2</v>
      </c>
      <c r="O319" s="5" t="str">
        <f t="shared" ca="1" si="83"/>
        <v>LOCKED</v>
      </c>
      <c r="P319" s="1" t="str">
        <f t="shared" si="88"/>
        <v>C019Concrete Pavements for Early OpeningCW 3310-R17</v>
      </c>
      <c r="Q319" s="2" t="e">
        <f>MATCH(P319,#REF!,0)</f>
        <v>#REF!</v>
      </c>
      <c r="R319" s="3" t="str">
        <f t="shared" ca="1" si="84"/>
        <v>G</v>
      </c>
      <c r="S319" s="3" t="str">
        <f t="shared" ca="1" si="85"/>
        <v>C2</v>
      </c>
      <c r="T319" s="3" t="str">
        <f t="shared" ca="1" si="86"/>
        <v>C2</v>
      </c>
    </row>
    <row r="320" spans="1:20" s="117" customFormat="1" ht="45" customHeight="1" x14ac:dyDescent="0.2">
      <c r="A320" s="91" t="s">
        <v>399</v>
      </c>
      <c r="B320" s="69" t="s">
        <v>188</v>
      </c>
      <c r="C320" s="70" t="s">
        <v>365</v>
      </c>
      <c r="D320" s="71"/>
      <c r="E320" s="72" t="s">
        <v>117</v>
      </c>
      <c r="F320" s="93">
        <v>200</v>
      </c>
      <c r="G320" s="107"/>
      <c r="H320" s="75">
        <f t="shared" ref="H320" si="96">ROUND(G320*F320,2)</f>
        <v>0</v>
      </c>
      <c r="I320" s="43" t="str">
        <f t="shared" ca="1" si="79"/>
        <v/>
      </c>
      <c r="J320" s="44" t="str">
        <f t="shared" si="87"/>
        <v>C029-72Construction of 150 mm Concrete Pavement for Early Opening 72 Hour (Reinforced)m²</v>
      </c>
      <c r="K320" s="45" t="e">
        <f>MATCH(J320,#REF!,0)</f>
        <v>#REF!</v>
      </c>
      <c r="L320" s="46" t="str">
        <f t="shared" ca="1" si="80"/>
        <v>F0</v>
      </c>
      <c r="M320" s="46" t="str">
        <f t="shared" ca="1" si="81"/>
        <v>C2</v>
      </c>
      <c r="N320" s="46" t="str">
        <f t="shared" ca="1" si="82"/>
        <v>C2</v>
      </c>
      <c r="O320" s="5" t="str">
        <f t="shared" ca="1" si="83"/>
        <v/>
      </c>
      <c r="P320" s="1" t="str">
        <f t="shared" si="88"/>
        <v>C029-72Construction of 150 mm Concrete Pavement for Early Opening 72 Hour (Reinforced)m²</v>
      </c>
      <c r="Q320" s="2" t="e">
        <f>MATCH(P320,#REF!,0)</f>
        <v>#REF!</v>
      </c>
      <c r="R320" s="3" t="str">
        <f t="shared" ca="1" si="84"/>
        <v>F0</v>
      </c>
      <c r="S320" s="3" t="str">
        <f t="shared" ca="1" si="85"/>
        <v>C2</v>
      </c>
      <c r="T320" s="3" t="str">
        <f t="shared" ca="1" si="86"/>
        <v>C2</v>
      </c>
    </row>
    <row r="321" spans="1:20" s="47" customFormat="1" ht="45" customHeight="1" x14ac:dyDescent="0.2">
      <c r="A321" s="54" t="s">
        <v>400</v>
      </c>
      <c r="B321" s="63" t="s">
        <v>189</v>
      </c>
      <c r="C321" s="56" t="s">
        <v>366</v>
      </c>
      <c r="D321" s="64" t="s">
        <v>261</v>
      </c>
      <c r="E321" s="58" t="s">
        <v>121</v>
      </c>
      <c r="F321" s="59">
        <v>170</v>
      </c>
      <c r="G321" s="60"/>
      <c r="H321" s="61">
        <f>ROUND(G321*F321,2)</f>
        <v>0</v>
      </c>
      <c r="I321" s="43" t="str">
        <f t="shared" ca="1" si="79"/>
        <v/>
      </c>
      <c r="J321" s="44" t="str">
        <f t="shared" si="87"/>
        <v>C034AConstruction of Barrier (150 mm ht, Separate)SD-203Am</v>
      </c>
      <c r="K321" s="45" t="e">
        <f>MATCH(J321,#REF!,0)</f>
        <v>#REF!</v>
      </c>
      <c r="L321" s="46" t="str">
        <f t="shared" ca="1" si="80"/>
        <v>F0</v>
      </c>
      <c r="M321" s="46" t="str">
        <f t="shared" ca="1" si="81"/>
        <v>C2</v>
      </c>
      <c r="N321" s="46" t="str">
        <f t="shared" ca="1" si="82"/>
        <v>C2</v>
      </c>
      <c r="O321" s="5" t="str">
        <f t="shared" ca="1" si="83"/>
        <v/>
      </c>
      <c r="P321" s="1" t="str">
        <f t="shared" si="88"/>
        <v>C034AConstruction of Barrier (150 mm ht, Separate)SD-203Am</v>
      </c>
      <c r="Q321" s="2" t="e">
        <f>MATCH(P321,#REF!,0)</f>
        <v>#REF!</v>
      </c>
      <c r="R321" s="3" t="str">
        <f t="shared" ca="1" si="84"/>
        <v>F0</v>
      </c>
      <c r="S321" s="3" t="str">
        <f t="shared" ca="1" si="85"/>
        <v>C2</v>
      </c>
      <c r="T321" s="3" t="str">
        <f t="shared" ca="1" si="86"/>
        <v>C2</v>
      </c>
    </row>
    <row r="322" spans="1:20" s="47" customFormat="1" ht="45" customHeight="1" x14ac:dyDescent="0.2">
      <c r="A322" s="54" t="s">
        <v>401</v>
      </c>
      <c r="B322" s="63" t="s">
        <v>190</v>
      </c>
      <c r="C322" s="56" t="s">
        <v>367</v>
      </c>
      <c r="D322" s="64" t="s">
        <v>212</v>
      </c>
      <c r="E322" s="58" t="s">
        <v>121</v>
      </c>
      <c r="F322" s="59">
        <v>40</v>
      </c>
      <c r="G322" s="60"/>
      <c r="H322" s="61">
        <f>ROUND(G322*F322,2)</f>
        <v>0</v>
      </c>
      <c r="I322" s="43" t="str">
        <f t="shared" ca="1" si="79"/>
        <v/>
      </c>
      <c r="J322" s="44" t="str">
        <f t="shared" si="87"/>
        <v>C037BConstruction of Modified Barrier (180 mm ht, Integral)SD-203Bm</v>
      </c>
      <c r="K322" s="45" t="e">
        <f>MATCH(J322,#REF!,0)</f>
        <v>#REF!</v>
      </c>
      <c r="L322" s="46" t="str">
        <f t="shared" ca="1" si="80"/>
        <v>F0</v>
      </c>
      <c r="M322" s="46" t="str">
        <f t="shared" ca="1" si="81"/>
        <v>C2</v>
      </c>
      <c r="N322" s="46" t="str">
        <f t="shared" ca="1" si="82"/>
        <v>C2</v>
      </c>
      <c r="O322" s="5" t="str">
        <f t="shared" ca="1" si="83"/>
        <v/>
      </c>
      <c r="P322" s="1" t="str">
        <f t="shared" si="88"/>
        <v>C037BConstruction of Modified Barrier (180 mm ht, Integral)SD-203Bm</v>
      </c>
      <c r="Q322" s="2" t="e">
        <f>MATCH(P322,#REF!,0)</f>
        <v>#REF!</v>
      </c>
      <c r="R322" s="3" t="str">
        <f t="shared" ca="1" si="84"/>
        <v>F0</v>
      </c>
      <c r="S322" s="3" t="str">
        <f t="shared" ca="1" si="85"/>
        <v>C2</v>
      </c>
      <c r="T322" s="3" t="str">
        <f t="shared" ca="1" si="86"/>
        <v>C2</v>
      </c>
    </row>
    <row r="323" spans="1:20" s="47" customFormat="1" ht="45" customHeight="1" x14ac:dyDescent="0.2">
      <c r="A323" s="54" t="s">
        <v>209</v>
      </c>
      <c r="B323" s="63" t="s">
        <v>191</v>
      </c>
      <c r="C323" s="56" t="s">
        <v>349</v>
      </c>
      <c r="D323" s="64" t="s">
        <v>312</v>
      </c>
      <c r="E323" s="58" t="s">
        <v>121</v>
      </c>
      <c r="F323" s="59">
        <v>20</v>
      </c>
      <c r="G323" s="60"/>
      <c r="H323" s="61">
        <f t="shared" ref="H323" si="97">ROUND(G323*F323,2)</f>
        <v>0</v>
      </c>
      <c r="I323" s="43" t="str">
        <f t="shared" ca="1" si="79"/>
        <v/>
      </c>
      <c r="J323" s="44" t="str">
        <f t="shared" si="87"/>
        <v>C046Construction of Curb Ramp (8-12 mm ht, Integral)SD-229Cm</v>
      </c>
      <c r="K323" s="45" t="e">
        <f>MATCH(J323,#REF!,0)</f>
        <v>#REF!</v>
      </c>
      <c r="L323" s="46" t="str">
        <f t="shared" ca="1" si="80"/>
        <v>F0</v>
      </c>
      <c r="M323" s="46" t="str">
        <f t="shared" ca="1" si="81"/>
        <v>C2</v>
      </c>
      <c r="N323" s="46" t="str">
        <f t="shared" ca="1" si="82"/>
        <v>C2</v>
      </c>
      <c r="O323" s="5" t="str">
        <f t="shared" ca="1" si="83"/>
        <v/>
      </c>
      <c r="P323" s="1" t="str">
        <f t="shared" si="88"/>
        <v>C046Construction of Curb Ramp (8-12 mm ht, Integral)SD-229Cm</v>
      </c>
      <c r="Q323" s="2" t="e">
        <f>MATCH(P323,#REF!,0)</f>
        <v>#REF!</v>
      </c>
      <c r="R323" s="3" t="str">
        <f t="shared" ca="1" si="84"/>
        <v>F0</v>
      </c>
      <c r="S323" s="3" t="str">
        <f t="shared" ca="1" si="85"/>
        <v>C2</v>
      </c>
      <c r="T323" s="3" t="str">
        <f t="shared" ca="1" si="86"/>
        <v>C2</v>
      </c>
    </row>
    <row r="324" spans="1:20" s="47" customFormat="1" ht="30" customHeight="1" x14ac:dyDescent="0.2">
      <c r="A324" s="48"/>
      <c r="B324" s="88"/>
      <c r="C324" s="65" t="s">
        <v>135</v>
      </c>
      <c r="D324" s="51"/>
      <c r="E324" s="52" t="s">
        <v>112</v>
      </c>
      <c r="F324" s="52" t="s">
        <v>112</v>
      </c>
      <c r="G324" s="53"/>
      <c r="H324" s="53"/>
      <c r="I324" s="43" t="str">
        <f t="shared" ca="1" si="79"/>
        <v>LOCKED</v>
      </c>
      <c r="J324" s="44" t="str">
        <f t="shared" si="87"/>
        <v>JOINT AND CRACK SEALING</v>
      </c>
      <c r="K324" s="45" t="e">
        <f>MATCH(J324,#REF!,0)</f>
        <v>#REF!</v>
      </c>
      <c r="L324" s="46" t="str">
        <f t="shared" ca="1" si="80"/>
        <v>G</v>
      </c>
      <c r="M324" s="46" t="str">
        <f t="shared" ca="1" si="81"/>
        <v>C2</v>
      </c>
      <c r="N324" s="46" t="str">
        <f t="shared" ca="1" si="82"/>
        <v>C2</v>
      </c>
      <c r="O324" s="5" t="str">
        <f t="shared" ca="1" si="83"/>
        <v>LOCKED</v>
      </c>
      <c r="P324" s="1" t="str">
        <f t="shared" si="88"/>
        <v>JOINT AND CRACK SEALING</v>
      </c>
      <c r="Q324" s="2" t="e">
        <f>MATCH(P324,#REF!,0)</f>
        <v>#REF!</v>
      </c>
      <c r="R324" s="3" t="str">
        <f t="shared" ca="1" si="84"/>
        <v>G</v>
      </c>
      <c r="S324" s="3" t="str">
        <f t="shared" ca="1" si="85"/>
        <v>C2</v>
      </c>
      <c r="T324" s="3" t="str">
        <f t="shared" ca="1" si="86"/>
        <v>C2</v>
      </c>
    </row>
    <row r="325" spans="1:20" s="47" customFormat="1" ht="45" customHeight="1" x14ac:dyDescent="0.2">
      <c r="A325" s="54" t="s">
        <v>143</v>
      </c>
      <c r="B325" s="55" t="s">
        <v>493</v>
      </c>
      <c r="C325" s="56" t="s">
        <v>342</v>
      </c>
      <c r="D325" s="64" t="s">
        <v>318</v>
      </c>
      <c r="E325" s="58" t="s">
        <v>121</v>
      </c>
      <c r="F325" s="83">
        <v>50</v>
      </c>
      <c r="G325" s="60"/>
      <c r="H325" s="61">
        <f>ROUND(G325*F325,2)</f>
        <v>0</v>
      </c>
      <c r="I325" s="43" t="str">
        <f t="shared" ca="1" si="79"/>
        <v/>
      </c>
      <c r="J325" s="44" t="str">
        <f t="shared" si="87"/>
        <v>D005Longitudinal Joint &amp; Crack Filling ( &gt; 25 mm in width )CW 3250-R7m</v>
      </c>
      <c r="K325" s="45" t="e">
        <f>MATCH(J325,#REF!,0)</f>
        <v>#REF!</v>
      </c>
      <c r="L325" s="46" t="str">
        <f t="shared" ca="1" si="80"/>
        <v>F0</v>
      </c>
      <c r="M325" s="46" t="str">
        <f t="shared" ca="1" si="81"/>
        <v>C2</v>
      </c>
      <c r="N325" s="46" t="str">
        <f t="shared" ca="1" si="82"/>
        <v>C2</v>
      </c>
      <c r="O325" s="5" t="str">
        <f t="shared" ca="1" si="83"/>
        <v/>
      </c>
      <c r="P325" s="1" t="str">
        <f t="shared" si="88"/>
        <v>D005Longitudinal Joint &amp; Crack Filling ( &gt; 25 mm in width )CW 3250-R7m</v>
      </c>
      <c r="Q325" s="2" t="e">
        <f>MATCH(P325,#REF!,0)</f>
        <v>#REF!</v>
      </c>
      <c r="R325" s="3" t="str">
        <f t="shared" ca="1" si="84"/>
        <v>F0</v>
      </c>
      <c r="S325" s="3" t="str">
        <f t="shared" ca="1" si="85"/>
        <v>C2</v>
      </c>
      <c r="T325" s="3" t="str">
        <f t="shared" ca="1" si="86"/>
        <v>C2</v>
      </c>
    </row>
    <row r="326" spans="1:20" s="47" customFormat="1" ht="30" customHeight="1" x14ac:dyDescent="0.2">
      <c r="A326" s="54" t="s">
        <v>257</v>
      </c>
      <c r="B326" s="55" t="s">
        <v>494</v>
      </c>
      <c r="C326" s="56" t="s">
        <v>45</v>
      </c>
      <c r="D326" s="64" t="s">
        <v>318</v>
      </c>
      <c r="E326" s="58" t="s">
        <v>121</v>
      </c>
      <c r="F326" s="83">
        <v>650</v>
      </c>
      <c r="G326" s="60"/>
      <c r="H326" s="61">
        <f>ROUND(G326*F326,2)</f>
        <v>0</v>
      </c>
      <c r="I326" s="43" t="str">
        <f t="shared" ca="1" si="79"/>
        <v/>
      </c>
      <c r="J326" s="44" t="str">
        <f t="shared" si="87"/>
        <v>D006Reflective Crack MaintenanceCW 3250-R7m</v>
      </c>
      <c r="K326" s="45" t="e">
        <f>MATCH(J326,#REF!,0)</f>
        <v>#REF!</v>
      </c>
      <c r="L326" s="46" t="str">
        <f t="shared" ca="1" si="80"/>
        <v>F0</v>
      </c>
      <c r="M326" s="46" t="str">
        <f t="shared" ca="1" si="81"/>
        <v>C2</v>
      </c>
      <c r="N326" s="46" t="str">
        <f t="shared" ca="1" si="82"/>
        <v>C2</v>
      </c>
      <c r="O326" s="5" t="str">
        <f t="shared" ca="1" si="83"/>
        <v/>
      </c>
      <c r="P326" s="1" t="str">
        <f t="shared" si="88"/>
        <v>D006Reflective Crack MaintenanceCW 3250-R7m</v>
      </c>
      <c r="Q326" s="2" t="e">
        <f>MATCH(P326,#REF!,0)</f>
        <v>#REF!</v>
      </c>
      <c r="R326" s="3" t="str">
        <f t="shared" ca="1" si="84"/>
        <v>F0</v>
      </c>
      <c r="S326" s="3" t="str">
        <f t="shared" ca="1" si="85"/>
        <v>C2</v>
      </c>
      <c r="T326" s="3" t="str">
        <f t="shared" ca="1" si="86"/>
        <v>C2</v>
      </c>
    </row>
    <row r="327" spans="1:20" s="47" customFormat="1" ht="45" customHeight="1" x14ac:dyDescent="0.2">
      <c r="A327" s="48"/>
      <c r="B327" s="88"/>
      <c r="C327" s="65" t="s">
        <v>136</v>
      </c>
      <c r="D327" s="51"/>
      <c r="E327" s="52" t="s">
        <v>112</v>
      </c>
      <c r="F327" s="52" t="s">
        <v>112</v>
      </c>
      <c r="G327" s="53"/>
      <c r="H327" s="53"/>
      <c r="I327" s="43" t="str">
        <f t="shared" ca="1" si="79"/>
        <v>LOCKED</v>
      </c>
      <c r="J327" s="44" t="str">
        <f t="shared" si="87"/>
        <v>ASSOCIATED DRAINAGE AND UNDERGROUND WORKS</v>
      </c>
      <c r="K327" s="45" t="e">
        <f>MATCH(J327,#REF!,0)</f>
        <v>#REF!</v>
      </c>
      <c r="L327" s="46" t="str">
        <f t="shared" ca="1" si="80"/>
        <v>G</v>
      </c>
      <c r="M327" s="46" t="str">
        <f t="shared" ca="1" si="81"/>
        <v>C2</v>
      </c>
      <c r="N327" s="46" t="str">
        <f t="shared" ca="1" si="82"/>
        <v>C2</v>
      </c>
      <c r="O327" s="5" t="str">
        <f t="shared" ca="1" si="83"/>
        <v>LOCKED</v>
      </c>
      <c r="P327" s="1" t="str">
        <f t="shared" si="88"/>
        <v>ASSOCIATED DRAINAGE AND UNDERGROUND WORKS</v>
      </c>
      <c r="Q327" s="2" t="e">
        <f>MATCH(P327,#REF!,0)</f>
        <v>#REF!</v>
      </c>
      <c r="R327" s="3" t="str">
        <f t="shared" ca="1" si="84"/>
        <v>G</v>
      </c>
      <c r="S327" s="3" t="str">
        <f t="shared" ca="1" si="85"/>
        <v>C2</v>
      </c>
      <c r="T327" s="3" t="str">
        <f t="shared" ca="1" si="86"/>
        <v>C2</v>
      </c>
    </row>
    <row r="328" spans="1:20" s="47" customFormat="1" ht="30" customHeight="1" x14ac:dyDescent="0.2">
      <c r="A328" s="54" t="s">
        <v>144</v>
      </c>
      <c r="B328" s="55" t="s">
        <v>495</v>
      </c>
      <c r="C328" s="56" t="s">
        <v>216</v>
      </c>
      <c r="D328" s="64" t="s">
        <v>6</v>
      </c>
      <c r="E328" s="52" t="s">
        <v>112</v>
      </c>
      <c r="F328" s="52" t="s">
        <v>112</v>
      </c>
      <c r="G328" s="53"/>
      <c r="H328" s="53"/>
      <c r="I328" s="43" t="str">
        <f t="shared" ca="1" si="79"/>
        <v>LOCKED</v>
      </c>
      <c r="J328" s="44" t="str">
        <f t="shared" si="87"/>
        <v>E003Catch BasinCW 2130-R12</v>
      </c>
      <c r="K328" s="45" t="e">
        <f>MATCH(J328,#REF!,0)</f>
        <v>#REF!</v>
      </c>
      <c r="L328" s="46" t="str">
        <f t="shared" ca="1" si="80"/>
        <v>G</v>
      </c>
      <c r="M328" s="46" t="str">
        <f t="shared" ca="1" si="81"/>
        <v>C2</v>
      </c>
      <c r="N328" s="46" t="str">
        <f t="shared" ca="1" si="82"/>
        <v>C2</v>
      </c>
      <c r="O328" s="5" t="str">
        <f t="shared" ca="1" si="83"/>
        <v>LOCKED</v>
      </c>
      <c r="P328" s="1" t="str">
        <f t="shared" si="88"/>
        <v>E003Catch BasinCW 2130-R12</v>
      </c>
      <c r="Q328" s="2" t="e">
        <f>MATCH(P328,#REF!,0)</f>
        <v>#REF!</v>
      </c>
      <c r="R328" s="3" t="str">
        <f t="shared" ca="1" si="84"/>
        <v>G</v>
      </c>
      <c r="S328" s="3" t="str">
        <f t="shared" ca="1" si="85"/>
        <v>C2</v>
      </c>
      <c r="T328" s="3" t="str">
        <f t="shared" ca="1" si="86"/>
        <v>C2</v>
      </c>
    </row>
    <row r="329" spans="1:20" s="47" customFormat="1" ht="30" customHeight="1" x14ac:dyDescent="0.2">
      <c r="A329" s="54" t="s">
        <v>377</v>
      </c>
      <c r="B329" s="63" t="s">
        <v>188</v>
      </c>
      <c r="C329" s="56" t="s">
        <v>369</v>
      </c>
      <c r="D329" s="64"/>
      <c r="E329" s="58" t="s">
        <v>120</v>
      </c>
      <c r="F329" s="83">
        <v>6</v>
      </c>
      <c r="G329" s="60"/>
      <c r="H329" s="61">
        <f>ROUND(G329*F329,2)</f>
        <v>0</v>
      </c>
      <c r="I329" s="43" t="str">
        <f t="shared" ref="I329:I392" ca="1" si="98">IF(CELL("protect",$G329)=1, "LOCKED", "")</f>
        <v/>
      </c>
      <c r="J329" s="44" t="str">
        <f t="shared" si="87"/>
        <v>E004ASD-024, 1800 mm deepeach</v>
      </c>
      <c r="K329" s="45" t="e">
        <f>MATCH(J329,#REF!,0)</f>
        <v>#REF!</v>
      </c>
      <c r="L329" s="46" t="str">
        <f t="shared" ref="L329:L392" ca="1" si="99">CELL("format",$F329)</f>
        <v>F0</v>
      </c>
      <c r="M329" s="46" t="str">
        <f t="shared" ref="M329:M392" ca="1" si="100">CELL("format",$G329)</f>
        <v>C2</v>
      </c>
      <c r="N329" s="46" t="str">
        <f t="shared" ref="N329:N392" ca="1" si="101">CELL("format",$H329)</f>
        <v>C2</v>
      </c>
      <c r="O329" s="5" t="str">
        <f t="shared" ref="O329:O392" ca="1" si="102">IF(CELL("protect",$G329)=1, "LOCKED", "")</f>
        <v/>
      </c>
      <c r="P329" s="1" t="str">
        <f t="shared" si="88"/>
        <v>E004ASD-024, 1800 mm deepeach</v>
      </c>
      <c r="Q329" s="2" t="e">
        <f>MATCH(P329,#REF!,0)</f>
        <v>#REF!</v>
      </c>
      <c r="R329" s="3" t="str">
        <f t="shared" ref="R329:R392" ca="1" si="103">CELL("format",$F329)</f>
        <v>F0</v>
      </c>
      <c r="S329" s="3" t="str">
        <f t="shared" ref="S329:S392" ca="1" si="104">CELL("format",$G329)</f>
        <v>C2</v>
      </c>
      <c r="T329" s="3" t="str">
        <f t="shared" ref="T329:T392" ca="1" si="105">CELL("format",$H329)</f>
        <v>C2</v>
      </c>
    </row>
    <row r="330" spans="1:20" s="47" customFormat="1" ht="30" customHeight="1" x14ac:dyDescent="0.2">
      <c r="A330" s="54" t="s">
        <v>148</v>
      </c>
      <c r="B330" s="55" t="s">
        <v>496</v>
      </c>
      <c r="C330" s="56" t="s">
        <v>219</v>
      </c>
      <c r="D330" s="64" t="s">
        <v>6</v>
      </c>
      <c r="E330" s="52" t="s">
        <v>112</v>
      </c>
      <c r="F330" s="52" t="s">
        <v>112</v>
      </c>
      <c r="G330" s="53"/>
      <c r="H330" s="53"/>
      <c r="I330" s="43" t="str">
        <f t="shared" ca="1" si="98"/>
        <v>LOCKED</v>
      </c>
      <c r="J330" s="44" t="str">
        <f t="shared" ref="J330:J393" si="106">CLEAN(CONCATENATE(TRIM($A330),TRIM($C330),IF(LEFT($D330)&lt;&gt;"E",TRIM($D330),),TRIM($E330)))</f>
        <v>E008Sewer ServiceCW 2130-R12</v>
      </c>
      <c r="K330" s="45" t="e">
        <f>MATCH(J330,#REF!,0)</f>
        <v>#REF!</v>
      </c>
      <c r="L330" s="46" t="str">
        <f t="shared" ca="1" si="99"/>
        <v>G</v>
      </c>
      <c r="M330" s="46" t="str">
        <f t="shared" ca="1" si="100"/>
        <v>C2</v>
      </c>
      <c r="N330" s="46" t="str">
        <f t="shared" ca="1" si="101"/>
        <v>C2</v>
      </c>
      <c r="O330" s="5" t="str">
        <f t="shared" ca="1" si="102"/>
        <v>LOCKED</v>
      </c>
      <c r="P330" s="1" t="str">
        <f t="shared" ref="P330:P393" si="107">CLEAN(CONCATENATE(TRIM($A330),TRIM($C330),IF(LEFT($D330)&lt;&gt;"E",TRIM($D330),),TRIM($E330)))</f>
        <v>E008Sewer ServiceCW 2130-R12</v>
      </c>
      <c r="Q330" s="2" t="e">
        <f>MATCH(P330,#REF!,0)</f>
        <v>#REF!</v>
      </c>
      <c r="R330" s="3" t="str">
        <f t="shared" ca="1" si="103"/>
        <v>G</v>
      </c>
      <c r="S330" s="3" t="str">
        <f t="shared" ca="1" si="104"/>
        <v>C2</v>
      </c>
      <c r="T330" s="3" t="str">
        <f t="shared" ca="1" si="105"/>
        <v>C2</v>
      </c>
    </row>
    <row r="331" spans="1:20" s="47" customFormat="1" ht="30" customHeight="1" x14ac:dyDescent="0.2">
      <c r="A331" s="54" t="s">
        <v>25</v>
      </c>
      <c r="B331" s="63" t="s">
        <v>188</v>
      </c>
      <c r="C331" s="56" t="s">
        <v>424</v>
      </c>
      <c r="D331" s="64"/>
      <c r="E331" s="52" t="s">
        <v>112</v>
      </c>
      <c r="F331" s="52" t="s">
        <v>112</v>
      </c>
      <c r="G331" s="53"/>
      <c r="H331" s="53"/>
      <c r="I331" s="43" t="str">
        <f t="shared" ca="1" si="98"/>
        <v>LOCKED</v>
      </c>
      <c r="J331" s="44" t="str">
        <f t="shared" si="106"/>
        <v>E009250 mm, PVC</v>
      </c>
      <c r="K331" s="45" t="e">
        <f>MATCH(J331,#REF!,0)</f>
        <v>#REF!</v>
      </c>
      <c r="L331" s="46" t="str">
        <f t="shared" ca="1" si="99"/>
        <v>G</v>
      </c>
      <c r="M331" s="46" t="str">
        <f t="shared" ca="1" si="100"/>
        <v>C2</v>
      </c>
      <c r="N331" s="46" t="str">
        <f t="shared" ca="1" si="101"/>
        <v>C2</v>
      </c>
      <c r="O331" s="5" t="str">
        <f t="shared" ca="1" si="102"/>
        <v>LOCKED</v>
      </c>
      <c r="P331" s="1" t="str">
        <f t="shared" si="107"/>
        <v>E009250 mm, PVC</v>
      </c>
      <c r="Q331" s="2" t="e">
        <f>MATCH(P331,#REF!,0)</f>
        <v>#REF!</v>
      </c>
      <c r="R331" s="3" t="str">
        <f t="shared" ca="1" si="103"/>
        <v>G</v>
      </c>
      <c r="S331" s="3" t="str">
        <f t="shared" ca="1" si="104"/>
        <v>C2</v>
      </c>
      <c r="T331" s="3" t="str">
        <f t="shared" ca="1" si="105"/>
        <v>C2</v>
      </c>
    </row>
    <row r="332" spans="1:20" s="47" customFormat="1" ht="45" customHeight="1" x14ac:dyDescent="0.2">
      <c r="A332" s="54" t="s">
        <v>26</v>
      </c>
      <c r="B332" s="67" t="s">
        <v>298</v>
      </c>
      <c r="C332" s="56" t="s">
        <v>425</v>
      </c>
      <c r="D332" s="64"/>
      <c r="E332" s="58" t="s">
        <v>121</v>
      </c>
      <c r="F332" s="83">
        <v>30</v>
      </c>
      <c r="G332" s="60"/>
      <c r="H332" s="61">
        <f>ROUND(G332*F332,2)</f>
        <v>0</v>
      </c>
      <c r="I332" s="43" t="str">
        <f t="shared" ca="1" si="98"/>
        <v/>
      </c>
      <c r="J332" s="44" t="str">
        <f t="shared" si="106"/>
        <v>E010In a Trench, Class B Type Sand Bedding, Class 3 Backfillm</v>
      </c>
      <c r="K332" s="45" t="e">
        <f>MATCH(J332,#REF!,0)</f>
        <v>#REF!</v>
      </c>
      <c r="L332" s="46" t="str">
        <f t="shared" ca="1" si="99"/>
        <v>F0</v>
      </c>
      <c r="M332" s="46" t="str">
        <f t="shared" ca="1" si="100"/>
        <v>C2</v>
      </c>
      <c r="N332" s="46" t="str">
        <f t="shared" ca="1" si="101"/>
        <v>C2</v>
      </c>
      <c r="O332" s="5" t="str">
        <f t="shared" ca="1" si="102"/>
        <v/>
      </c>
      <c r="P332" s="1" t="str">
        <f t="shared" si="107"/>
        <v>E010In a Trench, Class B Type Sand Bedding, Class 3 Backfillm</v>
      </c>
      <c r="Q332" s="2" t="e">
        <f>MATCH(P332,#REF!,0)</f>
        <v>#REF!</v>
      </c>
      <c r="R332" s="3" t="str">
        <f t="shared" ca="1" si="103"/>
        <v>F0</v>
      </c>
      <c r="S332" s="3" t="str">
        <f t="shared" ca="1" si="104"/>
        <v>C2</v>
      </c>
      <c r="T332" s="3" t="str">
        <f t="shared" ca="1" si="105"/>
        <v>C2</v>
      </c>
    </row>
    <row r="333" spans="1:20" s="47" customFormat="1" ht="30" customHeight="1" x14ac:dyDescent="0.2">
      <c r="A333" s="54" t="s">
        <v>32</v>
      </c>
      <c r="B333" s="55" t="s">
        <v>497</v>
      </c>
      <c r="C333" s="89" t="s">
        <v>387</v>
      </c>
      <c r="D333" s="90" t="s">
        <v>388</v>
      </c>
      <c r="E333" s="52" t="s">
        <v>112</v>
      </c>
      <c r="F333" s="52" t="s">
        <v>112</v>
      </c>
      <c r="G333" s="53"/>
      <c r="H333" s="53"/>
      <c r="I333" s="43" t="str">
        <f t="shared" ca="1" si="98"/>
        <v>LOCKED</v>
      </c>
      <c r="J333" s="44" t="str">
        <f t="shared" si="106"/>
        <v>E023Frames &amp; CoversCW 3210-R8</v>
      </c>
      <c r="K333" s="45" t="e">
        <f>MATCH(J333,#REF!,0)</f>
        <v>#REF!</v>
      </c>
      <c r="L333" s="46" t="str">
        <f t="shared" ca="1" si="99"/>
        <v>G</v>
      </c>
      <c r="M333" s="46" t="str">
        <f t="shared" ca="1" si="100"/>
        <v>C2</v>
      </c>
      <c r="N333" s="46" t="str">
        <f t="shared" ca="1" si="101"/>
        <v>C2</v>
      </c>
      <c r="O333" s="5" t="str">
        <f t="shared" ca="1" si="102"/>
        <v>LOCKED</v>
      </c>
      <c r="P333" s="1" t="str">
        <f t="shared" si="107"/>
        <v>E023Frames &amp; CoversCW 3210-R8</v>
      </c>
      <c r="Q333" s="2" t="e">
        <f>MATCH(P333,#REF!,0)</f>
        <v>#REF!</v>
      </c>
      <c r="R333" s="3" t="str">
        <f t="shared" ca="1" si="103"/>
        <v>G</v>
      </c>
      <c r="S333" s="3" t="str">
        <f t="shared" ca="1" si="104"/>
        <v>C2</v>
      </c>
      <c r="T333" s="3" t="str">
        <f t="shared" ca="1" si="105"/>
        <v>C2</v>
      </c>
    </row>
    <row r="334" spans="1:20" s="47" customFormat="1" ht="45" customHeight="1" x14ac:dyDescent="0.2">
      <c r="A334" s="54" t="s">
        <v>33</v>
      </c>
      <c r="B334" s="63" t="s">
        <v>188</v>
      </c>
      <c r="C334" s="94" t="s">
        <v>402</v>
      </c>
      <c r="D334" s="64"/>
      <c r="E334" s="58" t="s">
        <v>120</v>
      </c>
      <c r="F334" s="83">
        <v>3</v>
      </c>
      <c r="G334" s="60"/>
      <c r="H334" s="61">
        <f t="shared" ref="H334:H335" si="108">ROUND(G334*F334,2)</f>
        <v>0</v>
      </c>
      <c r="I334" s="43" t="str">
        <f t="shared" ca="1" si="98"/>
        <v/>
      </c>
      <c r="J334" s="44" t="str">
        <f t="shared" si="106"/>
        <v>E024AP-006 - Standard Frame for Manhole and Catch Basineach</v>
      </c>
      <c r="K334" s="45" t="e">
        <f>MATCH(J334,#REF!,0)</f>
        <v>#REF!</v>
      </c>
      <c r="L334" s="46" t="str">
        <f t="shared" ca="1" si="99"/>
        <v>F0</v>
      </c>
      <c r="M334" s="46" t="str">
        <f t="shared" ca="1" si="100"/>
        <v>C2</v>
      </c>
      <c r="N334" s="46" t="str">
        <f t="shared" ca="1" si="101"/>
        <v>C2</v>
      </c>
      <c r="O334" s="5" t="str">
        <f t="shared" ca="1" si="102"/>
        <v/>
      </c>
      <c r="P334" s="1" t="str">
        <f t="shared" si="107"/>
        <v>E024AP-006 - Standard Frame for Manhole and Catch Basineach</v>
      </c>
      <c r="Q334" s="2" t="e">
        <f>MATCH(P334,#REF!,0)</f>
        <v>#REF!</v>
      </c>
      <c r="R334" s="3" t="str">
        <f t="shared" ca="1" si="103"/>
        <v>F0</v>
      </c>
      <c r="S334" s="3" t="str">
        <f t="shared" ca="1" si="104"/>
        <v>C2</v>
      </c>
      <c r="T334" s="3" t="str">
        <f t="shared" ca="1" si="105"/>
        <v>C2</v>
      </c>
    </row>
    <row r="335" spans="1:20" s="47" customFormat="1" ht="45" customHeight="1" x14ac:dyDescent="0.2">
      <c r="A335" s="54" t="s">
        <v>34</v>
      </c>
      <c r="B335" s="63" t="s">
        <v>189</v>
      </c>
      <c r="C335" s="94" t="s">
        <v>403</v>
      </c>
      <c r="D335" s="64"/>
      <c r="E335" s="58" t="s">
        <v>120</v>
      </c>
      <c r="F335" s="83">
        <v>3</v>
      </c>
      <c r="G335" s="60"/>
      <c r="H335" s="61">
        <f t="shared" si="108"/>
        <v>0</v>
      </c>
      <c r="I335" s="43" t="str">
        <f t="shared" ca="1" si="98"/>
        <v/>
      </c>
      <c r="J335" s="44" t="str">
        <f t="shared" si="106"/>
        <v>E025AP-007 - Standard Solid Cover for Standard Frameeach</v>
      </c>
      <c r="K335" s="45" t="e">
        <f>MATCH(J335,#REF!,0)</f>
        <v>#REF!</v>
      </c>
      <c r="L335" s="46" t="str">
        <f t="shared" ca="1" si="99"/>
        <v>F0</v>
      </c>
      <c r="M335" s="46" t="str">
        <f t="shared" ca="1" si="100"/>
        <v>C2</v>
      </c>
      <c r="N335" s="46" t="str">
        <f t="shared" ca="1" si="101"/>
        <v>C2</v>
      </c>
      <c r="O335" s="5" t="str">
        <f t="shared" ca="1" si="102"/>
        <v/>
      </c>
      <c r="P335" s="1" t="str">
        <f t="shared" si="107"/>
        <v>E025AP-007 - Standard Solid Cover for Standard Frameeach</v>
      </c>
      <c r="Q335" s="2" t="e">
        <f>MATCH(P335,#REF!,0)</f>
        <v>#REF!</v>
      </c>
      <c r="R335" s="3" t="str">
        <f t="shared" ca="1" si="103"/>
        <v>F0</v>
      </c>
      <c r="S335" s="3" t="str">
        <f t="shared" ca="1" si="104"/>
        <v>C2</v>
      </c>
      <c r="T335" s="3" t="str">
        <f t="shared" ca="1" si="105"/>
        <v>C2</v>
      </c>
    </row>
    <row r="336" spans="1:20" s="47" customFormat="1" ht="30" customHeight="1" x14ac:dyDescent="0.2">
      <c r="A336" s="54" t="s">
        <v>38</v>
      </c>
      <c r="B336" s="55" t="s">
        <v>498</v>
      </c>
      <c r="C336" s="95" t="s">
        <v>221</v>
      </c>
      <c r="D336" s="64" t="s">
        <v>6</v>
      </c>
      <c r="E336" s="52" t="s">
        <v>112</v>
      </c>
      <c r="F336" s="52" t="s">
        <v>112</v>
      </c>
      <c r="G336" s="53"/>
      <c r="H336" s="53"/>
      <c r="I336" s="43" t="str">
        <f t="shared" ca="1" si="98"/>
        <v>LOCKED</v>
      </c>
      <c r="J336" s="44" t="str">
        <f t="shared" si="106"/>
        <v>E036Connecting to Existing SewerCW 2130-R12</v>
      </c>
      <c r="K336" s="45" t="e">
        <f>MATCH(J336,#REF!,0)</f>
        <v>#REF!</v>
      </c>
      <c r="L336" s="46" t="str">
        <f t="shared" ca="1" si="99"/>
        <v>G</v>
      </c>
      <c r="M336" s="46" t="str">
        <f t="shared" ca="1" si="100"/>
        <v>C2</v>
      </c>
      <c r="N336" s="46" t="str">
        <f t="shared" ca="1" si="101"/>
        <v>C2</v>
      </c>
      <c r="O336" s="5" t="str">
        <f t="shared" ca="1" si="102"/>
        <v>LOCKED</v>
      </c>
      <c r="P336" s="1" t="str">
        <f t="shared" si="107"/>
        <v>E036Connecting to Existing SewerCW 2130-R12</v>
      </c>
      <c r="Q336" s="2" t="e">
        <f>MATCH(P336,#REF!,0)</f>
        <v>#REF!</v>
      </c>
      <c r="R336" s="3" t="str">
        <f t="shared" ca="1" si="103"/>
        <v>G</v>
      </c>
      <c r="S336" s="3" t="str">
        <f t="shared" ca="1" si="104"/>
        <v>C2</v>
      </c>
      <c r="T336" s="3" t="str">
        <f t="shared" ca="1" si="105"/>
        <v>C2</v>
      </c>
    </row>
    <row r="337" spans="1:20" s="47" customFormat="1" ht="30" customHeight="1" x14ac:dyDescent="0.2">
      <c r="A337" s="54" t="s">
        <v>39</v>
      </c>
      <c r="B337" s="63" t="s">
        <v>188</v>
      </c>
      <c r="C337" s="95" t="s">
        <v>463</v>
      </c>
      <c r="D337" s="64"/>
      <c r="E337" s="52" t="s">
        <v>112</v>
      </c>
      <c r="F337" s="52" t="s">
        <v>112</v>
      </c>
      <c r="G337" s="53"/>
      <c r="H337" s="53"/>
      <c r="I337" s="43" t="str">
        <f t="shared" ca="1" si="98"/>
        <v>LOCKED</v>
      </c>
      <c r="J337" s="44" t="str">
        <f t="shared" si="106"/>
        <v>E037250 mm (Type PVC CS) Connecting Pipe</v>
      </c>
      <c r="K337" s="45" t="e">
        <f>MATCH(J337,#REF!,0)</f>
        <v>#REF!</v>
      </c>
      <c r="L337" s="46" t="str">
        <f t="shared" ca="1" si="99"/>
        <v>G</v>
      </c>
      <c r="M337" s="46" t="str">
        <f t="shared" ca="1" si="100"/>
        <v>C2</v>
      </c>
      <c r="N337" s="46" t="str">
        <f t="shared" ca="1" si="101"/>
        <v>C2</v>
      </c>
      <c r="O337" s="5" t="str">
        <f t="shared" ca="1" si="102"/>
        <v>LOCKED</v>
      </c>
      <c r="P337" s="1" t="str">
        <f t="shared" si="107"/>
        <v>E037250 mm (Type PVC CS) Connecting Pipe</v>
      </c>
      <c r="Q337" s="2" t="e">
        <f>MATCH(P337,#REF!,0)</f>
        <v>#REF!</v>
      </c>
      <c r="R337" s="3" t="str">
        <f t="shared" ca="1" si="103"/>
        <v>G</v>
      </c>
      <c r="S337" s="3" t="str">
        <f t="shared" ca="1" si="104"/>
        <v>C2</v>
      </c>
      <c r="T337" s="3" t="str">
        <f t="shared" ca="1" si="105"/>
        <v>C2</v>
      </c>
    </row>
    <row r="338" spans="1:20" s="47" customFormat="1" ht="45" customHeight="1" x14ac:dyDescent="0.2">
      <c r="A338" s="54" t="s">
        <v>40</v>
      </c>
      <c r="B338" s="67" t="s">
        <v>298</v>
      </c>
      <c r="C338" s="56" t="s">
        <v>434</v>
      </c>
      <c r="D338" s="64"/>
      <c r="E338" s="58" t="s">
        <v>120</v>
      </c>
      <c r="F338" s="83">
        <v>3</v>
      </c>
      <c r="G338" s="60"/>
      <c r="H338" s="61">
        <f t="shared" ref="H338:H339" si="109">ROUND(G338*F338,2)</f>
        <v>0</v>
      </c>
      <c r="I338" s="43" t="str">
        <f t="shared" ca="1" si="98"/>
        <v/>
      </c>
      <c r="J338" s="44" t="str">
        <f t="shared" si="106"/>
        <v>E038Connecting to 300 mm (Type Concrete CS ) Sewereach</v>
      </c>
      <c r="K338" s="45" t="e">
        <f>MATCH(J338,#REF!,0)</f>
        <v>#REF!</v>
      </c>
      <c r="L338" s="46" t="str">
        <f t="shared" ca="1" si="99"/>
        <v>F0</v>
      </c>
      <c r="M338" s="46" t="str">
        <f t="shared" ca="1" si="100"/>
        <v>C2</v>
      </c>
      <c r="N338" s="46" t="str">
        <f t="shared" ca="1" si="101"/>
        <v>C2</v>
      </c>
      <c r="O338" s="5" t="str">
        <f t="shared" ca="1" si="102"/>
        <v/>
      </c>
      <c r="P338" s="1" t="str">
        <f t="shared" si="107"/>
        <v>E038Connecting to 300 mm (Type Concrete CS ) Sewereach</v>
      </c>
      <c r="Q338" s="2" t="e">
        <f>MATCH(P338,#REF!,0)</f>
        <v>#REF!</v>
      </c>
      <c r="R338" s="3" t="str">
        <f t="shared" ca="1" si="103"/>
        <v>F0</v>
      </c>
      <c r="S338" s="3" t="str">
        <f t="shared" ca="1" si="104"/>
        <v>C2</v>
      </c>
      <c r="T338" s="3" t="str">
        <f t="shared" ca="1" si="105"/>
        <v>C2</v>
      </c>
    </row>
    <row r="339" spans="1:20" s="47" customFormat="1" ht="45" customHeight="1" x14ac:dyDescent="0.2">
      <c r="A339" s="54" t="s">
        <v>41</v>
      </c>
      <c r="B339" s="67" t="s">
        <v>300</v>
      </c>
      <c r="C339" s="56" t="s">
        <v>464</v>
      </c>
      <c r="D339" s="64"/>
      <c r="E339" s="58" t="s">
        <v>120</v>
      </c>
      <c r="F339" s="83">
        <v>1</v>
      </c>
      <c r="G339" s="82"/>
      <c r="H339" s="61">
        <f t="shared" si="109"/>
        <v>0</v>
      </c>
      <c r="I339" s="43" t="str">
        <f t="shared" ca="1" si="98"/>
        <v/>
      </c>
      <c r="J339" s="44" t="str">
        <f t="shared" si="106"/>
        <v>E039Connecting to 375 mm (Type Concrete CS ) Sewereach</v>
      </c>
      <c r="K339" s="45" t="e">
        <f>MATCH(J339,#REF!,0)</f>
        <v>#REF!</v>
      </c>
      <c r="L339" s="46" t="str">
        <f t="shared" ca="1" si="99"/>
        <v>F0</v>
      </c>
      <c r="M339" s="46" t="str">
        <f t="shared" ca="1" si="100"/>
        <v>C2</v>
      </c>
      <c r="N339" s="46" t="str">
        <f t="shared" ca="1" si="101"/>
        <v>C2</v>
      </c>
      <c r="O339" s="5" t="str">
        <f t="shared" ca="1" si="102"/>
        <v/>
      </c>
      <c r="P339" s="1" t="str">
        <f t="shared" si="107"/>
        <v>E039Connecting to 375 mm (Type Concrete CS ) Sewereach</v>
      </c>
      <c r="Q339" s="2" t="e">
        <f>MATCH(P339,#REF!,0)</f>
        <v>#REF!</v>
      </c>
      <c r="R339" s="3" t="str">
        <f t="shared" ca="1" si="103"/>
        <v>F0</v>
      </c>
      <c r="S339" s="3" t="str">
        <f t="shared" ca="1" si="104"/>
        <v>C2</v>
      </c>
      <c r="T339" s="3" t="str">
        <f t="shared" ca="1" si="105"/>
        <v>C2</v>
      </c>
    </row>
    <row r="340" spans="1:20" s="47" customFormat="1" ht="45" customHeight="1" x14ac:dyDescent="0.2">
      <c r="A340" s="54" t="s">
        <v>42</v>
      </c>
      <c r="B340" s="55" t="s">
        <v>499</v>
      </c>
      <c r="C340" s="95" t="s">
        <v>313</v>
      </c>
      <c r="D340" s="64" t="s">
        <v>6</v>
      </c>
      <c r="E340" s="52" t="s">
        <v>112</v>
      </c>
      <c r="F340" s="52" t="s">
        <v>112</v>
      </c>
      <c r="G340" s="53"/>
      <c r="H340" s="53"/>
      <c r="I340" s="43" t="str">
        <f t="shared" ca="1" si="98"/>
        <v>LOCKED</v>
      </c>
      <c r="J340" s="44" t="str">
        <f t="shared" si="106"/>
        <v>E042Connecting New Sewer Service to Existing Sewer ServiceCW 2130-R12</v>
      </c>
      <c r="K340" s="45" t="e">
        <f>MATCH(J340,#REF!,0)</f>
        <v>#REF!</v>
      </c>
      <c r="L340" s="46" t="str">
        <f t="shared" ca="1" si="99"/>
        <v>G</v>
      </c>
      <c r="M340" s="46" t="str">
        <f t="shared" ca="1" si="100"/>
        <v>C2</v>
      </c>
      <c r="N340" s="46" t="str">
        <f t="shared" ca="1" si="101"/>
        <v>C2</v>
      </c>
      <c r="O340" s="5" t="str">
        <f t="shared" ca="1" si="102"/>
        <v>LOCKED</v>
      </c>
      <c r="P340" s="1" t="str">
        <f t="shared" si="107"/>
        <v>E042Connecting New Sewer Service to Existing Sewer ServiceCW 2130-R12</v>
      </c>
      <c r="Q340" s="2" t="e">
        <f>MATCH(P340,#REF!,0)</f>
        <v>#REF!</v>
      </c>
      <c r="R340" s="3" t="str">
        <f t="shared" ca="1" si="103"/>
        <v>G</v>
      </c>
      <c r="S340" s="3" t="str">
        <f t="shared" ca="1" si="104"/>
        <v>C2</v>
      </c>
      <c r="T340" s="3" t="str">
        <f t="shared" ca="1" si="105"/>
        <v>C2</v>
      </c>
    </row>
    <row r="341" spans="1:20" s="47" customFormat="1" ht="30" customHeight="1" x14ac:dyDescent="0.2">
      <c r="A341" s="54" t="s">
        <v>43</v>
      </c>
      <c r="B341" s="63" t="s">
        <v>188</v>
      </c>
      <c r="C341" s="95" t="s">
        <v>376</v>
      </c>
      <c r="D341" s="64"/>
      <c r="E341" s="58" t="s">
        <v>120</v>
      </c>
      <c r="F341" s="83">
        <v>3</v>
      </c>
      <c r="G341" s="60"/>
      <c r="H341" s="61">
        <f t="shared" ref="H341:H342" si="110">ROUND(G341*F341,2)</f>
        <v>0</v>
      </c>
      <c r="I341" s="43" t="str">
        <f t="shared" ca="1" si="98"/>
        <v/>
      </c>
      <c r="J341" s="44" t="str">
        <f t="shared" si="106"/>
        <v>E043250 mmeach</v>
      </c>
      <c r="K341" s="45" t="e">
        <f>MATCH(J341,#REF!,0)</f>
        <v>#REF!</v>
      </c>
      <c r="L341" s="46" t="str">
        <f t="shared" ca="1" si="99"/>
        <v>F0</v>
      </c>
      <c r="M341" s="46" t="str">
        <f t="shared" ca="1" si="100"/>
        <v>C2</v>
      </c>
      <c r="N341" s="46" t="str">
        <f t="shared" ca="1" si="101"/>
        <v>C2</v>
      </c>
      <c r="O341" s="5" t="str">
        <f t="shared" ca="1" si="102"/>
        <v/>
      </c>
      <c r="P341" s="1" t="str">
        <f t="shared" si="107"/>
        <v>E043250 mmeach</v>
      </c>
      <c r="Q341" s="2" t="e">
        <f>MATCH(P341,#REF!,0)</f>
        <v>#REF!</v>
      </c>
      <c r="R341" s="3" t="str">
        <f t="shared" ca="1" si="103"/>
        <v>F0</v>
      </c>
      <c r="S341" s="3" t="str">
        <f t="shared" ca="1" si="104"/>
        <v>C2</v>
      </c>
      <c r="T341" s="3" t="str">
        <f t="shared" ca="1" si="105"/>
        <v>C2</v>
      </c>
    </row>
    <row r="342" spans="1:20" s="117" customFormat="1" ht="30" customHeight="1" x14ac:dyDescent="0.2">
      <c r="A342" s="91" t="s">
        <v>224</v>
      </c>
      <c r="B342" s="105" t="s">
        <v>500</v>
      </c>
      <c r="C342" s="70" t="s">
        <v>296</v>
      </c>
      <c r="D342" s="71" t="s">
        <v>6</v>
      </c>
      <c r="E342" s="72" t="s">
        <v>120</v>
      </c>
      <c r="F342" s="93">
        <v>6</v>
      </c>
      <c r="G342" s="74"/>
      <c r="H342" s="75">
        <f t="shared" si="110"/>
        <v>0</v>
      </c>
      <c r="I342" s="43" t="str">
        <f t="shared" ca="1" si="98"/>
        <v/>
      </c>
      <c r="J342" s="44" t="str">
        <f t="shared" si="106"/>
        <v>E046Removal of Existing Catch BasinsCW 2130-R12each</v>
      </c>
      <c r="K342" s="45" t="e">
        <f>MATCH(J342,#REF!,0)</f>
        <v>#REF!</v>
      </c>
      <c r="L342" s="46" t="str">
        <f t="shared" ca="1" si="99"/>
        <v>F0</v>
      </c>
      <c r="M342" s="46" t="str">
        <f t="shared" ca="1" si="100"/>
        <v>C2</v>
      </c>
      <c r="N342" s="46" t="str">
        <f t="shared" ca="1" si="101"/>
        <v>C2</v>
      </c>
      <c r="O342" s="5" t="str">
        <f t="shared" ca="1" si="102"/>
        <v/>
      </c>
      <c r="P342" s="1" t="str">
        <f t="shared" si="107"/>
        <v>E046Removal of Existing Catch BasinsCW 2130-R12each</v>
      </c>
      <c r="Q342" s="2" t="e">
        <f>MATCH(P342,#REF!,0)</f>
        <v>#REF!</v>
      </c>
      <c r="R342" s="3" t="str">
        <f t="shared" ca="1" si="103"/>
        <v>F0</v>
      </c>
      <c r="S342" s="3" t="str">
        <f t="shared" ca="1" si="104"/>
        <v>C2</v>
      </c>
      <c r="T342" s="3" t="str">
        <f t="shared" ca="1" si="105"/>
        <v>C2</v>
      </c>
    </row>
    <row r="343" spans="1:20" s="47" customFormat="1" ht="30" customHeight="1" x14ac:dyDescent="0.2">
      <c r="A343" s="48"/>
      <c r="B343" s="96"/>
      <c r="C343" s="65" t="s">
        <v>137</v>
      </c>
      <c r="D343" s="51"/>
      <c r="E343" s="52" t="s">
        <v>112</v>
      </c>
      <c r="F343" s="52" t="s">
        <v>112</v>
      </c>
      <c r="G343" s="53"/>
      <c r="H343" s="53"/>
      <c r="I343" s="43" t="str">
        <f t="shared" ca="1" si="98"/>
        <v>LOCKED</v>
      </c>
      <c r="J343" s="44" t="str">
        <f t="shared" si="106"/>
        <v>ADJUSTMENTS</v>
      </c>
      <c r="K343" s="45" t="e">
        <f>MATCH(J343,#REF!,0)</f>
        <v>#REF!</v>
      </c>
      <c r="L343" s="46" t="str">
        <f t="shared" ca="1" si="99"/>
        <v>G</v>
      </c>
      <c r="M343" s="46" t="str">
        <f t="shared" ca="1" si="100"/>
        <v>C2</v>
      </c>
      <c r="N343" s="46" t="str">
        <f t="shared" ca="1" si="101"/>
        <v>C2</v>
      </c>
      <c r="O343" s="5" t="str">
        <f t="shared" ca="1" si="102"/>
        <v>LOCKED</v>
      </c>
      <c r="P343" s="1" t="str">
        <f t="shared" si="107"/>
        <v>ADJUSTMENTS</v>
      </c>
      <c r="Q343" s="2" t="e">
        <f>MATCH(P343,#REF!,0)</f>
        <v>#REF!</v>
      </c>
      <c r="R343" s="3" t="str">
        <f t="shared" ca="1" si="103"/>
        <v>G</v>
      </c>
      <c r="S343" s="3" t="str">
        <f t="shared" ca="1" si="104"/>
        <v>C2</v>
      </c>
      <c r="T343" s="3" t="str">
        <f t="shared" ca="1" si="105"/>
        <v>C2</v>
      </c>
    </row>
    <row r="344" spans="1:20" s="47" customFormat="1" ht="45" customHeight="1" x14ac:dyDescent="0.2">
      <c r="A344" s="54" t="s">
        <v>149</v>
      </c>
      <c r="B344" s="55" t="s">
        <v>501</v>
      </c>
      <c r="C344" s="94" t="s">
        <v>389</v>
      </c>
      <c r="D344" s="90" t="s">
        <v>388</v>
      </c>
      <c r="E344" s="58" t="s">
        <v>120</v>
      </c>
      <c r="F344" s="83">
        <v>3</v>
      </c>
      <c r="G344" s="60"/>
      <c r="H344" s="61">
        <f>ROUND(G344*F344,2)</f>
        <v>0</v>
      </c>
      <c r="I344" s="43" t="str">
        <f t="shared" ca="1" si="98"/>
        <v/>
      </c>
      <c r="J344" s="44" t="str">
        <f t="shared" si="106"/>
        <v>F001Adjustment of Manholes/Catch Basins FramesCW 3210-R8each</v>
      </c>
      <c r="K344" s="45" t="e">
        <f>MATCH(J344,#REF!,0)</f>
        <v>#REF!</v>
      </c>
      <c r="L344" s="46" t="str">
        <f t="shared" ca="1" si="99"/>
        <v>F0</v>
      </c>
      <c r="M344" s="46" t="str">
        <f t="shared" ca="1" si="100"/>
        <v>C2</v>
      </c>
      <c r="N344" s="46" t="str">
        <f t="shared" ca="1" si="101"/>
        <v>C2</v>
      </c>
      <c r="O344" s="5" t="str">
        <f t="shared" ca="1" si="102"/>
        <v/>
      </c>
      <c r="P344" s="1" t="str">
        <f t="shared" si="107"/>
        <v>F001Adjustment of Manholes/Catch Basins FramesCW 3210-R8each</v>
      </c>
      <c r="Q344" s="2" t="e">
        <f>MATCH(P344,#REF!,0)</f>
        <v>#REF!</v>
      </c>
      <c r="R344" s="3" t="str">
        <f t="shared" ca="1" si="103"/>
        <v>F0</v>
      </c>
      <c r="S344" s="3" t="str">
        <f t="shared" ca="1" si="104"/>
        <v>C2</v>
      </c>
      <c r="T344" s="3" t="str">
        <f t="shared" ca="1" si="105"/>
        <v>C2</v>
      </c>
    </row>
    <row r="345" spans="1:20" s="47" customFormat="1" ht="30" customHeight="1" x14ac:dyDescent="0.2">
      <c r="A345" s="54" t="s">
        <v>150</v>
      </c>
      <c r="B345" s="55" t="s">
        <v>502</v>
      </c>
      <c r="C345" s="56" t="s">
        <v>291</v>
      </c>
      <c r="D345" s="64" t="s">
        <v>6</v>
      </c>
      <c r="E345" s="52" t="s">
        <v>112</v>
      </c>
      <c r="F345" s="52" t="s">
        <v>112</v>
      </c>
      <c r="G345" s="53"/>
      <c r="H345" s="53"/>
      <c r="I345" s="43" t="str">
        <f t="shared" ca="1" si="98"/>
        <v>LOCKED</v>
      </c>
      <c r="J345" s="44" t="str">
        <f t="shared" si="106"/>
        <v>F002Replacing Existing RisersCW 2130-R12</v>
      </c>
      <c r="K345" s="45" t="e">
        <f>MATCH(J345,#REF!,0)</f>
        <v>#REF!</v>
      </c>
      <c r="L345" s="46" t="str">
        <f t="shared" ca="1" si="99"/>
        <v>G</v>
      </c>
      <c r="M345" s="46" t="str">
        <f t="shared" ca="1" si="100"/>
        <v>C2</v>
      </c>
      <c r="N345" s="46" t="str">
        <f t="shared" ca="1" si="101"/>
        <v>C2</v>
      </c>
      <c r="O345" s="5" t="str">
        <f t="shared" ca="1" si="102"/>
        <v>LOCKED</v>
      </c>
      <c r="P345" s="1" t="str">
        <f t="shared" si="107"/>
        <v>F002Replacing Existing RisersCW 2130-R12</v>
      </c>
      <c r="Q345" s="2" t="e">
        <f>MATCH(P345,#REF!,0)</f>
        <v>#REF!</v>
      </c>
      <c r="R345" s="3" t="str">
        <f t="shared" ca="1" si="103"/>
        <v>G</v>
      </c>
      <c r="S345" s="3" t="str">
        <f t="shared" ca="1" si="104"/>
        <v>C2</v>
      </c>
      <c r="T345" s="3" t="str">
        <f t="shared" ca="1" si="105"/>
        <v>C2</v>
      </c>
    </row>
    <row r="346" spans="1:20" s="47" customFormat="1" ht="30" customHeight="1" x14ac:dyDescent="0.2">
      <c r="A346" s="54" t="s">
        <v>292</v>
      </c>
      <c r="B346" s="63" t="s">
        <v>188</v>
      </c>
      <c r="C346" s="56" t="s">
        <v>297</v>
      </c>
      <c r="D346" s="64"/>
      <c r="E346" s="58" t="s">
        <v>122</v>
      </c>
      <c r="F346" s="118">
        <v>0.25</v>
      </c>
      <c r="G346" s="60"/>
      <c r="H346" s="61">
        <f>ROUND(G346*F346,2)</f>
        <v>0</v>
      </c>
      <c r="I346" s="43" t="str">
        <f t="shared" ca="1" si="98"/>
        <v/>
      </c>
      <c r="J346" s="44" t="str">
        <f t="shared" si="106"/>
        <v>F002APre-cast Concrete Risersvert. m</v>
      </c>
      <c r="K346" s="45" t="e">
        <f>MATCH(J346,#REF!,0)</f>
        <v>#REF!</v>
      </c>
      <c r="L346" s="46" t="str">
        <f t="shared" ca="1" si="99"/>
        <v>F2</v>
      </c>
      <c r="M346" s="46" t="str">
        <f t="shared" ca="1" si="100"/>
        <v>C2</v>
      </c>
      <c r="N346" s="46" t="str">
        <f t="shared" ca="1" si="101"/>
        <v>C2</v>
      </c>
      <c r="O346" s="5" t="str">
        <f t="shared" ca="1" si="102"/>
        <v/>
      </c>
      <c r="P346" s="1" t="str">
        <f t="shared" si="107"/>
        <v>F002APre-cast Concrete Risersvert. m</v>
      </c>
      <c r="Q346" s="2" t="e">
        <f>MATCH(P346,#REF!,0)</f>
        <v>#REF!</v>
      </c>
      <c r="R346" s="3" t="str">
        <f t="shared" ca="1" si="103"/>
        <v>F2</v>
      </c>
      <c r="S346" s="3" t="str">
        <f t="shared" ca="1" si="104"/>
        <v>C2</v>
      </c>
      <c r="T346" s="3" t="str">
        <f t="shared" ca="1" si="105"/>
        <v>C2</v>
      </c>
    </row>
    <row r="347" spans="1:20" s="47" customFormat="1" ht="30" customHeight="1" x14ac:dyDescent="0.2">
      <c r="A347" s="54" t="s">
        <v>151</v>
      </c>
      <c r="B347" s="55" t="s">
        <v>503</v>
      </c>
      <c r="C347" s="94" t="s">
        <v>405</v>
      </c>
      <c r="D347" s="90" t="s">
        <v>388</v>
      </c>
      <c r="E347" s="52" t="s">
        <v>112</v>
      </c>
      <c r="F347" s="52" t="s">
        <v>112</v>
      </c>
      <c r="G347" s="53"/>
      <c r="H347" s="53"/>
      <c r="I347" s="43" t="str">
        <f t="shared" ca="1" si="98"/>
        <v>LOCKED</v>
      </c>
      <c r="J347" s="44" t="str">
        <f t="shared" si="106"/>
        <v>F003Lifter Rings (AP-010)CW 3210-R8</v>
      </c>
      <c r="K347" s="45" t="e">
        <f>MATCH(J347,#REF!,0)</f>
        <v>#REF!</v>
      </c>
      <c r="L347" s="46" t="str">
        <f t="shared" ca="1" si="99"/>
        <v>G</v>
      </c>
      <c r="M347" s="46" t="str">
        <f t="shared" ca="1" si="100"/>
        <v>C2</v>
      </c>
      <c r="N347" s="46" t="str">
        <f t="shared" ca="1" si="101"/>
        <v>C2</v>
      </c>
      <c r="O347" s="5" t="str">
        <f t="shared" ca="1" si="102"/>
        <v>LOCKED</v>
      </c>
      <c r="P347" s="1" t="str">
        <f t="shared" si="107"/>
        <v>F003Lifter Rings (AP-010)CW 3210-R8</v>
      </c>
      <c r="Q347" s="2" t="e">
        <f>MATCH(P347,#REF!,0)</f>
        <v>#REF!</v>
      </c>
      <c r="R347" s="3" t="str">
        <f t="shared" ca="1" si="103"/>
        <v>G</v>
      </c>
      <c r="S347" s="3" t="str">
        <f t="shared" ca="1" si="104"/>
        <v>C2</v>
      </c>
      <c r="T347" s="3" t="str">
        <f t="shared" ca="1" si="105"/>
        <v>C2</v>
      </c>
    </row>
    <row r="348" spans="1:20" s="47" customFormat="1" ht="30" customHeight="1" x14ac:dyDescent="0.2">
      <c r="A348" s="54" t="s">
        <v>152</v>
      </c>
      <c r="B348" s="63" t="s">
        <v>188</v>
      </c>
      <c r="C348" s="56" t="s">
        <v>343</v>
      </c>
      <c r="D348" s="64"/>
      <c r="E348" s="58" t="s">
        <v>120</v>
      </c>
      <c r="F348" s="83">
        <v>3</v>
      </c>
      <c r="G348" s="60"/>
      <c r="H348" s="61">
        <f>ROUND(G348*F348,2)</f>
        <v>0</v>
      </c>
      <c r="I348" s="43" t="str">
        <f t="shared" ca="1" si="98"/>
        <v/>
      </c>
      <c r="J348" s="44" t="str">
        <f t="shared" si="106"/>
        <v>F00551 mmeach</v>
      </c>
      <c r="K348" s="45" t="e">
        <f>MATCH(J348,#REF!,0)</f>
        <v>#REF!</v>
      </c>
      <c r="L348" s="46" t="str">
        <f t="shared" ca="1" si="99"/>
        <v>F0</v>
      </c>
      <c r="M348" s="46" t="str">
        <f t="shared" ca="1" si="100"/>
        <v>C2</v>
      </c>
      <c r="N348" s="46" t="str">
        <f t="shared" ca="1" si="101"/>
        <v>C2</v>
      </c>
      <c r="O348" s="5" t="str">
        <f t="shared" ca="1" si="102"/>
        <v/>
      </c>
      <c r="P348" s="1" t="str">
        <f t="shared" si="107"/>
        <v>F00551 mmeach</v>
      </c>
      <c r="Q348" s="2" t="e">
        <f>MATCH(P348,#REF!,0)</f>
        <v>#REF!</v>
      </c>
      <c r="R348" s="3" t="str">
        <f t="shared" ca="1" si="103"/>
        <v>F0</v>
      </c>
      <c r="S348" s="3" t="str">
        <f t="shared" ca="1" si="104"/>
        <v>C2</v>
      </c>
      <c r="T348" s="3" t="str">
        <f t="shared" ca="1" si="105"/>
        <v>C2</v>
      </c>
    </row>
    <row r="349" spans="1:20" s="47" customFormat="1" ht="30" customHeight="1" x14ac:dyDescent="0.2">
      <c r="A349" s="54" t="s">
        <v>153</v>
      </c>
      <c r="B349" s="55" t="s">
        <v>504</v>
      </c>
      <c r="C349" s="56" t="s">
        <v>267</v>
      </c>
      <c r="D349" s="90" t="s">
        <v>388</v>
      </c>
      <c r="E349" s="58" t="s">
        <v>120</v>
      </c>
      <c r="F349" s="83">
        <v>2</v>
      </c>
      <c r="G349" s="60"/>
      <c r="H349" s="61">
        <f t="shared" ref="H349:H351" si="111">ROUND(G349*F349,2)</f>
        <v>0</v>
      </c>
      <c r="I349" s="43" t="str">
        <f t="shared" ca="1" si="98"/>
        <v/>
      </c>
      <c r="J349" s="44" t="str">
        <f t="shared" si="106"/>
        <v>F009Adjustment of Valve BoxesCW 3210-R8each</v>
      </c>
      <c r="K349" s="45" t="e">
        <f>MATCH(J349,#REF!,0)</f>
        <v>#REF!</v>
      </c>
      <c r="L349" s="46" t="str">
        <f t="shared" ca="1" si="99"/>
        <v>F0</v>
      </c>
      <c r="M349" s="46" t="str">
        <f t="shared" ca="1" si="100"/>
        <v>C2</v>
      </c>
      <c r="N349" s="46" t="str">
        <f t="shared" ca="1" si="101"/>
        <v>C2</v>
      </c>
      <c r="O349" s="5" t="str">
        <f t="shared" ca="1" si="102"/>
        <v/>
      </c>
      <c r="P349" s="1" t="str">
        <f t="shared" si="107"/>
        <v>F009Adjustment of Valve BoxesCW 3210-R8each</v>
      </c>
      <c r="Q349" s="2" t="e">
        <f>MATCH(P349,#REF!,0)</f>
        <v>#REF!</v>
      </c>
      <c r="R349" s="3" t="str">
        <f t="shared" ca="1" si="103"/>
        <v>F0</v>
      </c>
      <c r="S349" s="3" t="str">
        <f t="shared" ca="1" si="104"/>
        <v>C2</v>
      </c>
      <c r="T349" s="3" t="str">
        <f t="shared" ca="1" si="105"/>
        <v>C2</v>
      </c>
    </row>
    <row r="350" spans="1:20" s="47" customFormat="1" ht="30" customHeight="1" x14ac:dyDescent="0.2">
      <c r="A350" s="54" t="s">
        <v>234</v>
      </c>
      <c r="B350" s="55" t="s">
        <v>505</v>
      </c>
      <c r="C350" s="56" t="s">
        <v>269</v>
      </c>
      <c r="D350" s="90" t="s">
        <v>388</v>
      </c>
      <c r="E350" s="58" t="s">
        <v>120</v>
      </c>
      <c r="F350" s="83">
        <v>2</v>
      </c>
      <c r="G350" s="60"/>
      <c r="H350" s="61">
        <f t="shared" si="111"/>
        <v>0</v>
      </c>
      <c r="I350" s="43" t="str">
        <f t="shared" ca="1" si="98"/>
        <v/>
      </c>
      <c r="J350" s="44" t="str">
        <f t="shared" si="106"/>
        <v>F010Valve Box ExtensionsCW 3210-R8each</v>
      </c>
      <c r="K350" s="45" t="e">
        <f>MATCH(J350,#REF!,0)</f>
        <v>#REF!</v>
      </c>
      <c r="L350" s="46" t="str">
        <f t="shared" ca="1" si="99"/>
        <v>F0</v>
      </c>
      <c r="M350" s="46" t="str">
        <f t="shared" ca="1" si="100"/>
        <v>C2</v>
      </c>
      <c r="N350" s="46" t="str">
        <f t="shared" ca="1" si="101"/>
        <v>C2</v>
      </c>
      <c r="O350" s="5" t="str">
        <f t="shared" ca="1" si="102"/>
        <v/>
      </c>
      <c r="P350" s="1" t="str">
        <f t="shared" si="107"/>
        <v>F010Valve Box ExtensionsCW 3210-R8each</v>
      </c>
      <c r="Q350" s="2" t="e">
        <f>MATCH(P350,#REF!,0)</f>
        <v>#REF!</v>
      </c>
      <c r="R350" s="3" t="str">
        <f t="shared" ca="1" si="103"/>
        <v>F0</v>
      </c>
      <c r="S350" s="3" t="str">
        <f t="shared" ca="1" si="104"/>
        <v>C2</v>
      </c>
      <c r="T350" s="3" t="str">
        <f t="shared" ca="1" si="105"/>
        <v>C2</v>
      </c>
    </row>
    <row r="351" spans="1:20" s="47" customFormat="1" ht="30" customHeight="1" x14ac:dyDescent="0.2">
      <c r="A351" s="54" t="s">
        <v>154</v>
      </c>
      <c r="B351" s="55" t="s">
        <v>506</v>
      </c>
      <c r="C351" s="56" t="s">
        <v>268</v>
      </c>
      <c r="D351" s="90" t="s">
        <v>388</v>
      </c>
      <c r="E351" s="58" t="s">
        <v>120</v>
      </c>
      <c r="F351" s="83">
        <v>2</v>
      </c>
      <c r="G351" s="60"/>
      <c r="H351" s="61">
        <f t="shared" si="111"/>
        <v>0</v>
      </c>
      <c r="I351" s="43" t="str">
        <f t="shared" ca="1" si="98"/>
        <v/>
      </c>
      <c r="J351" s="44" t="str">
        <f t="shared" si="106"/>
        <v>F011Adjustment of Curb Stop BoxesCW 3210-R8each</v>
      </c>
      <c r="K351" s="45" t="e">
        <f>MATCH(J351,#REF!,0)</f>
        <v>#REF!</v>
      </c>
      <c r="L351" s="46" t="str">
        <f t="shared" ca="1" si="99"/>
        <v>F0</v>
      </c>
      <c r="M351" s="46" t="str">
        <f t="shared" ca="1" si="100"/>
        <v>C2</v>
      </c>
      <c r="N351" s="46" t="str">
        <f t="shared" ca="1" si="101"/>
        <v>C2</v>
      </c>
      <c r="O351" s="5" t="str">
        <f t="shared" ca="1" si="102"/>
        <v/>
      </c>
      <c r="P351" s="1" t="str">
        <f t="shared" si="107"/>
        <v>F011Adjustment of Curb Stop BoxesCW 3210-R8each</v>
      </c>
      <c r="Q351" s="2" t="e">
        <f>MATCH(P351,#REF!,0)</f>
        <v>#REF!</v>
      </c>
      <c r="R351" s="3" t="str">
        <f t="shared" ca="1" si="103"/>
        <v>F0</v>
      </c>
      <c r="S351" s="3" t="str">
        <f t="shared" ca="1" si="104"/>
        <v>C2</v>
      </c>
      <c r="T351" s="3" t="str">
        <f t="shared" ca="1" si="105"/>
        <v>C2</v>
      </c>
    </row>
    <row r="352" spans="1:20" s="47" customFormat="1" ht="30" customHeight="1" x14ac:dyDescent="0.2">
      <c r="A352" s="108" t="s">
        <v>155</v>
      </c>
      <c r="B352" s="109" t="s">
        <v>507</v>
      </c>
      <c r="C352" s="94" t="s">
        <v>270</v>
      </c>
      <c r="D352" s="90" t="s">
        <v>388</v>
      </c>
      <c r="E352" s="110" t="s">
        <v>120</v>
      </c>
      <c r="F352" s="111">
        <v>2</v>
      </c>
      <c r="G352" s="7"/>
      <c r="H352" s="112">
        <f>ROUND(G352*F352,2)</f>
        <v>0</v>
      </c>
      <c r="I352" s="43" t="str">
        <f t="shared" ca="1" si="98"/>
        <v/>
      </c>
      <c r="J352" s="44" t="str">
        <f t="shared" si="106"/>
        <v>F018Curb Stop ExtensionsCW 3210-R8each</v>
      </c>
      <c r="K352" s="45" t="e">
        <f>MATCH(J352,#REF!,0)</f>
        <v>#REF!</v>
      </c>
      <c r="L352" s="46" t="str">
        <f t="shared" ca="1" si="99"/>
        <v>F0</v>
      </c>
      <c r="M352" s="46" t="str">
        <f t="shared" ca="1" si="100"/>
        <v>C2</v>
      </c>
      <c r="N352" s="46" t="str">
        <f t="shared" ca="1" si="101"/>
        <v>C2</v>
      </c>
      <c r="O352" s="5" t="str">
        <f t="shared" ca="1" si="102"/>
        <v/>
      </c>
      <c r="P352" s="1" t="str">
        <f t="shared" si="107"/>
        <v>F018Curb Stop ExtensionsCW 3210-R8each</v>
      </c>
      <c r="Q352" s="2" t="e">
        <f>MATCH(P352,#REF!,0)</f>
        <v>#REF!</v>
      </c>
      <c r="R352" s="3" t="str">
        <f t="shared" ca="1" si="103"/>
        <v>F0</v>
      </c>
      <c r="S352" s="3" t="str">
        <f t="shared" ca="1" si="104"/>
        <v>C2</v>
      </c>
      <c r="T352" s="3" t="str">
        <f t="shared" ca="1" si="105"/>
        <v>C2</v>
      </c>
    </row>
    <row r="353" spans="1:20" s="47" customFormat="1" ht="30" customHeight="1" x14ac:dyDescent="0.2">
      <c r="A353" s="48"/>
      <c r="B353" s="49"/>
      <c r="C353" s="65" t="s">
        <v>138</v>
      </c>
      <c r="D353" s="51"/>
      <c r="E353" s="52" t="s">
        <v>112</v>
      </c>
      <c r="F353" s="52" t="s">
        <v>112</v>
      </c>
      <c r="G353" s="53"/>
      <c r="H353" s="53"/>
      <c r="I353" s="43" t="str">
        <f t="shared" ca="1" si="98"/>
        <v>LOCKED</v>
      </c>
      <c r="J353" s="44" t="str">
        <f t="shared" si="106"/>
        <v>LANDSCAPING</v>
      </c>
      <c r="K353" s="45" t="e">
        <f>MATCH(J353,#REF!,0)</f>
        <v>#REF!</v>
      </c>
      <c r="L353" s="46" t="str">
        <f t="shared" ca="1" si="99"/>
        <v>G</v>
      </c>
      <c r="M353" s="46" t="str">
        <f t="shared" ca="1" si="100"/>
        <v>C2</v>
      </c>
      <c r="N353" s="46" t="str">
        <f t="shared" ca="1" si="101"/>
        <v>C2</v>
      </c>
      <c r="O353" s="5" t="str">
        <f t="shared" ca="1" si="102"/>
        <v>LOCKED</v>
      </c>
      <c r="P353" s="1" t="str">
        <f t="shared" si="107"/>
        <v>LANDSCAPING</v>
      </c>
      <c r="Q353" s="2" t="e">
        <f>MATCH(P353,#REF!,0)</f>
        <v>#REF!</v>
      </c>
      <c r="R353" s="3" t="str">
        <f t="shared" ca="1" si="103"/>
        <v>G</v>
      </c>
      <c r="S353" s="3" t="str">
        <f t="shared" ca="1" si="104"/>
        <v>C2</v>
      </c>
      <c r="T353" s="3" t="str">
        <f t="shared" ca="1" si="105"/>
        <v>C2</v>
      </c>
    </row>
    <row r="354" spans="1:20" s="47" customFormat="1" ht="30" customHeight="1" x14ac:dyDescent="0.2">
      <c r="A354" s="66" t="s">
        <v>156</v>
      </c>
      <c r="B354" s="55" t="s">
        <v>508</v>
      </c>
      <c r="C354" s="56" t="s">
        <v>88</v>
      </c>
      <c r="D354" s="64" t="s">
        <v>8</v>
      </c>
      <c r="E354" s="52" t="s">
        <v>112</v>
      </c>
      <c r="F354" s="52" t="s">
        <v>112</v>
      </c>
      <c r="G354" s="53"/>
      <c r="H354" s="53"/>
      <c r="I354" s="43" t="str">
        <f t="shared" ca="1" si="98"/>
        <v>LOCKED</v>
      </c>
      <c r="J354" s="44" t="str">
        <f t="shared" si="106"/>
        <v>G001SoddingCW 3510-R9</v>
      </c>
      <c r="K354" s="45" t="e">
        <f>MATCH(J354,#REF!,0)</f>
        <v>#REF!</v>
      </c>
      <c r="L354" s="46" t="str">
        <f t="shared" ca="1" si="99"/>
        <v>G</v>
      </c>
      <c r="M354" s="46" t="str">
        <f t="shared" ca="1" si="100"/>
        <v>C2</v>
      </c>
      <c r="N354" s="46" t="str">
        <f t="shared" ca="1" si="101"/>
        <v>C2</v>
      </c>
      <c r="O354" s="5" t="str">
        <f t="shared" ca="1" si="102"/>
        <v>LOCKED</v>
      </c>
      <c r="P354" s="1" t="str">
        <f t="shared" si="107"/>
        <v>G001SoddingCW 3510-R9</v>
      </c>
      <c r="Q354" s="2" t="e">
        <f>MATCH(P354,#REF!,0)</f>
        <v>#REF!</v>
      </c>
      <c r="R354" s="3" t="str">
        <f t="shared" ca="1" si="103"/>
        <v>G</v>
      </c>
      <c r="S354" s="3" t="str">
        <f t="shared" ca="1" si="104"/>
        <v>C2</v>
      </c>
      <c r="T354" s="3" t="str">
        <f t="shared" ca="1" si="105"/>
        <v>C2</v>
      </c>
    </row>
    <row r="355" spans="1:20" s="47" customFormat="1" ht="30" customHeight="1" x14ac:dyDescent="0.2">
      <c r="A355" s="66" t="s">
        <v>157</v>
      </c>
      <c r="B355" s="63" t="s">
        <v>188</v>
      </c>
      <c r="C355" s="56" t="s">
        <v>344</v>
      </c>
      <c r="D355" s="64"/>
      <c r="E355" s="58" t="s">
        <v>117</v>
      </c>
      <c r="F355" s="59">
        <v>200</v>
      </c>
      <c r="G355" s="60"/>
      <c r="H355" s="61">
        <f>ROUND(G355*F355,2)</f>
        <v>0</v>
      </c>
      <c r="I355" s="43" t="str">
        <f t="shared" ca="1" si="98"/>
        <v/>
      </c>
      <c r="J355" s="44" t="str">
        <f t="shared" si="106"/>
        <v>G002width &lt; 600 mmm²</v>
      </c>
      <c r="K355" s="45" t="e">
        <f>MATCH(J355,#REF!,0)</f>
        <v>#REF!</v>
      </c>
      <c r="L355" s="46" t="str">
        <f t="shared" ca="1" si="99"/>
        <v>F0</v>
      </c>
      <c r="M355" s="46" t="str">
        <f t="shared" ca="1" si="100"/>
        <v>C2</v>
      </c>
      <c r="N355" s="46" t="str">
        <f t="shared" ca="1" si="101"/>
        <v>C2</v>
      </c>
      <c r="O355" s="5" t="str">
        <f t="shared" ca="1" si="102"/>
        <v/>
      </c>
      <c r="P355" s="1" t="str">
        <f t="shared" si="107"/>
        <v>G002width &lt; 600 mmm²</v>
      </c>
      <c r="Q355" s="2" t="e">
        <f>MATCH(P355,#REF!,0)</f>
        <v>#REF!</v>
      </c>
      <c r="R355" s="3" t="str">
        <f t="shared" ca="1" si="103"/>
        <v>F0</v>
      </c>
      <c r="S355" s="3" t="str">
        <f t="shared" ca="1" si="104"/>
        <v>C2</v>
      </c>
      <c r="T355" s="3" t="str">
        <f t="shared" ca="1" si="105"/>
        <v>C2</v>
      </c>
    </row>
    <row r="356" spans="1:20" s="47" customFormat="1" ht="30" customHeight="1" x14ac:dyDescent="0.2">
      <c r="A356" s="66" t="s">
        <v>158</v>
      </c>
      <c r="B356" s="63" t="s">
        <v>189</v>
      </c>
      <c r="C356" s="56" t="s">
        <v>345</v>
      </c>
      <c r="D356" s="64"/>
      <c r="E356" s="58" t="s">
        <v>117</v>
      </c>
      <c r="F356" s="59">
        <v>400</v>
      </c>
      <c r="G356" s="60"/>
      <c r="H356" s="61">
        <f>ROUND(G356*F356,2)</f>
        <v>0</v>
      </c>
      <c r="I356" s="43" t="str">
        <f t="shared" ca="1" si="98"/>
        <v/>
      </c>
      <c r="J356" s="44" t="str">
        <f t="shared" si="106"/>
        <v>G003width &gt; or = 600 mmm²</v>
      </c>
      <c r="K356" s="45" t="e">
        <f>MATCH(J356,#REF!,0)</f>
        <v>#REF!</v>
      </c>
      <c r="L356" s="46" t="str">
        <f t="shared" ca="1" si="99"/>
        <v>F0</v>
      </c>
      <c r="M356" s="46" t="str">
        <f t="shared" ca="1" si="100"/>
        <v>C2</v>
      </c>
      <c r="N356" s="46" t="str">
        <f t="shared" ca="1" si="101"/>
        <v>C2</v>
      </c>
      <c r="O356" s="5" t="str">
        <f t="shared" ca="1" si="102"/>
        <v/>
      </c>
      <c r="P356" s="1" t="str">
        <f t="shared" si="107"/>
        <v>G003width &gt; or = 600 mmm²</v>
      </c>
      <c r="Q356" s="2" t="e">
        <f>MATCH(P356,#REF!,0)</f>
        <v>#REF!</v>
      </c>
      <c r="R356" s="3" t="str">
        <f t="shared" ca="1" si="103"/>
        <v>F0</v>
      </c>
      <c r="S356" s="3" t="str">
        <f t="shared" ca="1" si="104"/>
        <v>C2</v>
      </c>
      <c r="T356" s="3" t="str">
        <f t="shared" ca="1" si="105"/>
        <v>C2</v>
      </c>
    </row>
    <row r="357" spans="1:20" s="47" customFormat="1" ht="11.25" customHeight="1" x14ac:dyDescent="0.2">
      <c r="A357" s="53"/>
      <c r="B357" s="98"/>
      <c r="C357" s="65"/>
      <c r="D357" s="51"/>
      <c r="E357" s="99"/>
      <c r="F357" s="52"/>
      <c r="G357" s="53"/>
      <c r="H357" s="53"/>
      <c r="I357" s="43" t="str">
        <f t="shared" ca="1" si="98"/>
        <v>LOCKED</v>
      </c>
      <c r="J357" s="44" t="str">
        <f t="shared" si="106"/>
        <v/>
      </c>
      <c r="K357" s="45" t="e">
        <f>MATCH(J357,#REF!,0)</f>
        <v>#REF!</v>
      </c>
      <c r="L357" s="46" t="str">
        <f t="shared" ca="1" si="99"/>
        <v>G</v>
      </c>
      <c r="M357" s="46" t="str">
        <f t="shared" ca="1" si="100"/>
        <v>C2</v>
      </c>
      <c r="N357" s="46" t="str">
        <f t="shared" ca="1" si="101"/>
        <v>C2</v>
      </c>
      <c r="O357" s="5" t="str">
        <f t="shared" ca="1" si="102"/>
        <v>LOCKED</v>
      </c>
      <c r="P357" s="1" t="str">
        <f t="shared" si="107"/>
        <v/>
      </c>
      <c r="Q357" s="2" t="e">
        <f>MATCH(P357,#REF!,0)</f>
        <v>#REF!</v>
      </c>
      <c r="R357" s="3" t="str">
        <f t="shared" ca="1" si="103"/>
        <v>G</v>
      </c>
      <c r="S357" s="3" t="str">
        <f t="shared" ca="1" si="104"/>
        <v>C2</v>
      </c>
      <c r="T357" s="3" t="str">
        <f t="shared" ca="1" si="105"/>
        <v>C2</v>
      </c>
    </row>
    <row r="358" spans="1:20" s="47" customFormat="1" ht="45" customHeight="1" thickBot="1" x14ac:dyDescent="0.25">
      <c r="A358" s="42"/>
      <c r="B358" s="101" t="str">
        <f>B268</f>
        <v>D</v>
      </c>
      <c r="C358" s="184" t="str">
        <f>C268</f>
        <v>ASPHALT REHABILITATION - ATLANTIC AVENUE FROM DUKE STREET TO McPHILLIPS STREET</v>
      </c>
      <c r="D358" s="185"/>
      <c r="E358" s="185"/>
      <c r="F358" s="186"/>
      <c r="G358" s="113" t="s">
        <v>431</v>
      </c>
      <c r="H358" s="113">
        <f>SUM(H268:H357)</f>
        <v>0</v>
      </c>
      <c r="I358" s="43" t="str">
        <f t="shared" ca="1" si="98"/>
        <v>LOCKED</v>
      </c>
      <c r="J358" s="44" t="str">
        <f t="shared" si="106"/>
        <v>ASPHALT REHABILITATION - ATLANTIC AVENUE FROM DUKE STREET TO McPHILLIPS STREET</v>
      </c>
      <c r="K358" s="45" t="e">
        <f>MATCH(J358,#REF!,0)</f>
        <v>#REF!</v>
      </c>
      <c r="L358" s="46" t="str">
        <f t="shared" ca="1" si="99"/>
        <v>G</v>
      </c>
      <c r="M358" s="46" t="str">
        <f t="shared" ca="1" si="100"/>
        <v>C2</v>
      </c>
      <c r="N358" s="46" t="str">
        <f t="shared" ca="1" si="101"/>
        <v>C2</v>
      </c>
      <c r="O358" s="5" t="str">
        <f t="shared" ca="1" si="102"/>
        <v>LOCKED</v>
      </c>
      <c r="P358" s="1" t="str">
        <f t="shared" si="107"/>
        <v>ASPHALT REHABILITATION - ATLANTIC AVENUE FROM DUKE STREET TO McPHILLIPS STREET</v>
      </c>
      <c r="Q358" s="2" t="e">
        <f>MATCH(P358,#REF!,0)</f>
        <v>#REF!</v>
      </c>
      <c r="R358" s="3" t="str">
        <f t="shared" ca="1" si="103"/>
        <v>G</v>
      </c>
      <c r="S358" s="3" t="str">
        <f t="shared" ca="1" si="104"/>
        <v>C2</v>
      </c>
      <c r="T358" s="3" t="str">
        <f t="shared" ca="1" si="105"/>
        <v>C2</v>
      </c>
    </row>
    <row r="359" spans="1:20" s="47" customFormat="1" ht="45" customHeight="1" thickTop="1" x14ac:dyDescent="0.2">
      <c r="A359" s="114"/>
      <c r="B359" s="41" t="s">
        <v>275</v>
      </c>
      <c r="C359" s="190" t="s">
        <v>509</v>
      </c>
      <c r="D359" s="191"/>
      <c r="E359" s="191"/>
      <c r="F359" s="192"/>
      <c r="G359" s="114"/>
      <c r="H359" s="115"/>
      <c r="I359" s="43" t="str">
        <f t="shared" ca="1" si="98"/>
        <v>LOCKED</v>
      </c>
      <c r="J359" s="44" t="str">
        <f t="shared" si="106"/>
        <v>ASPHALT REHABILITATION - AIKINS STREET FROM McADAM AVENUE TO ENNISKILLEN AVENUE</v>
      </c>
      <c r="K359" s="45" t="e">
        <f>MATCH(J359,#REF!,0)</f>
        <v>#REF!</v>
      </c>
      <c r="L359" s="46" t="str">
        <f t="shared" ca="1" si="99"/>
        <v>G</v>
      </c>
      <c r="M359" s="46" t="str">
        <f t="shared" ca="1" si="100"/>
        <v>F0</v>
      </c>
      <c r="N359" s="46" t="str">
        <f t="shared" ca="1" si="101"/>
        <v>F2</v>
      </c>
      <c r="O359" s="5" t="str">
        <f t="shared" ca="1" si="102"/>
        <v>LOCKED</v>
      </c>
      <c r="P359" s="1" t="str">
        <f t="shared" si="107"/>
        <v>ASPHALT REHABILITATION - AIKINS STREET FROM McADAM AVENUE TO ENNISKILLEN AVENUE</v>
      </c>
      <c r="Q359" s="2" t="e">
        <f>MATCH(P359,#REF!,0)</f>
        <v>#REF!</v>
      </c>
      <c r="R359" s="3" t="str">
        <f t="shared" ca="1" si="103"/>
        <v>G</v>
      </c>
      <c r="S359" s="3" t="str">
        <f t="shared" ca="1" si="104"/>
        <v>F0</v>
      </c>
      <c r="T359" s="3" t="str">
        <f t="shared" ca="1" si="105"/>
        <v>F2</v>
      </c>
    </row>
    <row r="360" spans="1:20" s="47" customFormat="1" ht="30" customHeight="1" x14ac:dyDescent="0.2">
      <c r="A360" s="48"/>
      <c r="B360" s="49"/>
      <c r="C360" s="50" t="s">
        <v>134</v>
      </c>
      <c r="D360" s="51"/>
      <c r="E360" s="52" t="s">
        <v>112</v>
      </c>
      <c r="F360" s="52" t="s">
        <v>112</v>
      </c>
      <c r="G360" s="48" t="s">
        <v>112</v>
      </c>
      <c r="H360" s="53"/>
      <c r="I360" s="43" t="str">
        <f t="shared" ca="1" si="98"/>
        <v>LOCKED</v>
      </c>
      <c r="J360" s="44" t="str">
        <f t="shared" si="106"/>
        <v>EARTH AND BASE WORKS</v>
      </c>
      <c r="K360" s="45" t="e">
        <f>MATCH(J360,#REF!,0)</f>
        <v>#REF!</v>
      </c>
      <c r="L360" s="46" t="str">
        <f t="shared" ca="1" si="99"/>
        <v>G</v>
      </c>
      <c r="M360" s="46" t="str">
        <f t="shared" ca="1" si="100"/>
        <v>C2</v>
      </c>
      <c r="N360" s="46" t="str">
        <f t="shared" ca="1" si="101"/>
        <v>C2</v>
      </c>
      <c r="O360" s="5" t="str">
        <f t="shared" ca="1" si="102"/>
        <v>LOCKED</v>
      </c>
      <c r="P360" s="1" t="str">
        <f t="shared" si="107"/>
        <v>EARTH AND BASE WORKS</v>
      </c>
      <c r="Q360" s="2" t="e">
        <f>MATCH(P360,#REF!,0)</f>
        <v>#REF!</v>
      </c>
      <c r="R360" s="3" t="str">
        <f t="shared" ca="1" si="103"/>
        <v>G</v>
      </c>
      <c r="S360" s="3" t="str">
        <f t="shared" ca="1" si="104"/>
        <v>C2</v>
      </c>
      <c r="T360" s="3" t="str">
        <f t="shared" ca="1" si="105"/>
        <v>C2</v>
      </c>
    </row>
    <row r="361" spans="1:20" s="47" customFormat="1" ht="30" customHeight="1" x14ac:dyDescent="0.2">
      <c r="A361" s="54" t="s">
        <v>228</v>
      </c>
      <c r="B361" s="55" t="s">
        <v>70</v>
      </c>
      <c r="C361" s="56" t="s">
        <v>50</v>
      </c>
      <c r="D361" s="57" t="s">
        <v>409</v>
      </c>
      <c r="E361" s="58" t="s">
        <v>118</v>
      </c>
      <c r="F361" s="59">
        <v>20</v>
      </c>
      <c r="G361" s="60"/>
      <c r="H361" s="61">
        <f t="shared" ref="H361" si="112">ROUND(G361*F361,2)</f>
        <v>0</v>
      </c>
      <c r="I361" s="43" t="str">
        <f t="shared" ca="1" si="98"/>
        <v/>
      </c>
      <c r="J361" s="44" t="str">
        <f t="shared" si="106"/>
        <v>A003ExcavationCW 3110-R21m³</v>
      </c>
      <c r="K361" s="45" t="e">
        <f>MATCH(J361,#REF!,0)</f>
        <v>#REF!</v>
      </c>
      <c r="L361" s="46" t="str">
        <f t="shared" ca="1" si="99"/>
        <v>F0</v>
      </c>
      <c r="M361" s="46" t="str">
        <f t="shared" ca="1" si="100"/>
        <v>C2</v>
      </c>
      <c r="N361" s="46" t="str">
        <f t="shared" ca="1" si="101"/>
        <v>C2</v>
      </c>
      <c r="O361" s="5" t="str">
        <f t="shared" ca="1" si="102"/>
        <v/>
      </c>
      <c r="P361" s="1" t="str">
        <f t="shared" si="107"/>
        <v>A003ExcavationCW 3110-R21m³</v>
      </c>
      <c r="Q361" s="2" t="e">
        <f>MATCH(P361,#REF!,0)</f>
        <v>#REF!</v>
      </c>
      <c r="R361" s="3" t="str">
        <f t="shared" ca="1" si="103"/>
        <v>F0</v>
      </c>
      <c r="S361" s="3" t="str">
        <f t="shared" ca="1" si="104"/>
        <v>C2</v>
      </c>
      <c r="T361" s="3" t="str">
        <f t="shared" ca="1" si="105"/>
        <v>C2</v>
      </c>
    </row>
    <row r="362" spans="1:20" s="47" customFormat="1" ht="30" customHeight="1" x14ac:dyDescent="0.2">
      <c r="A362" s="62" t="s">
        <v>159</v>
      </c>
      <c r="B362" s="55" t="s">
        <v>71</v>
      </c>
      <c r="C362" s="56" t="s">
        <v>181</v>
      </c>
      <c r="D362" s="57" t="s">
        <v>409</v>
      </c>
      <c r="E362" s="52" t="s">
        <v>112</v>
      </c>
      <c r="F362" s="52" t="s">
        <v>112</v>
      </c>
      <c r="G362" s="53"/>
      <c r="H362" s="53"/>
      <c r="I362" s="43" t="str">
        <f t="shared" ca="1" si="98"/>
        <v>LOCKED</v>
      </c>
      <c r="J362" s="44" t="str">
        <f t="shared" si="106"/>
        <v>A010Supplying and Placing Base Course MaterialCW 3110-R21</v>
      </c>
      <c r="K362" s="45" t="e">
        <f>MATCH(J362,#REF!,0)</f>
        <v>#REF!</v>
      </c>
      <c r="L362" s="46" t="str">
        <f t="shared" ca="1" si="99"/>
        <v>G</v>
      </c>
      <c r="M362" s="46" t="str">
        <f t="shared" ca="1" si="100"/>
        <v>C2</v>
      </c>
      <c r="N362" s="46" t="str">
        <f t="shared" ca="1" si="101"/>
        <v>C2</v>
      </c>
      <c r="O362" s="5" t="str">
        <f t="shared" ca="1" si="102"/>
        <v>LOCKED</v>
      </c>
      <c r="P362" s="1" t="str">
        <f t="shared" si="107"/>
        <v>A010Supplying and Placing Base Course MaterialCW 3110-R21</v>
      </c>
      <c r="Q362" s="2" t="e">
        <f>MATCH(P362,#REF!,0)</f>
        <v>#REF!</v>
      </c>
      <c r="R362" s="3" t="str">
        <f t="shared" ca="1" si="103"/>
        <v>G</v>
      </c>
      <c r="S362" s="3" t="str">
        <f t="shared" ca="1" si="104"/>
        <v>C2</v>
      </c>
      <c r="T362" s="3" t="str">
        <f t="shared" ca="1" si="105"/>
        <v>C2</v>
      </c>
    </row>
    <row r="363" spans="1:20" s="47" customFormat="1" ht="30" customHeight="1" x14ac:dyDescent="0.2">
      <c r="A363" s="62" t="s">
        <v>392</v>
      </c>
      <c r="B363" s="63" t="s">
        <v>188</v>
      </c>
      <c r="C363" s="56" t="s">
        <v>419</v>
      </c>
      <c r="D363" s="64" t="s">
        <v>112</v>
      </c>
      <c r="E363" s="58" t="s">
        <v>118</v>
      </c>
      <c r="F363" s="59">
        <v>20</v>
      </c>
      <c r="G363" s="60"/>
      <c r="H363" s="61">
        <f t="shared" ref="H363:H364" si="113">ROUND(G363*F363,2)</f>
        <v>0</v>
      </c>
      <c r="I363" s="43" t="str">
        <f t="shared" ca="1" si="98"/>
        <v/>
      </c>
      <c r="J363" s="44" t="str">
        <f t="shared" si="106"/>
        <v>A010C3Base Course Material - Granular Cm³</v>
      </c>
      <c r="K363" s="45" t="e">
        <f>MATCH(J363,#REF!,0)</f>
        <v>#REF!</v>
      </c>
      <c r="L363" s="46" t="str">
        <f t="shared" ca="1" si="99"/>
        <v>F0</v>
      </c>
      <c r="M363" s="46" t="str">
        <f t="shared" ca="1" si="100"/>
        <v>C2</v>
      </c>
      <c r="N363" s="46" t="str">
        <f t="shared" ca="1" si="101"/>
        <v>C2</v>
      </c>
      <c r="O363" s="5" t="str">
        <f t="shared" ca="1" si="102"/>
        <v/>
      </c>
      <c r="P363" s="1" t="str">
        <f t="shared" si="107"/>
        <v>A010C3Base Course Material - Granular Cm³</v>
      </c>
      <c r="Q363" s="2" t="e">
        <f>MATCH(P363,#REF!,0)</f>
        <v>#REF!</v>
      </c>
      <c r="R363" s="3" t="str">
        <f t="shared" ca="1" si="103"/>
        <v>F0</v>
      </c>
      <c r="S363" s="3" t="str">
        <f t="shared" ca="1" si="104"/>
        <v>C2</v>
      </c>
      <c r="T363" s="3" t="str">
        <f t="shared" ca="1" si="105"/>
        <v>C2</v>
      </c>
    </row>
    <row r="364" spans="1:20" s="47" customFormat="1" ht="30" customHeight="1" x14ac:dyDescent="0.2">
      <c r="A364" s="54" t="s">
        <v>160</v>
      </c>
      <c r="B364" s="55" t="s">
        <v>72</v>
      </c>
      <c r="C364" s="56" t="s">
        <v>54</v>
      </c>
      <c r="D364" s="57" t="s">
        <v>409</v>
      </c>
      <c r="E364" s="58" t="s">
        <v>117</v>
      </c>
      <c r="F364" s="59">
        <v>1200</v>
      </c>
      <c r="G364" s="60"/>
      <c r="H364" s="61">
        <f t="shared" si="113"/>
        <v>0</v>
      </c>
      <c r="I364" s="43" t="str">
        <f t="shared" ca="1" si="98"/>
        <v/>
      </c>
      <c r="J364" s="44" t="str">
        <f t="shared" si="106"/>
        <v>A012Grading of BoulevardsCW 3110-R21m²</v>
      </c>
      <c r="K364" s="45" t="e">
        <f>MATCH(J364,#REF!,0)</f>
        <v>#REF!</v>
      </c>
      <c r="L364" s="46" t="str">
        <f t="shared" ca="1" si="99"/>
        <v>F0</v>
      </c>
      <c r="M364" s="46" t="str">
        <f t="shared" ca="1" si="100"/>
        <v>C2</v>
      </c>
      <c r="N364" s="46" t="str">
        <f t="shared" ca="1" si="101"/>
        <v>C2</v>
      </c>
      <c r="O364" s="5" t="str">
        <f t="shared" ca="1" si="102"/>
        <v/>
      </c>
      <c r="P364" s="1" t="str">
        <f t="shared" si="107"/>
        <v>A012Grading of BoulevardsCW 3110-R21m²</v>
      </c>
      <c r="Q364" s="2" t="e">
        <f>MATCH(P364,#REF!,0)</f>
        <v>#REF!</v>
      </c>
      <c r="R364" s="3" t="str">
        <f t="shared" ca="1" si="103"/>
        <v>F0</v>
      </c>
      <c r="S364" s="3" t="str">
        <f t="shared" ca="1" si="104"/>
        <v>C2</v>
      </c>
      <c r="T364" s="3" t="str">
        <f t="shared" ca="1" si="105"/>
        <v>C2</v>
      </c>
    </row>
    <row r="365" spans="1:20" s="47" customFormat="1" ht="30" customHeight="1" x14ac:dyDescent="0.2">
      <c r="A365" s="48"/>
      <c r="B365" s="49"/>
      <c r="C365" s="65" t="s">
        <v>420</v>
      </c>
      <c r="D365" s="51"/>
      <c r="E365" s="52" t="s">
        <v>112</v>
      </c>
      <c r="F365" s="52" t="s">
        <v>112</v>
      </c>
      <c r="G365" s="53"/>
      <c r="H365" s="53"/>
      <c r="I365" s="43" t="str">
        <f t="shared" ca="1" si="98"/>
        <v>LOCKED</v>
      </c>
      <c r="J365" s="44" t="str">
        <f t="shared" si="106"/>
        <v>ROADWORKS - REMOVALS/RENEWALS</v>
      </c>
      <c r="K365" s="45" t="e">
        <f>MATCH(J365,#REF!,0)</f>
        <v>#REF!</v>
      </c>
      <c r="L365" s="46" t="str">
        <f t="shared" ca="1" si="99"/>
        <v>G</v>
      </c>
      <c r="M365" s="46" t="str">
        <f t="shared" ca="1" si="100"/>
        <v>C2</v>
      </c>
      <c r="N365" s="46" t="str">
        <f t="shared" ca="1" si="101"/>
        <v>C2</v>
      </c>
      <c r="O365" s="5" t="str">
        <f t="shared" ca="1" si="102"/>
        <v>LOCKED</v>
      </c>
      <c r="P365" s="1" t="str">
        <f t="shared" si="107"/>
        <v>ROADWORKS - REMOVALS/RENEWALS</v>
      </c>
      <c r="Q365" s="2" t="e">
        <f>MATCH(P365,#REF!,0)</f>
        <v>#REF!</v>
      </c>
      <c r="R365" s="3" t="str">
        <f t="shared" ca="1" si="103"/>
        <v>G</v>
      </c>
      <c r="S365" s="3" t="str">
        <f t="shared" ca="1" si="104"/>
        <v>C2</v>
      </c>
      <c r="T365" s="3" t="str">
        <f t="shared" ca="1" si="105"/>
        <v>C2</v>
      </c>
    </row>
    <row r="366" spans="1:20" s="47" customFormat="1" ht="30" customHeight="1" x14ac:dyDescent="0.2">
      <c r="A366" s="66" t="s">
        <v>200</v>
      </c>
      <c r="B366" s="55" t="s">
        <v>73</v>
      </c>
      <c r="C366" s="56" t="s">
        <v>178</v>
      </c>
      <c r="D366" s="57" t="s">
        <v>409</v>
      </c>
      <c r="E366" s="52" t="s">
        <v>112</v>
      </c>
      <c r="F366" s="52" t="s">
        <v>112</v>
      </c>
      <c r="G366" s="53"/>
      <c r="H366" s="53"/>
      <c r="I366" s="43" t="str">
        <f t="shared" ca="1" si="98"/>
        <v>LOCKED</v>
      </c>
      <c r="J366" s="44" t="str">
        <f t="shared" si="106"/>
        <v>B001Pavement RemovalCW 3110-R21</v>
      </c>
      <c r="K366" s="45" t="e">
        <f>MATCH(J366,#REF!,0)</f>
        <v>#REF!</v>
      </c>
      <c r="L366" s="46" t="str">
        <f t="shared" ca="1" si="99"/>
        <v>G</v>
      </c>
      <c r="M366" s="46" t="str">
        <f t="shared" ca="1" si="100"/>
        <v>C2</v>
      </c>
      <c r="N366" s="46" t="str">
        <f t="shared" ca="1" si="101"/>
        <v>C2</v>
      </c>
      <c r="O366" s="5" t="str">
        <f t="shared" ca="1" si="102"/>
        <v>LOCKED</v>
      </c>
      <c r="P366" s="1" t="str">
        <f t="shared" si="107"/>
        <v>B001Pavement RemovalCW 3110-R21</v>
      </c>
      <c r="Q366" s="2" t="e">
        <f>MATCH(P366,#REF!,0)</f>
        <v>#REF!</v>
      </c>
      <c r="R366" s="3" t="str">
        <f t="shared" ca="1" si="103"/>
        <v>G</v>
      </c>
      <c r="S366" s="3" t="str">
        <f t="shared" ca="1" si="104"/>
        <v>C2</v>
      </c>
      <c r="T366" s="3" t="str">
        <f t="shared" ca="1" si="105"/>
        <v>C2</v>
      </c>
    </row>
    <row r="367" spans="1:20" s="47" customFormat="1" ht="30" customHeight="1" x14ac:dyDescent="0.2">
      <c r="A367" s="66" t="s">
        <v>161</v>
      </c>
      <c r="B367" s="63" t="s">
        <v>188</v>
      </c>
      <c r="C367" s="56" t="s">
        <v>180</v>
      </c>
      <c r="D367" s="64" t="s">
        <v>112</v>
      </c>
      <c r="E367" s="58" t="s">
        <v>117</v>
      </c>
      <c r="F367" s="59">
        <v>15</v>
      </c>
      <c r="G367" s="60"/>
      <c r="H367" s="61">
        <f>ROUND(G367*F367,2)</f>
        <v>0</v>
      </c>
      <c r="I367" s="43" t="str">
        <f t="shared" ca="1" si="98"/>
        <v/>
      </c>
      <c r="J367" s="44" t="str">
        <f t="shared" si="106"/>
        <v>B003Asphalt Pavementm²</v>
      </c>
      <c r="K367" s="45" t="e">
        <f>MATCH(J367,#REF!,0)</f>
        <v>#REF!</v>
      </c>
      <c r="L367" s="46" t="str">
        <f t="shared" ca="1" si="99"/>
        <v>F0</v>
      </c>
      <c r="M367" s="46" t="str">
        <f t="shared" ca="1" si="100"/>
        <v>C2</v>
      </c>
      <c r="N367" s="46" t="str">
        <f t="shared" ca="1" si="101"/>
        <v>C2</v>
      </c>
      <c r="O367" s="5" t="str">
        <f t="shared" ca="1" si="102"/>
        <v/>
      </c>
      <c r="P367" s="1" t="str">
        <f t="shared" si="107"/>
        <v>B003Asphalt Pavementm²</v>
      </c>
      <c r="Q367" s="2" t="e">
        <f>MATCH(P367,#REF!,0)</f>
        <v>#REF!</v>
      </c>
      <c r="R367" s="3" t="str">
        <f t="shared" ca="1" si="103"/>
        <v>F0</v>
      </c>
      <c r="S367" s="3" t="str">
        <f t="shared" ca="1" si="104"/>
        <v>C2</v>
      </c>
      <c r="T367" s="3" t="str">
        <f t="shared" ca="1" si="105"/>
        <v>C2</v>
      </c>
    </row>
    <row r="368" spans="1:20" s="47" customFormat="1" ht="30" customHeight="1" x14ac:dyDescent="0.2">
      <c r="A368" s="66" t="s">
        <v>162</v>
      </c>
      <c r="B368" s="55" t="s">
        <v>74</v>
      </c>
      <c r="C368" s="56" t="s">
        <v>236</v>
      </c>
      <c r="D368" s="64" t="s">
        <v>350</v>
      </c>
      <c r="E368" s="52" t="s">
        <v>112</v>
      </c>
      <c r="F368" s="52" t="s">
        <v>112</v>
      </c>
      <c r="G368" s="53"/>
      <c r="H368" s="53"/>
      <c r="I368" s="43" t="str">
        <f t="shared" ca="1" si="98"/>
        <v>LOCKED</v>
      </c>
      <c r="J368" s="44" t="str">
        <f t="shared" si="106"/>
        <v>B004Slab ReplacementCW 3230-R8</v>
      </c>
      <c r="K368" s="45" t="e">
        <f>MATCH(J368,#REF!,0)</f>
        <v>#REF!</v>
      </c>
      <c r="L368" s="46" t="str">
        <f t="shared" ca="1" si="99"/>
        <v>G</v>
      </c>
      <c r="M368" s="46" t="str">
        <f t="shared" ca="1" si="100"/>
        <v>C2</v>
      </c>
      <c r="N368" s="46" t="str">
        <f t="shared" ca="1" si="101"/>
        <v>C2</v>
      </c>
      <c r="O368" s="5" t="str">
        <f t="shared" ca="1" si="102"/>
        <v>LOCKED</v>
      </c>
      <c r="P368" s="1" t="str">
        <f t="shared" si="107"/>
        <v>B004Slab ReplacementCW 3230-R8</v>
      </c>
      <c r="Q368" s="2" t="e">
        <f>MATCH(P368,#REF!,0)</f>
        <v>#REF!</v>
      </c>
      <c r="R368" s="3" t="str">
        <f t="shared" ca="1" si="103"/>
        <v>G</v>
      </c>
      <c r="S368" s="3" t="str">
        <f t="shared" ca="1" si="104"/>
        <v>C2</v>
      </c>
      <c r="T368" s="3" t="str">
        <f t="shared" ca="1" si="105"/>
        <v>C2</v>
      </c>
    </row>
    <row r="369" spans="1:20" s="47" customFormat="1" ht="30" customHeight="1" x14ac:dyDescent="0.2">
      <c r="A369" s="66" t="s">
        <v>163</v>
      </c>
      <c r="B369" s="63" t="s">
        <v>188</v>
      </c>
      <c r="C369" s="56" t="s">
        <v>131</v>
      </c>
      <c r="D369" s="64" t="s">
        <v>112</v>
      </c>
      <c r="E369" s="58" t="s">
        <v>117</v>
      </c>
      <c r="F369" s="59">
        <v>75</v>
      </c>
      <c r="G369" s="60"/>
      <c r="H369" s="61">
        <f>ROUND(G369*F369,2)</f>
        <v>0</v>
      </c>
      <c r="I369" s="43" t="str">
        <f t="shared" ca="1" si="98"/>
        <v/>
      </c>
      <c r="J369" s="44" t="str">
        <f t="shared" si="106"/>
        <v>B014150 mm Concrete Pavement (Reinforced)m²</v>
      </c>
      <c r="K369" s="45" t="e">
        <f>MATCH(J369,#REF!,0)</f>
        <v>#REF!</v>
      </c>
      <c r="L369" s="46" t="str">
        <f t="shared" ca="1" si="99"/>
        <v>F0</v>
      </c>
      <c r="M369" s="46" t="str">
        <f t="shared" ca="1" si="100"/>
        <v>C2</v>
      </c>
      <c r="N369" s="46" t="str">
        <f t="shared" ca="1" si="101"/>
        <v>C2</v>
      </c>
      <c r="O369" s="5" t="str">
        <f t="shared" ca="1" si="102"/>
        <v/>
      </c>
      <c r="P369" s="1" t="str">
        <f t="shared" si="107"/>
        <v>B014150 mm Concrete Pavement (Reinforced)m²</v>
      </c>
      <c r="Q369" s="2" t="e">
        <f>MATCH(P369,#REF!,0)</f>
        <v>#REF!</v>
      </c>
      <c r="R369" s="3" t="str">
        <f t="shared" ca="1" si="103"/>
        <v>F0</v>
      </c>
      <c r="S369" s="3" t="str">
        <f t="shared" ca="1" si="104"/>
        <v>C2</v>
      </c>
      <c r="T369" s="3" t="str">
        <f t="shared" ca="1" si="105"/>
        <v>C2</v>
      </c>
    </row>
    <row r="370" spans="1:20" s="47" customFormat="1" ht="30" customHeight="1" x14ac:dyDescent="0.2">
      <c r="A370" s="66" t="s">
        <v>164</v>
      </c>
      <c r="B370" s="55" t="s">
        <v>75</v>
      </c>
      <c r="C370" s="56" t="s">
        <v>237</v>
      </c>
      <c r="D370" s="64" t="s">
        <v>350</v>
      </c>
      <c r="E370" s="52" t="s">
        <v>112</v>
      </c>
      <c r="F370" s="52" t="s">
        <v>112</v>
      </c>
      <c r="G370" s="53"/>
      <c r="H370" s="53"/>
      <c r="I370" s="43" t="str">
        <f t="shared" ca="1" si="98"/>
        <v>LOCKED</v>
      </c>
      <c r="J370" s="44" t="str">
        <f t="shared" si="106"/>
        <v>B017Partial Slab PatchesCW 3230-R8</v>
      </c>
      <c r="K370" s="45" t="e">
        <f>MATCH(J370,#REF!,0)</f>
        <v>#REF!</v>
      </c>
      <c r="L370" s="46" t="str">
        <f t="shared" ca="1" si="99"/>
        <v>G</v>
      </c>
      <c r="M370" s="46" t="str">
        <f t="shared" ca="1" si="100"/>
        <v>C2</v>
      </c>
      <c r="N370" s="46" t="str">
        <f t="shared" ca="1" si="101"/>
        <v>C2</v>
      </c>
      <c r="O370" s="5" t="str">
        <f t="shared" ca="1" si="102"/>
        <v>LOCKED</v>
      </c>
      <c r="P370" s="1" t="str">
        <f t="shared" si="107"/>
        <v>B017Partial Slab PatchesCW 3230-R8</v>
      </c>
      <c r="Q370" s="2" t="e">
        <f>MATCH(P370,#REF!,0)</f>
        <v>#REF!</v>
      </c>
      <c r="R370" s="3" t="str">
        <f t="shared" ca="1" si="103"/>
        <v>G</v>
      </c>
      <c r="S370" s="3" t="str">
        <f t="shared" ca="1" si="104"/>
        <v>C2</v>
      </c>
      <c r="T370" s="3" t="str">
        <f t="shared" ca="1" si="105"/>
        <v>C2</v>
      </c>
    </row>
    <row r="371" spans="1:20" s="47" customFormat="1" ht="30" customHeight="1" x14ac:dyDescent="0.2">
      <c r="A371" s="66" t="s">
        <v>165</v>
      </c>
      <c r="B371" s="63" t="s">
        <v>188</v>
      </c>
      <c r="C371" s="56" t="s">
        <v>127</v>
      </c>
      <c r="D371" s="64" t="s">
        <v>112</v>
      </c>
      <c r="E371" s="58" t="s">
        <v>117</v>
      </c>
      <c r="F371" s="59">
        <v>20</v>
      </c>
      <c r="G371" s="60"/>
      <c r="H371" s="61">
        <f t="shared" ref="H371" si="114">ROUND(G371*F371,2)</f>
        <v>0</v>
      </c>
      <c r="I371" s="43" t="str">
        <f t="shared" ca="1" si="98"/>
        <v/>
      </c>
      <c r="J371" s="44" t="str">
        <f t="shared" si="106"/>
        <v>B030150 mm Concrete Pavement (Type A)m²</v>
      </c>
      <c r="K371" s="45" t="e">
        <f>MATCH(J371,#REF!,0)</f>
        <v>#REF!</v>
      </c>
      <c r="L371" s="46" t="str">
        <f t="shared" ca="1" si="99"/>
        <v>F0</v>
      </c>
      <c r="M371" s="46" t="str">
        <f t="shared" ca="1" si="100"/>
        <v>C2</v>
      </c>
      <c r="N371" s="46" t="str">
        <f t="shared" ca="1" si="101"/>
        <v>C2</v>
      </c>
      <c r="O371" s="5" t="str">
        <f t="shared" ca="1" si="102"/>
        <v/>
      </c>
      <c r="P371" s="1" t="str">
        <f t="shared" si="107"/>
        <v>B030150 mm Concrete Pavement (Type A)m²</v>
      </c>
      <c r="Q371" s="2" t="e">
        <f>MATCH(P371,#REF!,0)</f>
        <v>#REF!</v>
      </c>
      <c r="R371" s="3" t="str">
        <f t="shared" ca="1" si="103"/>
        <v>F0</v>
      </c>
      <c r="S371" s="3" t="str">
        <f t="shared" ca="1" si="104"/>
        <v>C2</v>
      </c>
      <c r="T371" s="3" t="str">
        <f t="shared" ca="1" si="105"/>
        <v>C2</v>
      </c>
    </row>
    <row r="372" spans="1:20" s="47" customFormat="1" ht="30" customHeight="1" x14ac:dyDescent="0.2">
      <c r="A372" s="66" t="s">
        <v>320</v>
      </c>
      <c r="B372" s="55" t="s">
        <v>11</v>
      </c>
      <c r="C372" s="56" t="s">
        <v>260</v>
      </c>
      <c r="D372" s="64" t="s">
        <v>350</v>
      </c>
      <c r="E372" s="52" t="s">
        <v>112</v>
      </c>
      <c r="F372" s="52" t="s">
        <v>112</v>
      </c>
      <c r="G372" s="53"/>
      <c r="H372" s="53"/>
      <c r="I372" s="43" t="str">
        <f t="shared" ca="1" si="98"/>
        <v>LOCKED</v>
      </c>
      <c r="J372" s="44" t="str">
        <f t="shared" si="106"/>
        <v>B064-72Slab Replacement - Early Opening (72 hour)CW 3230-R8</v>
      </c>
      <c r="K372" s="45" t="e">
        <f>MATCH(J372,#REF!,0)</f>
        <v>#REF!</v>
      </c>
      <c r="L372" s="46" t="str">
        <f t="shared" ca="1" si="99"/>
        <v>G</v>
      </c>
      <c r="M372" s="46" t="str">
        <f t="shared" ca="1" si="100"/>
        <v>C2</v>
      </c>
      <c r="N372" s="46" t="str">
        <f t="shared" ca="1" si="101"/>
        <v>C2</v>
      </c>
      <c r="O372" s="5" t="str">
        <f t="shared" ca="1" si="102"/>
        <v>LOCKED</v>
      </c>
      <c r="P372" s="1" t="str">
        <f t="shared" si="107"/>
        <v>B064-72Slab Replacement - Early Opening (72 hour)CW 3230-R8</v>
      </c>
      <c r="Q372" s="2" t="e">
        <f>MATCH(P372,#REF!,0)</f>
        <v>#REF!</v>
      </c>
      <c r="R372" s="3" t="str">
        <f t="shared" ca="1" si="103"/>
        <v>G</v>
      </c>
      <c r="S372" s="3" t="str">
        <f t="shared" ca="1" si="104"/>
        <v>C2</v>
      </c>
      <c r="T372" s="3" t="str">
        <f t="shared" ca="1" si="105"/>
        <v>C2</v>
      </c>
    </row>
    <row r="373" spans="1:20" s="47" customFormat="1" ht="30" customHeight="1" x14ac:dyDescent="0.2">
      <c r="A373" s="66" t="s">
        <v>321</v>
      </c>
      <c r="B373" s="63" t="s">
        <v>188</v>
      </c>
      <c r="C373" s="56" t="s">
        <v>131</v>
      </c>
      <c r="D373" s="64" t="s">
        <v>112</v>
      </c>
      <c r="E373" s="58" t="s">
        <v>117</v>
      </c>
      <c r="F373" s="59">
        <v>65</v>
      </c>
      <c r="G373" s="60"/>
      <c r="H373" s="61">
        <f>ROUND(G373*F373,2)</f>
        <v>0</v>
      </c>
      <c r="I373" s="43" t="str">
        <f t="shared" ca="1" si="98"/>
        <v/>
      </c>
      <c r="J373" s="44" t="str">
        <f t="shared" si="106"/>
        <v>B074-72150 mm Concrete Pavement (Reinforced)m²</v>
      </c>
      <c r="K373" s="45" t="e">
        <f>MATCH(J373,#REF!,0)</f>
        <v>#REF!</v>
      </c>
      <c r="L373" s="46" t="str">
        <f t="shared" ca="1" si="99"/>
        <v>F0</v>
      </c>
      <c r="M373" s="46" t="str">
        <f t="shared" ca="1" si="100"/>
        <v>C2</v>
      </c>
      <c r="N373" s="46" t="str">
        <f t="shared" ca="1" si="101"/>
        <v>C2</v>
      </c>
      <c r="O373" s="5" t="str">
        <f t="shared" ca="1" si="102"/>
        <v/>
      </c>
      <c r="P373" s="1" t="str">
        <f t="shared" si="107"/>
        <v>B074-72150 mm Concrete Pavement (Reinforced)m²</v>
      </c>
      <c r="Q373" s="2" t="e">
        <f>MATCH(P373,#REF!,0)</f>
        <v>#REF!</v>
      </c>
      <c r="R373" s="3" t="str">
        <f t="shared" ca="1" si="103"/>
        <v>F0</v>
      </c>
      <c r="S373" s="3" t="str">
        <f t="shared" ca="1" si="104"/>
        <v>C2</v>
      </c>
      <c r="T373" s="3" t="str">
        <f t="shared" ca="1" si="105"/>
        <v>C2</v>
      </c>
    </row>
    <row r="374" spans="1:20" s="47" customFormat="1" ht="30" customHeight="1" x14ac:dyDescent="0.2">
      <c r="A374" s="66" t="s">
        <v>169</v>
      </c>
      <c r="B374" s="55" t="s">
        <v>12</v>
      </c>
      <c r="C374" s="56" t="s">
        <v>100</v>
      </c>
      <c r="D374" s="64" t="s">
        <v>350</v>
      </c>
      <c r="E374" s="52" t="s">
        <v>112</v>
      </c>
      <c r="F374" s="52" t="s">
        <v>112</v>
      </c>
      <c r="G374" s="53"/>
      <c r="H374" s="53"/>
      <c r="I374" s="43" t="str">
        <f t="shared" ca="1" si="98"/>
        <v>LOCKED</v>
      </c>
      <c r="J374" s="44" t="str">
        <f t="shared" si="106"/>
        <v>B094Drilled DowelsCW 3230-R8</v>
      </c>
      <c r="K374" s="45" t="e">
        <f>MATCH(J374,#REF!,0)</f>
        <v>#REF!</v>
      </c>
      <c r="L374" s="46" t="str">
        <f t="shared" ca="1" si="99"/>
        <v>G</v>
      </c>
      <c r="M374" s="46" t="str">
        <f t="shared" ca="1" si="100"/>
        <v>C2</v>
      </c>
      <c r="N374" s="46" t="str">
        <f t="shared" ca="1" si="101"/>
        <v>C2</v>
      </c>
      <c r="O374" s="5" t="str">
        <f t="shared" ca="1" si="102"/>
        <v>LOCKED</v>
      </c>
      <c r="P374" s="1" t="str">
        <f t="shared" si="107"/>
        <v>B094Drilled DowelsCW 3230-R8</v>
      </c>
      <c r="Q374" s="2" t="e">
        <f>MATCH(P374,#REF!,0)</f>
        <v>#REF!</v>
      </c>
      <c r="R374" s="3" t="str">
        <f t="shared" ca="1" si="103"/>
        <v>G</v>
      </c>
      <c r="S374" s="3" t="str">
        <f t="shared" ca="1" si="104"/>
        <v>C2</v>
      </c>
      <c r="T374" s="3" t="str">
        <f t="shared" ca="1" si="105"/>
        <v>C2</v>
      </c>
    </row>
    <row r="375" spans="1:20" s="47" customFormat="1" ht="30" customHeight="1" x14ac:dyDescent="0.2">
      <c r="A375" s="66" t="s">
        <v>170</v>
      </c>
      <c r="B375" s="63" t="s">
        <v>188</v>
      </c>
      <c r="C375" s="56" t="s">
        <v>126</v>
      </c>
      <c r="D375" s="64" t="s">
        <v>112</v>
      </c>
      <c r="E375" s="58" t="s">
        <v>120</v>
      </c>
      <c r="F375" s="59">
        <v>30</v>
      </c>
      <c r="G375" s="60"/>
      <c r="H375" s="61">
        <f>ROUND(G375*F375,2)</f>
        <v>0</v>
      </c>
      <c r="I375" s="43" t="str">
        <f t="shared" ca="1" si="98"/>
        <v/>
      </c>
      <c r="J375" s="44" t="str">
        <f t="shared" si="106"/>
        <v>B09519.1 mm Diametereach</v>
      </c>
      <c r="K375" s="45" t="e">
        <f>MATCH(J375,#REF!,0)</f>
        <v>#REF!</v>
      </c>
      <c r="L375" s="46" t="str">
        <f t="shared" ca="1" si="99"/>
        <v>F0</v>
      </c>
      <c r="M375" s="46" t="str">
        <f t="shared" ca="1" si="100"/>
        <v>C2</v>
      </c>
      <c r="N375" s="46" t="str">
        <f t="shared" ca="1" si="101"/>
        <v>C2</v>
      </c>
      <c r="O375" s="5" t="str">
        <f t="shared" ca="1" si="102"/>
        <v/>
      </c>
      <c r="P375" s="1" t="str">
        <f t="shared" si="107"/>
        <v>B09519.1 mm Diametereach</v>
      </c>
      <c r="Q375" s="2" t="e">
        <f>MATCH(P375,#REF!,0)</f>
        <v>#REF!</v>
      </c>
      <c r="R375" s="3" t="str">
        <f t="shared" ca="1" si="103"/>
        <v>F0</v>
      </c>
      <c r="S375" s="3" t="str">
        <f t="shared" ca="1" si="104"/>
        <v>C2</v>
      </c>
      <c r="T375" s="3" t="str">
        <f t="shared" ca="1" si="105"/>
        <v>C2</v>
      </c>
    </row>
    <row r="376" spans="1:20" s="47" customFormat="1" ht="30" customHeight="1" x14ac:dyDescent="0.2">
      <c r="A376" s="66" t="s">
        <v>171</v>
      </c>
      <c r="B376" s="55" t="s">
        <v>13</v>
      </c>
      <c r="C376" s="56" t="s">
        <v>101</v>
      </c>
      <c r="D376" s="64" t="s">
        <v>350</v>
      </c>
      <c r="E376" s="52" t="s">
        <v>112</v>
      </c>
      <c r="F376" s="52" t="s">
        <v>112</v>
      </c>
      <c r="G376" s="53"/>
      <c r="H376" s="53"/>
      <c r="I376" s="43" t="str">
        <f t="shared" ca="1" si="98"/>
        <v>LOCKED</v>
      </c>
      <c r="J376" s="44" t="str">
        <f t="shared" si="106"/>
        <v>B097Drilled Tie BarsCW 3230-R8</v>
      </c>
      <c r="K376" s="45" t="e">
        <f>MATCH(J376,#REF!,0)</f>
        <v>#REF!</v>
      </c>
      <c r="L376" s="46" t="str">
        <f t="shared" ca="1" si="99"/>
        <v>G</v>
      </c>
      <c r="M376" s="46" t="str">
        <f t="shared" ca="1" si="100"/>
        <v>C2</v>
      </c>
      <c r="N376" s="46" t="str">
        <f t="shared" ca="1" si="101"/>
        <v>C2</v>
      </c>
      <c r="O376" s="5" t="str">
        <f t="shared" ca="1" si="102"/>
        <v>LOCKED</v>
      </c>
      <c r="P376" s="1" t="str">
        <f t="shared" si="107"/>
        <v>B097Drilled Tie BarsCW 3230-R8</v>
      </c>
      <c r="Q376" s="2" t="e">
        <f>MATCH(P376,#REF!,0)</f>
        <v>#REF!</v>
      </c>
      <c r="R376" s="3" t="str">
        <f t="shared" ca="1" si="103"/>
        <v>G</v>
      </c>
      <c r="S376" s="3" t="str">
        <f t="shared" ca="1" si="104"/>
        <v>C2</v>
      </c>
      <c r="T376" s="3" t="str">
        <f t="shared" ca="1" si="105"/>
        <v>C2</v>
      </c>
    </row>
    <row r="377" spans="1:20" s="47" customFormat="1" ht="30" customHeight="1" x14ac:dyDescent="0.2">
      <c r="A377" s="66" t="s">
        <v>172</v>
      </c>
      <c r="B377" s="63" t="s">
        <v>188</v>
      </c>
      <c r="C377" s="56" t="s">
        <v>125</v>
      </c>
      <c r="D377" s="64" t="s">
        <v>112</v>
      </c>
      <c r="E377" s="58" t="s">
        <v>120</v>
      </c>
      <c r="F377" s="59">
        <v>50</v>
      </c>
      <c r="G377" s="60"/>
      <c r="H377" s="61">
        <f>ROUND(G377*F377,2)</f>
        <v>0</v>
      </c>
      <c r="I377" s="43" t="str">
        <f t="shared" ca="1" si="98"/>
        <v/>
      </c>
      <c r="J377" s="44" t="str">
        <f t="shared" si="106"/>
        <v>B09820 M Deformed Tie Bareach</v>
      </c>
      <c r="K377" s="45" t="e">
        <f>MATCH(J377,#REF!,0)</f>
        <v>#REF!</v>
      </c>
      <c r="L377" s="46" t="str">
        <f t="shared" ca="1" si="99"/>
        <v>F0</v>
      </c>
      <c r="M377" s="46" t="str">
        <f t="shared" ca="1" si="100"/>
        <v>C2</v>
      </c>
      <c r="N377" s="46" t="str">
        <f t="shared" ca="1" si="101"/>
        <v>C2</v>
      </c>
      <c r="O377" s="5" t="str">
        <f t="shared" ca="1" si="102"/>
        <v/>
      </c>
      <c r="P377" s="1" t="str">
        <f t="shared" si="107"/>
        <v>B09820 M Deformed Tie Bareach</v>
      </c>
      <c r="Q377" s="2" t="e">
        <f>MATCH(P377,#REF!,0)</f>
        <v>#REF!</v>
      </c>
      <c r="R377" s="3" t="str">
        <f t="shared" ca="1" si="103"/>
        <v>F0</v>
      </c>
      <c r="S377" s="3" t="str">
        <f t="shared" ca="1" si="104"/>
        <v>C2</v>
      </c>
      <c r="T377" s="3" t="str">
        <f t="shared" ca="1" si="105"/>
        <v>C2</v>
      </c>
    </row>
    <row r="378" spans="1:20" s="47" customFormat="1" ht="30" customHeight="1" x14ac:dyDescent="0.2">
      <c r="A378" s="66" t="s">
        <v>327</v>
      </c>
      <c r="B378" s="55" t="s">
        <v>14</v>
      </c>
      <c r="C378" s="56" t="s">
        <v>183</v>
      </c>
      <c r="D378" s="64" t="s">
        <v>1</v>
      </c>
      <c r="E378" s="52" t="s">
        <v>112</v>
      </c>
      <c r="F378" s="52" t="s">
        <v>112</v>
      </c>
      <c r="G378" s="53"/>
      <c r="H378" s="53"/>
      <c r="I378" s="43" t="str">
        <f t="shared" ca="1" si="98"/>
        <v>LOCKED</v>
      </c>
      <c r="J378" s="44" t="str">
        <f t="shared" si="106"/>
        <v>B114rlMiscellaneous Concrete Slab RenewalCW 3235-R9</v>
      </c>
      <c r="K378" s="45" t="e">
        <f>MATCH(J378,#REF!,0)</f>
        <v>#REF!</v>
      </c>
      <c r="L378" s="46" t="str">
        <f t="shared" ca="1" si="99"/>
        <v>G</v>
      </c>
      <c r="M378" s="46" t="str">
        <f t="shared" ca="1" si="100"/>
        <v>C2</v>
      </c>
      <c r="N378" s="46" t="str">
        <f t="shared" ca="1" si="101"/>
        <v>C2</v>
      </c>
      <c r="O378" s="5" t="str">
        <f t="shared" ca="1" si="102"/>
        <v>LOCKED</v>
      </c>
      <c r="P378" s="1" t="str">
        <f t="shared" si="107"/>
        <v>B114rlMiscellaneous Concrete Slab RenewalCW 3235-R9</v>
      </c>
      <c r="Q378" s="2" t="e">
        <f>MATCH(P378,#REF!,0)</f>
        <v>#REF!</v>
      </c>
      <c r="R378" s="3" t="str">
        <f t="shared" ca="1" si="103"/>
        <v>G</v>
      </c>
      <c r="S378" s="3" t="str">
        <f t="shared" ca="1" si="104"/>
        <v>C2</v>
      </c>
      <c r="T378" s="3" t="str">
        <f t="shared" ca="1" si="105"/>
        <v>C2</v>
      </c>
    </row>
    <row r="379" spans="1:20" s="47" customFormat="1" ht="30" customHeight="1" x14ac:dyDescent="0.2">
      <c r="A379" s="66" t="s">
        <v>328</v>
      </c>
      <c r="B379" s="63" t="s">
        <v>188</v>
      </c>
      <c r="C379" s="56" t="s">
        <v>5</v>
      </c>
      <c r="D379" s="64" t="s">
        <v>210</v>
      </c>
      <c r="E379" s="52" t="s">
        <v>112</v>
      </c>
      <c r="F379" s="52" t="s">
        <v>112</v>
      </c>
      <c r="G379" s="53"/>
      <c r="H379" s="53"/>
      <c r="I379" s="43" t="str">
        <f t="shared" ca="1" si="98"/>
        <v>LOCKED</v>
      </c>
      <c r="J379" s="44" t="str">
        <f t="shared" si="106"/>
        <v>B118rl100 mm SidewalkSD-228A</v>
      </c>
      <c r="K379" s="45" t="e">
        <f>MATCH(J379,#REF!,0)</f>
        <v>#REF!</v>
      </c>
      <c r="L379" s="46" t="str">
        <f t="shared" ca="1" si="99"/>
        <v>G</v>
      </c>
      <c r="M379" s="46" t="str">
        <f t="shared" ca="1" si="100"/>
        <v>C2</v>
      </c>
      <c r="N379" s="46" t="str">
        <f t="shared" ca="1" si="101"/>
        <v>C2</v>
      </c>
      <c r="O379" s="5" t="str">
        <f t="shared" ca="1" si="102"/>
        <v>LOCKED</v>
      </c>
      <c r="P379" s="1" t="str">
        <f t="shared" si="107"/>
        <v>B118rl100 mm SidewalkSD-228A</v>
      </c>
      <c r="Q379" s="2" t="e">
        <f>MATCH(P379,#REF!,0)</f>
        <v>#REF!</v>
      </c>
      <c r="R379" s="3" t="str">
        <f t="shared" ca="1" si="103"/>
        <v>G</v>
      </c>
      <c r="S379" s="3" t="str">
        <f t="shared" ca="1" si="104"/>
        <v>C2</v>
      </c>
      <c r="T379" s="3" t="str">
        <f t="shared" ca="1" si="105"/>
        <v>C2</v>
      </c>
    </row>
    <row r="380" spans="1:20" s="47" customFormat="1" ht="30" customHeight="1" x14ac:dyDescent="0.2">
      <c r="A380" s="66" t="s">
        <v>329</v>
      </c>
      <c r="B380" s="67" t="s">
        <v>298</v>
      </c>
      <c r="C380" s="56" t="s">
        <v>299</v>
      </c>
      <c r="D380" s="64"/>
      <c r="E380" s="58" t="s">
        <v>117</v>
      </c>
      <c r="F380" s="59">
        <v>50</v>
      </c>
      <c r="G380" s="60"/>
      <c r="H380" s="61">
        <f t="shared" ref="H380:H382" si="115">ROUND(G380*F380,2)</f>
        <v>0</v>
      </c>
      <c r="I380" s="43" t="str">
        <f t="shared" ca="1" si="98"/>
        <v/>
      </c>
      <c r="J380" s="44" t="str">
        <f t="shared" si="106"/>
        <v>B119rlLess than 5 sq.m.m²</v>
      </c>
      <c r="K380" s="45" t="e">
        <f>MATCH(J380,#REF!,0)</f>
        <v>#REF!</v>
      </c>
      <c r="L380" s="46" t="str">
        <f t="shared" ca="1" si="99"/>
        <v>F0</v>
      </c>
      <c r="M380" s="46" t="str">
        <f t="shared" ca="1" si="100"/>
        <v>C2</v>
      </c>
      <c r="N380" s="46" t="str">
        <f t="shared" ca="1" si="101"/>
        <v>C2</v>
      </c>
      <c r="O380" s="5" t="str">
        <f t="shared" ca="1" si="102"/>
        <v/>
      </c>
      <c r="P380" s="1" t="str">
        <f t="shared" si="107"/>
        <v>B119rlLess than 5 sq.m.m²</v>
      </c>
      <c r="Q380" s="2" t="e">
        <f>MATCH(P380,#REF!,0)</f>
        <v>#REF!</v>
      </c>
      <c r="R380" s="3" t="str">
        <f t="shared" ca="1" si="103"/>
        <v>F0</v>
      </c>
      <c r="S380" s="3" t="str">
        <f t="shared" ca="1" si="104"/>
        <v>C2</v>
      </c>
      <c r="T380" s="3" t="str">
        <f t="shared" ca="1" si="105"/>
        <v>C2</v>
      </c>
    </row>
    <row r="381" spans="1:20" s="47" customFormat="1" ht="30" customHeight="1" x14ac:dyDescent="0.2">
      <c r="A381" s="66" t="s">
        <v>330</v>
      </c>
      <c r="B381" s="67" t="s">
        <v>300</v>
      </c>
      <c r="C381" s="56" t="s">
        <v>301</v>
      </c>
      <c r="D381" s="64"/>
      <c r="E381" s="58" t="s">
        <v>117</v>
      </c>
      <c r="F381" s="59">
        <v>90</v>
      </c>
      <c r="G381" s="60"/>
      <c r="H381" s="61">
        <f t="shared" si="115"/>
        <v>0</v>
      </c>
      <c r="I381" s="43" t="str">
        <f t="shared" ca="1" si="98"/>
        <v/>
      </c>
      <c r="J381" s="44" t="str">
        <f t="shared" si="106"/>
        <v>B120rl5 sq.m. to 20 sq.m.m²</v>
      </c>
      <c r="K381" s="45" t="e">
        <f>MATCH(J381,#REF!,0)</f>
        <v>#REF!</v>
      </c>
      <c r="L381" s="46" t="str">
        <f t="shared" ca="1" si="99"/>
        <v>F0</v>
      </c>
      <c r="M381" s="46" t="str">
        <f t="shared" ca="1" si="100"/>
        <v>C2</v>
      </c>
      <c r="N381" s="46" t="str">
        <f t="shared" ca="1" si="101"/>
        <v>C2</v>
      </c>
      <c r="O381" s="5" t="str">
        <f t="shared" ca="1" si="102"/>
        <v/>
      </c>
      <c r="P381" s="1" t="str">
        <f t="shared" si="107"/>
        <v>B120rl5 sq.m. to 20 sq.m.m²</v>
      </c>
      <c r="Q381" s="2" t="e">
        <f>MATCH(P381,#REF!,0)</f>
        <v>#REF!</v>
      </c>
      <c r="R381" s="3" t="str">
        <f t="shared" ca="1" si="103"/>
        <v>F0</v>
      </c>
      <c r="S381" s="3" t="str">
        <f t="shared" ca="1" si="104"/>
        <v>C2</v>
      </c>
      <c r="T381" s="3" t="str">
        <f t="shared" ca="1" si="105"/>
        <v>C2</v>
      </c>
    </row>
    <row r="382" spans="1:20" s="47" customFormat="1" ht="30" customHeight="1" x14ac:dyDescent="0.2">
      <c r="A382" s="66" t="s">
        <v>331</v>
      </c>
      <c r="B382" s="67" t="s">
        <v>302</v>
      </c>
      <c r="C382" s="56" t="s">
        <v>303</v>
      </c>
      <c r="D382" s="64" t="s">
        <v>112</v>
      </c>
      <c r="E382" s="58" t="s">
        <v>117</v>
      </c>
      <c r="F382" s="59">
        <v>360</v>
      </c>
      <c r="G382" s="60"/>
      <c r="H382" s="61">
        <f t="shared" si="115"/>
        <v>0</v>
      </c>
      <c r="I382" s="43" t="str">
        <f t="shared" ca="1" si="98"/>
        <v/>
      </c>
      <c r="J382" s="44" t="str">
        <f t="shared" si="106"/>
        <v>B121rlGreater than 20 sq.m.m²</v>
      </c>
      <c r="K382" s="45" t="e">
        <f>MATCH(J382,#REF!,0)</f>
        <v>#REF!</v>
      </c>
      <c r="L382" s="46" t="str">
        <f t="shared" ca="1" si="99"/>
        <v>F0</v>
      </c>
      <c r="M382" s="46" t="str">
        <f t="shared" ca="1" si="100"/>
        <v>C2</v>
      </c>
      <c r="N382" s="46" t="str">
        <f t="shared" ca="1" si="101"/>
        <v>C2</v>
      </c>
      <c r="O382" s="5" t="str">
        <f t="shared" ca="1" si="102"/>
        <v/>
      </c>
      <c r="P382" s="1" t="str">
        <f t="shared" si="107"/>
        <v>B121rlGreater than 20 sq.m.m²</v>
      </c>
      <c r="Q382" s="2" t="e">
        <f>MATCH(P382,#REF!,0)</f>
        <v>#REF!</v>
      </c>
      <c r="R382" s="3" t="str">
        <f t="shared" ca="1" si="103"/>
        <v>F0</v>
      </c>
      <c r="S382" s="3" t="str">
        <f t="shared" ca="1" si="104"/>
        <v>C2</v>
      </c>
      <c r="T382" s="3" t="str">
        <f t="shared" ca="1" si="105"/>
        <v>C2</v>
      </c>
    </row>
    <row r="383" spans="1:20" s="47" customFormat="1" ht="30" customHeight="1" x14ac:dyDescent="0.2">
      <c r="A383" s="66" t="s">
        <v>332</v>
      </c>
      <c r="B383" s="55" t="s">
        <v>15</v>
      </c>
      <c r="C383" s="56" t="s">
        <v>184</v>
      </c>
      <c r="D383" s="64" t="s">
        <v>347</v>
      </c>
      <c r="E383" s="52" t="s">
        <v>112</v>
      </c>
      <c r="F383" s="52" t="s">
        <v>112</v>
      </c>
      <c r="G383" s="53"/>
      <c r="H383" s="53"/>
      <c r="I383" s="43" t="str">
        <f t="shared" ca="1" si="98"/>
        <v>LOCKED</v>
      </c>
      <c r="J383" s="44" t="str">
        <f t="shared" si="106"/>
        <v>B126rConcrete Curb RemovalCW 3240-R10</v>
      </c>
      <c r="K383" s="45" t="e">
        <f>MATCH(J383,#REF!,0)</f>
        <v>#REF!</v>
      </c>
      <c r="L383" s="46" t="str">
        <f t="shared" ca="1" si="99"/>
        <v>G</v>
      </c>
      <c r="M383" s="46" t="str">
        <f t="shared" ca="1" si="100"/>
        <v>C2</v>
      </c>
      <c r="N383" s="46" t="str">
        <f t="shared" ca="1" si="101"/>
        <v>C2</v>
      </c>
      <c r="O383" s="5" t="str">
        <f t="shared" ca="1" si="102"/>
        <v>LOCKED</v>
      </c>
      <c r="P383" s="1" t="str">
        <f t="shared" si="107"/>
        <v>B126rConcrete Curb RemovalCW 3240-R10</v>
      </c>
      <c r="Q383" s="2" t="e">
        <f>MATCH(P383,#REF!,0)</f>
        <v>#REF!</v>
      </c>
      <c r="R383" s="3" t="str">
        <f t="shared" ca="1" si="103"/>
        <v>G</v>
      </c>
      <c r="S383" s="3" t="str">
        <f t="shared" ca="1" si="104"/>
        <v>C2</v>
      </c>
      <c r="T383" s="3" t="str">
        <f t="shared" ca="1" si="105"/>
        <v>C2</v>
      </c>
    </row>
    <row r="384" spans="1:20" s="117" customFormat="1" ht="30" customHeight="1" x14ac:dyDescent="0.2">
      <c r="A384" s="68" t="s">
        <v>393</v>
      </c>
      <c r="B384" s="69" t="s">
        <v>188</v>
      </c>
      <c r="C384" s="70" t="s">
        <v>361</v>
      </c>
      <c r="D384" s="71" t="s">
        <v>112</v>
      </c>
      <c r="E384" s="72" t="s">
        <v>121</v>
      </c>
      <c r="F384" s="73">
        <v>135</v>
      </c>
      <c r="G384" s="74"/>
      <c r="H384" s="75">
        <f>ROUND(G384*F384,2)</f>
        <v>0</v>
      </c>
      <c r="I384" s="43" t="str">
        <f t="shared" ca="1" si="98"/>
        <v/>
      </c>
      <c r="J384" s="44" t="str">
        <f t="shared" si="106"/>
        <v>B127rBBarrier Separatem</v>
      </c>
      <c r="K384" s="45" t="e">
        <f>MATCH(J384,#REF!,0)</f>
        <v>#REF!</v>
      </c>
      <c r="L384" s="46" t="str">
        <f t="shared" ca="1" si="99"/>
        <v>F0</v>
      </c>
      <c r="M384" s="46" t="str">
        <f t="shared" ca="1" si="100"/>
        <v>C2</v>
      </c>
      <c r="N384" s="46" t="str">
        <f t="shared" ca="1" si="101"/>
        <v>C2</v>
      </c>
      <c r="O384" s="5" t="str">
        <f t="shared" ca="1" si="102"/>
        <v/>
      </c>
      <c r="P384" s="1" t="str">
        <f t="shared" si="107"/>
        <v>B127rBBarrier Separatem</v>
      </c>
      <c r="Q384" s="2" t="e">
        <f>MATCH(P384,#REF!,0)</f>
        <v>#REF!</v>
      </c>
      <c r="R384" s="3" t="str">
        <f t="shared" ca="1" si="103"/>
        <v>F0</v>
      </c>
      <c r="S384" s="3" t="str">
        <f t="shared" ca="1" si="104"/>
        <v>C2</v>
      </c>
      <c r="T384" s="3" t="str">
        <f t="shared" ca="1" si="105"/>
        <v>C2</v>
      </c>
    </row>
    <row r="385" spans="1:20" s="47" customFormat="1" ht="30" customHeight="1" x14ac:dyDescent="0.2">
      <c r="A385" s="66" t="s">
        <v>334</v>
      </c>
      <c r="B385" s="55" t="s">
        <v>16</v>
      </c>
      <c r="C385" s="56" t="s">
        <v>185</v>
      </c>
      <c r="D385" s="64" t="s">
        <v>347</v>
      </c>
      <c r="E385" s="52" t="s">
        <v>112</v>
      </c>
      <c r="F385" s="52" t="s">
        <v>112</v>
      </c>
      <c r="G385" s="53"/>
      <c r="H385" s="53"/>
      <c r="I385" s="43" t="str">
        <f t="shared" ca="1" si="98"/>
        <v>LOCKED</v>
      </c>
      <c r="J385" s="44" t="str">
        <f t="shared" si="106"/>
        <v>B135iConcrete Curb InstallationCW 3240-R10</v>
      </c>
      <c r="K385" s="45" t="e">
        <f>MATCH(J385,#REF!,0)</f>
        <v>#REF!</v>
      </c>
      <c r="L385" s="46" t="str">
        <f t="shared" ca="1" si="99"/>
        <v>G</v>
      </c>
      <c r="M385" s="46" t="str">
        <f t="shared" ca="1" si="100"/>
        <v>C2</v>
      </c>
      <c r="N385" s="46" t="str">
        <f t="shared" ca="1" si="101"/>
        <v>C2</v>
      </c>
      <c r="O385" s="5" t="str">
        <f t="shared" ca="1" si="102"/>
        <v>LOCKED</v>
      </c>
      <c r="P385" s="1" t="str">
        <f t="shared" si="107"/>
        <v>B135iConcrete Curb InstallationCW 3240-R10</v>
      </c>
      <c r="Q385" s="2" t="e">
        <f>MATCH(P385,#REF!,0)</f>
        <v>#REF!</v>
      </c>
      <c r="R385" s="3" t="str">
        <f t="shared" ca="1" si="103"/>
        <v>G</v>
      </c>
      <c r="S385" s="3" t="str">
        <f t="shared" ca="1" si="104"/>
        <v>C2</v>
      </c>
      <c r="T385" s="3" t="str">
        <f t="shared" ca="1" si="105"/>
        <v>C2</v>
      </c>
    </row>
    <row r="386" spans="1:20" s="47" customFormat="1" ht="45" customHeight="1" x14ac:dyDescent="0.2">
      <c r="A386" s="66" t="s">
        <v>395</v>
      </c>
      <c r="B386" s="63" t="s">
        <v>188</v>
      </c>
      <c r="C386" s="56" t="s">
        <v>363</v>
      </c>
      <c r="D386" s="64" t="s">
        <v>212</v>
      </c>
      <c r="E386" s="58" t="s">
        <v>121</v>
      </c>
      <c r="F386" s="59">
        <v>135</v>
      </c>
      <c r="G386" s="60"/>
      <c r="H386" s="61">
        <f>ROUND(G386*F386,2)</f>
        <v>0</v>
      </c>
      <c r="I386" s="43" t="str">
        <f t="shared" ca="1" si="98"/>
        <v/>
      </c>
      <c r="J386" s="44" t="str">
        <f t="shared" si="106"/>
        <v>B139iAModified Barrier (150 mm reveal ht, Dowelled)SD-203Bm</v>
      </c>
      <c r="K386" s="45" t="e">
        <f>MATCH(J386,#REF!,0)</f>
        <v>#REF!</v>
      </c>
      <c r="L386" s="46" t="str">
        <f t="shared" ca="1" si="99"/>
        <v>F0</v>
      </c>
      <c r="M386" s="46" t="str">
        <f t="shared" ca="1" si="100"/>
        <v>C2</v>
      </c>
      <c r="N386" s="46" t="str">
        <f t="shared" ca="1" si="101"/>
        <v>C2</v>
      </c>
      <c r="O386" s="5" t="str">
        <f t="shared" ca="1" si="102"/>
        <v/>
      </c>
      <c r="P386" s="1" t="str">
        <f t="shared" si="107"/>
        <v>B139iAModified Barrier (150 mm reveal ht, Dowelled)SD-203Bm</v>
      </c>
      <c r="Q386" s="2" t="e">
        <f>MATCH(P386,#REF!,0)</f>
        <v>#REF!</v>
      </c>
      <c r="R386" s="3" t="str">
        <f t="shared" ca="1" si="103"/>
        <v>F0</v>
      </c>
      <c r="S386" s="3" t="str">
        <f t="shared" ca="1" si="104"/>
        <v>C2</v>
      </c>
      <c r="T386" s="3" t="str">
        <f t="shared" ca="1" si="105"/>
        <v>C2</v>
      </c>
    </row>
    <row r="387" spans="1:20" s="47" customFormat="1" ht="30" customHeight="1" x14ac:dyDescent="0.2">
      <c r="A387" s="66" t="s">
        <v>354</v>
      </c>
      <c r="B387" s="63" t="s">
        <v>189</v>
      </c>
      <c r="C387" s="56" t="s">
        <v>348</v>
      </c>
      <c r="D387" s="64" t="s">
        <v>196</v>
      </c>
      <c r="E387" s="58" t="s">
        <v>121</v>
      </c>
      <c r="F387" s="59">
        <v>15</v>
      </c>
      <c r="G387" s="60"/>
      <c r="H387" s="61">
        <f t="shared" ref="H387" si="116">ROUND(G387*F387,2)</f>
        <v>0</v>
      </c>
      <c r="I387" s="43" t="str">
        <f t="shared" ca="1" si="98"/>
        <v/>
      </c>
      <c r="J387" s="44" t="str">
        <f t="shared" si="106"/>
        <v>B150iACurb Ramp (8-12 mm reveal ht, Monolithic)SD-229A,B,Cm</v>
      </c>
      <c r="K387" s="45" t="e">
        <f>MATCH(J387,#REF!,0)</f>
        <v>#REF!</v>
      </c>
      <c r="L387" s="46" t="str">
        <f t="shared" ca="1" si="99"/>
        <v>F0</v>
      </c>
      <c r="M387" s="46" t="str">
        <f t="shared" ca="1" si="100"/>
        <v>C2</v>
      </c>
      <c r="N387" s="46" t="str">
        <f t="shared" ca="1" si="101"/>
        <v>C2</v>
      </c>
      <c r="O387" s="5" t="str">
        <f t="shared" ca="1" si="102"/>
        <v/>
      </c>
      <c r="P387" s="1" t="str">
        <f t="shared" si="107"/>
        <v>B150iACurb Ramp (8-12 mm reveal ht, Monolithic)SD-229A,B,Cm</v>
      </c>
      <c r="Q387" s="2" t="e">
        <f>MATCH(P387,#REF!,0)</f>
        <v>#REF!</v>
      </c>
      <c r="R387" s="3" t="str">
        <f t="shared" ca="1" si="103"/>
        <v>F0</v>
      </c>
      <c r="S387" s="3" t="str">
        <f t="shared" ca="1" si="104"/>
        <v>C2</v>
      </c>
      <c r="T387" s="3" t="str">
        <f t="shared" ca="1" si="105"/>
        <v>C2</v>
      </c>
    </row>
    <row r="388" spans="1:20" s="47" customFormat="1" ht="30" customHeight="1" x14ac:dyDescent="0.2">
      <c r="A388" s="66" t="s">
        <v>336</v>
      </c>
      <c r="B388" s="55" t="s">
        <v>17</v>
      </c>
      <c r="C388" s="56" t="s">
        <v>96</v>
      </c>
      <c r="D388" s="64" t="s">
        <v>347</v>
      </c>
      <c r="E388" s="52" t="s">
        <v>112</v>
      </c>
      <c r="F388" s="52" t="s">
        <v>112</v>
      </c>
      <c r="G388" s="53"/>
      <c r="H388" s="53"/>
      <c r="I388" s="43" t="str">
        <f t="shared" ca="1" si="98"/>
        <v>LOCKED</v>
      </c>
      <c r="J388" s="44" t="str">
        <f t="shared" si="106"/>
        <v>B154rlConcrete Curb RenewalCW 3240-R10</v>
      </c>
      <c r="K388" s="45" t="e">
        <f>MATCH(J388,#REF!,0)</f>
        <v>#REF!</v>
      </c>
      <c r="L388" s="46" t="str">
        <f t="shared" ca="1" si="99"/>
        <v>G</v>
      </c>
      <c r="M388" s="46" t="str">
        <f t="shared" ca="1" si="100"/>
        <v>C2</v>
      </c>
      <c r="N388" s="46" t="str">
        <f t="shared" ca="1" si="101"/>
        <v>C2</v>
      </c>
      <c r="O388" s="5" t="str">
        <f t="shared" ca="1" si="102"/>
        <v>LOCKED</v>
      </c>
      <c r="P388" s="1" t="str">
        <f t="shared" si="107"/>
        <v>B154rlConcrete Curb RenewalCW 3240-R10</v>
      </c>
      <c r="Q388" s="2" t="e">
        <f>MATCH(P388,#REF!,0)</f>
        <v>#REF!</v>
      </c>
      <c r="R388" s="3" t="str">
        <f t="shared" ca="1" si="103"/>
        <v>G</v>
      </c>
      <c r="S388" s="3" t="str">
        <f t="shared" ca="1" si="104"/>
        <v>C2</v>
      </c>
      <c r="T388" s="3" t="str">
        <f t="shared" ca="1" si="105"/>
        <v>C2</v>
      </c>
    </row>
    <row r="389" spans="1:20" s="47" customFormat="1" ht="30" customHeight="1" x14ac:dyDescent="0.2">
      <c r="A389" s="66" t="s">
        <v>396</v>
      </c>
      <c r="B389" s="63" t="s">
        <v>188</v>
      </c>
      <c r="C389" s="56" t="s">
        <v>362</v>
      </c>
      <c r="D389" s="64" t="s">
        <v>304</v>
      </c>
      <c r="E389" s="52" t="s">
        <v>112</v>
      </c>
      <c r="F389" s="52" t="s">
        <v>112</v>
      </c>
      <c r="G389" s="53"/>
      <c r="H389" s="53"/>
      <c r="I389" s="43" t="str">
        <f t="shared" ca="1" si="98"/>
        <v>LOCKED</v>
      </c>
      <c r="J389" s="44" t="str">
        <f t="shared" si="106"/>
        <v>B155rlABarrier (150 mm reveal ht, Dowelled)SD-205,SD-206A</v>
      </c>
      <c r="K389" s="45" t="e">
        <f>MATCH(J389,#REF!,0)</f>
        <v>#REF!</v>
      </c>
      <c r="L389" s="46" t="str">
        <f t="shared" ca="1" si="99"/>
        <v>G</v>
      </c>
      <c r="M389" s="46" t="str">
        <f t="shared" ca="1" si="100"/>
        <v>C2</v>
      </c>
      <c r="N389" s="46" t="str">
        <f t="shared" ca="1" si="101"/>
        <v>C2</v>
      </c>
      <c r="O389" s="5" t="str">
        <f t="shared" ca="1" si="102"/>
        <v>LOCKED</v>
      </c>
      <c r="P389" s="1" t="str">
        <f t="shared" si="107"/>
        <v>B155rlABarrier (150 mm reveal ht, Dowelled)SD-205,SD-206A</v>
      </c>
      <c r="Q389" s="2" t="e">
        <f>MATCH(P389,#REF!,0)</f>
        <v>#REF!</v>
      </c>
      <c r="R389" s="3" t="str">
        <f t="shared" ca="1" si="103"/>
        <v>G</v>
      </c>
      <c r="S389" s="3" t="str">
        <f t="shared" ca="1" si="104"/>
        <v>C2</v>
      </c>
      <c r="T389" s="3" t="str">
        <f t="shared" ca="1" si="105"/>
        <v>C2</v>
      </c>
    </row>
    <row r="390" spans="1:20" s="47" customFormat="1" ht="30" customHeight="1" x14ac:dyDescent="0.2">
      <c r="A390" s="66" t="s">
        <v>577</v>
      </c>
      <c r="B390" s="77" t="s">
        <v>298</v>
      </c>
      <c r="C390" s="78" t="s">
        <v>305</v>
      </c>
      <c r="D390" s="57"/>
      <c r="E390" s="79" t="s">
        <v>121</v>
      </c>
      <c r="F390" s="59">
        <v>20</v>
      </c>
      <c r="G390" s="60"/>
      <c r="H390" s="81">
        <f>ROUND(G390*F390,2)</f>
        <v>0</v>
      </c>
      <c r="I390" s="43" t="str">
        <f t="shared" ca="1" si="98"/>
        <v/>
      </c>
      <c r="J390" s="44" t="str">
        <f t="shared" si="106"/>
        <v>B156rlALess than 3 mm</v>
      </c>
      <c r="K390" s="45" t="e">
        <f>MATCH(J390,#REF!,0)</f>
        <v>#REF!</v>
      </c>
      <c r="L390" s="46" t="str">
        <f t="shared" ca="1" si="99"/>
        <v>F0</v>
      </c>
      <c r="M390" s="46" t="str">
        <f t="shared" ca="1" si="100"/>
        <v>C2</v>
      </c>
      <c r="N390" s="46" t="str">
        <f t="shared" ca="1" si="101"/>
        <v>C2</v>
      </c>
      <c r="O390" s="5" t="str">
        <f t="shared" ca="1" si="102"/>
        <v/>
      </c>
      <c r="P390" s="1" t="str">
        <f t="shared" si="107"/>
        <v>B156rlALess than 3 mm</v>
      </c>
      <c r="Q390" s="2" t="e">
        <f>MATCH(P390,#REF!,0)</f>
        <v>#REF!</v>
      </c>
      <c r="R390" s="3" t="str">
        <f t="shared" ca="1" si="103"/>
        <v>F0</v>
      </c>
      <c r="S390" s="3" t="str">
        <f t="shared" ca="1" si="104"/>
        <v>C2</v>
      </c>
      <c r="T390" s="3" t="str">
        <f t="shared" ca="1" si="105"/>
        <v>C2</v>
      </c>
    </row>
    <row r="391" spans="1:20" s="47" customFormat="1" ht="30" customHeight="1" x14ac:dyDescent="0.2">
      <c r="A391" s="66" t="s">
        <v>578</v>
      </c>
      <c r="B391" s="77" t="s">
        <v>300</v>
      </c>
      <c r="C391" s="78" t="s">
        <v>306</v>
      </c>
      <c r="D391" s="57"/>
      <c r="E391" s="79" t="s">
        <v>121</v>
      </c>
      <c r="F391" s="59">
        <v>200</v>
      </c>
      <c r="G391" s="60"/>
      <c r="H391" s="81">
        <f>ROUND(G391*F391,2)</f>
        <v>0</v>
      </c>
      <c r="I391" s="43" t="str">
        <f t="shared" ca="1" si="98"/>
        <v/>
      </c>
      <c r="J391" s="44" t="str">
        <f t="shared" si="106"/>
        <v>B157rlA3 m to 30 mm</v>
      </c>
      <c r="K391" s="45" t="e">
        <f>MATCH(J391,#REF!,0)</f>
        <v>#REF!</v>
      </c>
      <c r="L391" s="46" t="str">
        <f t="shared" ca="1" si="99"/>
        <v>F0</v>
      </c>
      <c r="M391" s="46" t="str">
        <f t="shared" ca="1" si="100"/>
        <v>C2</v>
      </c>
      <c r="N391" s="46" t="str">
        <f t="shared" ca="1" si="101"/>
        <v>C2</v>
      </c>
      <c r="O391" s="5" t="str">
        <f t="shared" ca="1" si="102"/>
        <v/>
      </c>
      <c r="P391" s="1" t="str">
        <f t="shared" si="107"/>
        <v>B157rlA3 m to 30 mm</v>
      </c>
      <c r="Q391" s="2" t="e">
        <f>MATCH(P391,#REF!,0)</f>
        <v>#REF!</v>
      </c>
      <c r="R391" s="3" t="str">
        <f t="shared" ca="1" si="103"/>
        <v>F0</v>
      </c>
      <c r="S391" s="3" t="str">
        <f t="shared" ca="1" si="104"/>
        <v>C2</v>
      </c>
      <c r="T391" s="3" t="str">
        <f t="shared" ca="1" si="105"/>
        <v>C2</v>
      </c>
    </row>
    <row r="392" spans="1:20" s="47" customFormat="1" ht="30" customHeight="1" x14ac:dyDescent="0.2">
      <c r="A392" s="66" t="s">
        <v>579</v>
      </c>
      <c r="B392" s="77" t="s">
        <v>307</v>
      </c>
      <c r="C392" s="78" t="s">
        <v>308</v>
      </c>
      <c r="D392" s="57" t="s">
        <v>112</v>
      </c>
      <c r="E392" s="79" t="s">
        <v>121</v>
      </c>
      <c r="F392" s="59">
        <v>170</v>
      </c>
      <c r="G392" s="60"/>
      <c r="H392" s="81">
        <f>ROUND(G392*F392,2)</f>
        <v>0</v>
      </c>
      <c r="I392" s="43" t="str">
        <f t="shared" ca="1" si="98"/>
        <v/>
      </c>
      <c r="J392" s="44" t="str">
        <f t="shared" si="106"/>
        <v>B158rlAGreater than 30 mm</v>
      </c>
      <c r="K392" s="45" t="e">
        <f>MATCH(J392,#REF!,0)</f>
        <v>#REF!</v>
      </c>
      <c r="L392" s="46" t="str">
        <f t="shared" ca="1" si="99"/>
        <v>F0</v>
      </c>
      <c r="M392" s="46" t="str">
        <f t="shared" ca="1" si="100"/>
        <v>C2</v>
      </c>
      <c r="N392" s="46" t="str">
        <f t="shared" ca="1" si="101"/>
        <v>C2</v>
      </c>
      <c r="O392" s="5" t="str">
        <f t="shared" ca="1" si="102"/>
        <v/>
      </c>
      <c r="P392" s="1" t="str">
        <f t="shared" si="107"/>
        <v>B158rlAGreater than 30 mm</v>
      </c>
      <c r="Q392" s="2" t="e">
        <f>MATCH(P392,#REF!,0)</f>
        <v>#REF!</v>
      </c>
      <c r="R392" s="3" t="str">
        <f t="shared" ca="1" si="103"/>
        <v>F0</v>
      </c>
      <c r="S392" s="3" t="str">
        <f t="shared" ca="1" si="104"/>
        <v>C2</v>
      </c>
      <c r="T392" s="3" t="str">
        <f t="shared" ca="1" si="105"/>
        <v>C2</v>
      </c>
    </row>
    <row r="393" spans="1:20" s="47" customFormat="1" ht="30" customHeight="1" x14ac:dyDescent="0.2">
      <c r="A393" s="66" t="s">
        <v>337</v>
      </c>
      <c r="B393" s="63" t="s">
        <v>189</v>
      </c>
      <c r="C393" s="56" t="s">
        <v>3</v>
      </c>
      <c r="D393" s="64" t="s">
        <v>186</v>
      </c>
      <c r="E393" s="58" t="s">
        <v>121</v>
      </c>
      <c r="F393" s="59">
        <v>20</v>
      </c>
      <c r="G393" s="60"/>
      <c r="H393" s="61">
        <f t="shared" ref="H393:H395" si="117">ROUND(G393*F393,2)</f>
        <v>0</v>
      </c>
      <c r="I393" s="43" t="str">
        <f t="shared" ref="I393:I456" ca="1" si="118">IF(CELL("protect",$G393)=1, "LOCKED", "")</f>
        <v/>
      </c>
      <c r="J393" s="44" t="str">
        <f t="shared" si="106"/>
        <v>B182rlLip Curb (40 mm reveal ht, Integral)SD-202Bm</v>
      </c>
      <c r="K393" s="45" t="e">
        <f>MATCH(J393,#REF!,0)</f>
        <v>#REF!</v>
      </c>
      <c r="L393" s="46" t="str">
        <f t="shared" ref="L393:L456" ca="1" si="119">CELL("format",$F393)</f>
        <v>F0</v>
      </c>
      <c r="M393" s="46" t="str">
        <f t="shared" ref="M393:M456" ca="1" si="120">CELL("format",$G393)</f>
        <v>C2</v>
      </c>
      <c r="N393" s="46" t="str">
        <f t="shared" ref="N393:N456" ca="1" si="121">CELL("format",$H393)</f>
        <v>C2</v>
      </c>
      <c r="O393" s="5" t="str">
        <f t="shared" ref="O393:O456" ca="1" si="122">IF(CELL("protect",$G393)=1, "LOCKED", "")</f>
        <v/>
      </c>
      <c r="P393" s="1" t="str">
        <f t="shared" si="107"/>
        <v>B182rlLip Curb (40 mm reveal ht, Integral)SD-202Bm</v>
      </c>
      <c r="Q393" s="2" t="e">
        <f>MATCH(P393,#REF!,0)</f>
        <v>#REF!</v>
      </c>
      <c r="R393" s="3" t="str">
        <f t="shared" ref="R393:R456" ca="1" si="123">CELL("format",$F393)</f>
        <v>F0</v>
      </c>
      <c r="S393" s="3" t="str">
        <f t="shared" ref="S393:S456" ca="1" si="124">CELL("format",$G393)</f>
        <v>C2</v>
      </c>
      <c r="T393" s="3" t="str">
        <f t="shared" ref="T393:T456" ca="1" si="125">CELL("format",$H393)</f>
        <v>C2</v>
      </c>
    </row>
    <row r="394" spans="1:20" s="47" customFormat="1" ht="30" customHeight="1" x14ac:dyDescent="0.2">
      <c r="A394" s="66" t="s">
        <v>355</v>
      </c>
      <c r="B394" s="63" t="s">
        <v>190</v>
      </c>
      <c r="C394" s="56" t="s">
        <v>348</v>
      </c>
      <c r="D394" s="64" t="s">
        <v>309</v>
      </c>
      <c r="E394" s="58" t="s">
        <v>121</v>
      </c>
      <c r="F394" s="59">
        <v>85</v>
      </c>
      <c r="G394" s="60"/>
      <c r="H394" s="61">
        <f t="shared" si="117"/>
        <v>0</v>
      </c>
      <c r="I394" s="43" t="str">
        <f t="shared" ca="1" si="118"/>
        <v/>
      </c>
      <c r="J394" s="44" t="str">
        <f t="shared" ref="J394:J457" si="126">CLEAN(CONCATENATE(TRIM($A394),TRIM($C394),IF(LEFT($D394)&lt;&gt;"E",TRIM($D394),),TRIM($E394)))</f>
        <v>B184rlACurb Ramp (8-12 mm reveal ht, Monolithic)SD-229C,Dm</v>
      </c>
      <c r="K394" s="45" t="e">
        <f>MATCH(J394,#REF!,0)</f>
        <v>#REF!</v>
      </c>
      <c r="L394" s="46" t="str">
        <f t="shared" ca="1" si="119"/>
        <v>F0</v>
      </c>
      <c r="M394" s="46" t="str">
        <f t="shared" ca="1" si="120"/>
        <v>C2</v>
      </c>
      <c r="N394" s="46" t="str">
        <f t="shared" ca="1" si="121"/>
        <v>C2</v>
      </c>
      <c r="O394" s="5" t="str">
        <f t="shared" ca="1" si="122"/>
        <v/>
      </c>
      <c r="P394" s="1" t="str">
        <f t="shared" ref="P394:P457" si="127">CLEAN(CONCATENATE(TRIM($A394),TRIM($C394),IF(LEFT($D394)&lt;&gt;"E",TRIM($D394),),TRIM($E394)))</f>
        <v>B184rlACurb Ramp (8-12 mm reveal ht, Monolithic)SD-229C,Dm</v>
      </c>
      <c r="Q394" s="2" t="e">
        <f>MATCH(P394,#REF!,0)</f>
        <v>#REF!</v>
      </c>
      <c r="R394" s="3" t="str">
        <f t="shared" ca="1" si="123"/>
        <v>F0</v>
      </c>
      <c r="S394" s="3" t="str">
        <f t="shared" ca="1" si="124"/>
        <v>C2</v>
      </c>
      <c r="T394" s="3" t="str">
        <f t="shared" ca="1" si="125"/>
        <v>C2</v>
      </c>
    </row>
    <row r="395" spans="1:20" s="47" customFormat="1" ht="45" customHeight="1" x14ac:dyDescent="0.2">
      <c r="A395" s="66" t="s">
        <v>243</v>
      </c>
      <c r="B395" s="55" t="s">
        <v>18</v>
      </c>
      <c r="C395" s="56" t="s">
        <v>104</v>
      </c>
      <c r="D395" s="64" t="s">
        <v>316</v>
      </c>
      <c r="E395" s="58" t="s">
        <v>117</v>
      </c>
      <c r="F395" s="59">
        <v>20</v>
      </c>
      <c r="G395" s="60"/>
      <c r="H395" s="61">
        <f t="shared" si="117"/>
        <v>0</v>
      </c>
      <c r="I395" s="43" t="str">
        <f t="shared" ca="1" si="118"/>
        <v/>
      </c>
      <c r="J395" s="44" t="str">
        <f t="shared" si="126"/>
        <v>B189Regrading Existing Interlocking Paving StonesCW 3330-R5m²</v>
      </c>
      <c r="K395" s="45" t="e">
        <f>MATCH(J395,#REF!,0)</f>
        <v>#REF!</v>
      </c>
      <c r="L395" s="46" t="str">
        <f t="shared" ca="1" si="119"/>
        <v>F0</v>
      </c>
      <c r="M395" s="46" t="str">
        <f t="shared" ca="1" si="120"/>
        <v>C2</v>
      </c>
      <c r="N395" s="46" t="str">
        <f t="shared" ca="1" si="121"/>
        <v>C2</v>
      </c>
      <c r="O395" s="5" t="str">
        <f t="shared" ca="1" si="122"/>
        <v/>
      </c>
      <c r="P395" s="1" t="str">
        <f t="shared" si="127"/>
        <v>B189Regrading Existing Interlocking Paving StonesCW 3330-R5m²</v>
      </c>
      <c r="Q395" s="2" t="e">
        <f>MATCH(P395,#REF!,0)</f>
        <v>#REF!</v>
      </c>
      <c r="R395" s="3" t="str">
        <f t="shared" ca="1" si="123"/>
        <v>F0</v>
      </c>
      <c r="S395" s="3" t="str">
        <f t="shared" ca="1" si="124"/>
        <v>C2</v>
      </c>
      <c r="T395" s="3" t="str">
        <f t="shared" ca="1" si="125"/>
        <v>C2</v>
      </c>
    </row>
    <row r="396" spans="1:20" s="47" customFormat="1" ht="30" customHeight="1" x14ac:dyDescent="0.2">
      <c r="A396" s="66" t="s">
        <v>244</v>
      </c>
      <c r="B396" s="55" t="s">
        <v>19</v>
      </c>
      <c r="C396" s="56" t="s">
        <v>192</v>
      </c>
      <c r="D396" s="64" t="s">
        <v>398</v>
      </c>
      <c r="E396" s="52" t="s">
        <v>112</v>
      </c>
      <c r="F396" s="52" t="s">
        <v>112</v>
      </c>
      <c r="G396" s="53"/>
      <c r="H396" s="53"/>
      <c r="I396" s="43" t="str">
        <f t="shared" ca="1" si="118"/>
        <v>LOCKED</v>
      </c>
      <c r="J396" s="44" t="str">
        <f t="shared" si="126"/>
        <v>B190Construction of Asphaltic Concrete OverlayCW 3410-R12</v>
      </c>
      <c r="K396" s="45" t="e">
        <f>MATCH(J396,#REF!,0)</f>
        <v>#REF!</v>
      </c>
      <c r="L396" s="46" t="str">
        <f t="shared" ca="1" si="119"/>
        <v>G</v>
      </c>
      <c r="M396" s="46" t="str">
        <f t="shared" ca="1" si="120"/>
        <v>C2</v>
      </c>
      <c r="N396" s="46" t="str">
        <f t="shared" ca="1" si="121"/>
        <v>C2</v>
      </c>
      <c r="O396" s="5" t="str">
        <f t="shared" ca="1" si="122"/>
        <v>LOCKED</v>
      </c>
      <c r="P396" s="1" t="str">
        <f t="shared" si="127"/>
        <v>B190Construction of Asphaltic Concrete OverlayCW 3410-R12</v>
      </c>
      <c r="Q396" s="2" t="e">
        <f>MATCH(P396,#REF!,0)</f>
        <v>#REF!</v>
      </c>
      <c r="R396" s="3" t="str">
        <f t="shared" ca="1" si="123"/>
        <v>G</v>
      </c>
      <c r="S396" s="3" t="str">
        <f t="shared" ca="1" si="124"/>
        <v>C2</v>
      </c>
      <c r="T396" s="3" t="str">
        <f t="shared" ca="1" si="125"/>
        <v>C2</v>
      </c>
    </row>
    <row r="397" spans="1:20" s="47" customFormat="1" ht="30" customHeight="1" x14ac:dyDescent="0.2">
      <c r="A397" s="66" t="s">
        <v>245</v>
      </c>
      <c r="B397" s="63" t="s">
        <v>188</v>
      </c>
      <c r="C397" s="56" t="s">
        <v>193</v>
      </c>
      <c r="D397" s="64"/>
      <c r="E397" s="52" t="s">
        <v>112</v>
      </c>
      <c r="F397" s="52" t="s">
        <v>112</v>
      </c>
      <c r="G397" s="53"/>
      <c r="H397" s="53"/>
      <c r="I397" s="43" t="str">
        <f t="shared" ca="1" si="118"/>
        <v>LOCKED</v>
      </c>
      <c r="J397" s="44" t="str">
        <f t="shared" si="126"/>
        <v>B191Main Line Paving</v>
      </c>
      <c r="K397" s="45" t="e">
        <f>MATCH(J397,#REF!,0)</f>
        <v>#REF!</v>
      </c>
      <c r="L397" s="46" t="str">
        <f t="shared" ca="1" si="119"/>
        <v>G</v>
      </c>
      <c r="M397" s="46" t="str">
        <f t="shared" ca="1" si="120"/>
        <v>C2</v>
      </c>
      <c r="N397" s="46" t="str">
        <f t="shared" ca="1" si="121"/>
        <v>C2</v>
      </c>
      <c r="O397" s="5" t="str">
        <f t="shared" ca="1" si="122"/>
        <v>LOCKED</v>
      </c>
      <c r="P397" s="1" t="str">
        <f t="shared" si="127"/>
        <v>B191Main Line Paving</v>
      </c>
      <c r="Q397" s="2" t="e">
        <f>MATCH(P397,#REF!,0)</f>
        <v>#REF!</v>
      </c>
      <c r="R397" s="3" t="str">
        <f t="shared" ca="1" si="123"/>
        <v>G</v>
      </c>
      <c r="S397" s="3" t="str">
        <f t="shared" ca="1" si="124"/>
        <v>C2</v>
      </c>
      <c r="T397" s="3" t="str">
        <f t="shared" ca="1" si="125"/>
        <v>C2</v>
      </c>
    </row>
    <row r="398" spans="1:20" s="47" customFormat="1" ht="30" customHeight="1" x14ac:dyDescent="0.2">
      <c r="A398" s="66" t="s">
        <v>246</v>
      </c>
      <c r="B398" s="67" t="s">
        <v>298</v>
      </c>
      <c r="C398" s="56" t="s">
        <v>310</v>
      </c>
      <c r="D398" s="64"/>
      <c r="E398" s="58" t="s">
        <v>119</v>
      </c>
      <c r="F398" s="59">
        <v>300</v>
      </c>
      <c r="G398" s="60"/>
      <c r="H398" s="61">
        <f>ROUND(G398*F398,2)</f>
        <v>0</v>
      </c>
      <c r="I398" s="43" t="str">
        <f t="shared" ca="1" si="118"/>
        <v/>
      </c>
      <c r="J398" s="44" t="str">
        <f t="shared" si="126"/>
        <v>B193Type IAtonne</v>
      </c>
      <c r="K398" s="45" t="e">
        <f>MATCH(J398,#REF!,0)</f>
        <v>#REF!</v>
      </c>
      <c r="L398" s="46" t="str">
        <f t="shared" ca="1" si="119"/>
        <v>F0</v>
      </c>
      <c r="M398" s="46" t="str">
        <f t="shared" ca="1" si="120"/>
        <v>C2</v>
      </c>
      <c r="N398" s="46" t="str">
        <f t="shared" ca="1" si="121"/>
        <v>C2</v>
      </c>
      <c r="O398" s="5" t="str">
        <f t="shared" ca="1" si="122"/>
        <v/>
      </c>
      <c r="P398" s="1" t="str">
        <f t="shared" si="127"/>
        <v>B193Type IAtonne</v>
      </c>
      <c r="Q398" s="2" t="e">
        <f>MATCH(P398,#REF!,0)</f>
        <v>#REF!</v>
      </c>
      <c r="R398" s="3" t="str">
        <f t="shared" ca="1" si="123"/>
        <v>F0</v>
      </c>
      <c r="S398" s="3" t="str">
        <f t="shared" ca="1" si="124"/>
        <v>C2</v>
      </c>
      <c r="T398" s="3" t="str">
        <f t="shared" ca="1" si="125"/>
        <v>C2</v>
      </c>
    </row>
    <row r="399" spans="1:20" s="47" customFormat="1" ht="30" customHeight="1" x14ac:dyDescent="0.2">
      <c r="A399" s="66" t="s">
        <v>247</v>
      </c>
      <c r="B399" s="63" t="s">
        <v>189</v>
      </c>
      <c r="C399" s="56" t="s">
        <v>194</v>
      </c>
      <c r="D399" s="64"/>
      <c r="E399" s="52" t="s">
        <v>112</v>
      </c>
      <c r="F399" s="52" t="s">
        <v>112</v>
      </c>
      <c r="G399" s="53"/>
      <c r="H399" s="53"/>
      <c r="I399" s="43" t="str">
        <f t="shared" ca="1" si="118"/>
        <v>LOCKED</v>
      </c>
      <c r="J399" s="44" t="str">
        <f t="shared" si="126"/>
        <v>B194Tie-ins and Approaches</v>
      </c>
      <c r="K399" s="45" t="e">
        <f>MATCH(J399,#REF!,0)</f>
        <v>#REF!</v>
      </c>
      <c r="L399" s="46" t="str">
        <f t="shared" ca="1" si="119"/>
        <v>G</v>
      </c>
      <c r="M399" s="46" t="str">
        <f t="shared" ca="1" si="120"/>
        <v>C2</v>
      </c>
      <c r="N399" s="46" t="str">
        <f t="shared" ca="1" si="121"/>
        <v>C2</v>
      </c>
      <c r="O399" s="5" t="str">
        <f t="shared" ca="1" si="122"/>
        <v>LOCKED</v>
      </c>
      <c r="P399" s="1" t="str">
        <f t="shared" si="127"/>
        <v>B194Tie-ins and Approaches</v>
      </c>
      <c r="Q399" s="2" t="e">
        <f>MATCH(P399,#REF!,0)</f>
        <v>#REF!</v>
      </c>
      <c r="R399" s="3" t="str">
        <f t="shared" ca="1" si="123"/>
        <v>G</v>
      </c>
      <c r="S399" s="3" t="str">
        <f t="shared" ca="1" si="124"/>
        <v>C2</v>
      </c>
      <c r="T399" s="3" t="str">
        <f t="shared" ca="1" si="125"/>
        <v>C2</v>
      </c>
    </row>
    <row r="400" spans="1:20" s="47" customFormat="1" ht="30" customHeight="1" x14ac:dyDescent="0.2">
      <c r="A400" s="66" t="s">
        <v>248</v>
      </c>
      <c r="B400" s="67" t="s">
        <v>298</v>
      </c>
      <c r="C400" s="56" t="s">
        <v>310</v>
      </c>
      <c r="D400" s="64"/>
      <c r="E400" s="58" t="s">
        <v>119</v>
      </c>
      <c r="F400" s="59">
        <v>160</v>
      </c>
      <c r="G400" s="60"/>
      <c r="H400" s="61">
        <f>ROUND(G400*F400,2)</f>
        <v>0</v>
      </c>
      <c r="I400" s="43" t="str">
        <f t="shared" ca="1" si="118"/>
        <v/>
      </c>
      <c r="J400" s="44" t="str">
        <f t="shared" si="126"/>
        <v>B195Type IAtonne</v>
      </c>
      <c r="K400" s="45" t="e">
        <f>MATCH(J400,#REF!,0)</f>
        <v>#REF!</v>
      </c>
      <c r="L400" s="46" t="str">
        <f t="shared" ca="1" si="119"/>
        <v>F0</v>
      </c>
      <c r="M400" s="46" t="str">
        <f t="shared" ca="1" si="120"/>
        <v>C2</v>
      </c>
      <c r="N400" s="46" t="str">
        <f t="shared" ca="1" si="121"/>
        <v>C2</v>
      </c>
      <c r="O400" s="5" t="str">
        <f t="shared" ca="1" si="122"/>
        <v/>
      </c>
      <c r="P400" s="1" t="str">
        <f t="shared" si="127"/>
        <v>B195Type IAtonne</v>
      </c>
      <c r="Q400" s="2" t="e">
        <f>MATCH(P400,#REF!,0)</f>
        <v>#REF!</v>
      </c>
      <c r="R400" s="3" t="str">
        <f t="shared" ca="1" si="123"/>
        <v>F0</v>
      </c>
      <c r="S400" s="3" t="str">
        <f t="shared" ca="1" si="124"/>
        <v>C2</v>
      </c>
      <c r="T400" s="3" t="str">
        <f t="shared" ca="1" si="125"/>
        <v>C2</v>
      </c>
    </row>
    <row r="401" spans="1:20" s="47" customFormat="1" ht="45" customHeight="1" x14ac:dyDescent="0.2">
      <c r="A401" s="66" t="s">
        <v>249</v>
      </c>
      <c r="B401" s="55" t="s">
        <v>20</v>
      </c>
      <c r="C401" s="56" t="s">
        <v>133</v>
      </c>
      <c r="D401" s="64" t="s">
        <v>391</v>
      </c>
      <c r="E401" s="58" t="s">
        <v>119</v>
      </c>
      <c r="F401" s="59">
        <v>440</v>
      </c>
      <c r="G401" s="82"/>
      <c r="H401" s="61">
        <f>ROUND(G401*F401,2)</f>
        <v>0</v>
      </c>
      <c r="I401" s="43" t="str">
        <f t="shared" ca="1" si="118"/>
        <v/>
      </c>
      <c r="J401" s="44" t="str">
        <f t="shared" si="126"/>
        <v>B198Construction of Asphaltic Concrete Base Course (Type III)CW 3410-R12tonne</v>
      </c>
      <c r="K401" s="45" t="e">
        <f>MATCH(J401,#REF!,0)</f>
        <v>#REF!</v>
      </c>
      <c r="L401" s="46" t="str">
        <f t="shared" ca="1" si="119"/>
        <v>F0</v>
      </c>
      <c r="M401" s="46" t="str">
        <f t="shared" ca="1" si="120"/>
        <v>C2</v>
      </c>
      <c r="N401" s="46" t="str">
        <f t="shared" ca="1" si="121"/>
        <v>C2</v>
      </c>
      <c r="O401" s="5" t="str">
        <f t="shared" ca="1" si="122"/>
        <v/>
      </c>
      <c r="P401" s="1" t="str">
        <f t="shared" si="127"/>
        <v>B198Construction of Asphaltic Concrete Base Course (Type III)CW 3410-R12tonne</v>
      </c>
      <c r="Q401" s="2" t="e">
        <f>MATCH(P401,#REF!,0)</f>
        <v>#REF!</v>
      </c>
      <c r="R401" s="3" t="str">
        <f t="shared" ca="1" si="123"/>
        <v>F0</v>
      </c>
      <c r="S401" s="3" t="str">
        <f t="shared" ca="1" si="124"/>
        <v>C2</v>
      </c>
      <c r="T401" s="3" t="str">
        <f t="shared" ca="1" si="125"/>
        <v>C2</v>
      </c>
    </row>
    <row r="402" spans="1:20" s="47" customFormat="1" ht="30" customHeight="1" x14ac:dyDescent="0.2">
      <c r="A402" s="66" t="s">
        <v>250</v>
      </c>
      <c r="B402" s="55" t="s">
        <v>21</v>
      </c>
      <c r="C402" s="56" t="s">
        <v>46</v>
      </c>
      <c r="D402" s="64" t="s">
        <v>357</v>
      </c>
      <c r="E402" s="52" t="s">
        <v>112</v>
      </c>
      <c r="F402" s="52" t="s">
        <v>112</v>
      </c>
      <c r="G402" s="53"/>
      <c r="H402" s="53"/>
      <c r="I402" s="43" t="str">
        <f t="shared" ca="1" si="118"/>
        <v>LOCKED</v>
      </c>
      <c r="J402" s="44" t="str">
        <f t="shared" si="126"/>
        <v>B200Planing of PavementCW 3450-R6</v>
      </c>
      <c r="K402" s="45" t="e">
        <f>MATCH(J402,#REF!,0)</f>
        <v>#REF!</v>
      </c>
      <c r="L402" s="46" t="str">
        <f t="shared" ca="1" si="119"/>
        <v>G</v>
      </c>
      <c r="M402" s="46" t="str">
        <f t="shared" ca="1" si="120"/>
        <v>C2</v>
      </c>
      <c r="N402" s="46" t="str">
        <f t="shared" ca="1" si="121"/>
        <v>C2</v>
      </c>
      <c r="O402" s="5" t="str">
        <f t="shared" ca="1" si="122"/>
        <v>LOCKED</v>
      </c>
      <c r="P402" s="1" t="str">
        <f t="shared" si="127"/>
        <v>B200Planing of PavementCW 3450-R6</v>
      </c>
      <c r="Q402" s="2" t="e">
        <f>MATCH(P402,#REF!,0)</f>
        <v>#REF!</v>
      </c>
      <c r="R402" s="3" t="str">
        <f t="shared" ca="1" si="123"/>
        <v>G</v>
      </c>
      <c r="S402" s="3" t="str">
        <f t="shared" ca="1" si="124"/>
        <v>C2</v>
      </c>
      <c r="T402" s="3" t="str">
        <f t="shared" ca="1" si="125"/>
        <v>C2</v>
      </c>
    </row>
    <row r="403" spans="1:20" s="47" customFormat="1" ht="30" customHeight="1" x14ac:dyDescent="0.2">
      <c r="A403" s="66" t="s">
        <v>251</v>
      </c>
      <c r="B403" s="63" t="s">
        <v>188</v>
      </c>
      <c r="C403" s="56" t="s">
        <v>375</v>
      </c>
      <c r="D403" s="64" t="s">
        <v>112</v>
      </c>
      <c r="E403" s="58" t="s">
        <v>117</v>
      </c>
      <c r="F403" s="59">
        <v>350</v>
      </c>
      <c r="G403" s="60"/>
      <c r="H403" s="61">
        <f t="shared" ref="H403:H404" si="128">ROUND(G403*F403,2)</f>
        <v>0</v>
      </c>
      <c r="I403" s="43" t="str">
        <f t="shared" ca="1" si="118"/>
        <v/>
      </c>
      <c r="J403" s="44" t="str">
        <f t="shared" si="126"/>
        <v>B2011 - 50 mm Depth (Asphalt)m²</v>
      </c>
      <c r="K403" s="45" t="e">
        <f>MATCH(J403,#REF!,0)</f>
        <v>#REF!</v>
      </c>
      <c r="L403" s="46" t="str">
        <f t="shared" ca="1" si="119"/>
        <v>F0</v>
      </c>
      <c r="M403" s="46" t="str">
        <f t="shared" ca="1" si="120"/>
        <v>C2</v>
      </c>
      <c r="N403" s="46" t="str">
        <f t="shared" ca="1" si="121"/>
        <v>C2</v>
      </c>
      <c r="O403" s="5" t="str">
        <f t="shared" ca="1" si="122"/>
        <v/>
      </c>
      <c r="P403" s="1" t="str">
        <f t="shared" si="127"/>
        <v>B2011 - 50 mm Depth (Asphalt)m²</v>
      </c>
      <c r="Q403" s="2" t="e">
        <f>MATCH(P403,#REF!,0)</f>
        <v>#REF!</v>
      </c>
      <c r="R403" s="3" t="str">
        <f t="shared" ca="1" si="123"/>
        <v>F0</v>
      </c>
      <c r="S403" s="3" t="str">
        <f t="shared" ca="1" si="124"/>
        <v>C2</v>
      </c>
      <c r="T403" s="3" t="str">
        <f t="shared" ca="1" si="125"/>
        <v>C2</v>
      </c>
    </row>
    <row r="404" spans="1:20" s="47" customFormat="1" ht="30" customHeight="1" x14ac:dyDescent="0.2">
      <c r="A404" s="66" t="s">
        <v>259</v>
      </c>
      <c r="B404" s="55" t="s">
        <v>22</v>
      </c>
      <c r="C404" s="56" t="s">
        <v>44</v>
      </c>
      <c r="D404" s="64" t="s">
        <v>581</v>
      </c>
      <c r="E404" s="58" t="s">
        <v>117</v>
      </c>
      <c r="F404" s="83">
        <v>2800</v>
      </c>
      <c r="G404" s="60"/>
      <c r="H404" s="61">
        <f t="shared" si="128"/>
        <v>0</v>
      </c>
      <c r="I404" s="43" t="str">
        <f t="shared" ca="1" si="118"/>
        <v/>
      </c>
      <c r="J404" s="44" t="str">
        <f t="shared" si="126"/>
        <v>B206Pavement Repair Fabricm²</v>
      </c>
      <c r="K404" s="45" t="e">
        <f>MATCH(J404,#REF!,0)</f>
        <v>#REF!</v>
      </c>
      <c r="L404" s="46" t="str">
        <f t="shared" ca="1" si="119"/>
        <v>F0</v>
      </c>
      <c r="M404" s="46" t="str">
        <f t="shared" ca="1" si="120"/>
        <v>C2</v>
      </c>
      <c r="N404" s="46" t="str">
        <f t="shared" ca="1" si="121"/>
        <v>C2</v>
      </c>
      <c r="O404" s="5" t="str">
        <f t="shared" ca="1" si="122"/>
        <v/>
      </c>
      <c r="P404" s="1" t="str">
        <f t="shared" si="127"/>
        <v>B206Pavement Repair Fabricm²</v>
      </c>
      <c r="Q404" s="2" t="e">
        <f>MATCH(P404,#REF!,0)</f>
        <v>#REF!</v>
      </c>
      <c r="R404" s="3" t="str">
        <f t="shared" ca="1" si="123"/>
        <v>F0</v>
      </c>
      <c r="S404" s="3" t="str">
        <f t="shared" ca="1" si="124"/>
        <v>C2</v>
      </c>
      <c r="T404" s="3" t="str">
        <f t="shared" ca="1" si="125"/>
        <v>C2</v>
      </c>
    </row>
    <row r="405" spans="1:20" s="47" customFormat="1" ht="30" customHeight="1" x14ac:dyDescent="0.2">
      <c r="A405" s="48"/>
      <c r="B405" s="88"/>
      <c r="C405" s="65" t="s">
        <v>433</v>
      </c>
      <c r="D405" s="51"/>
      <c r="E405" s="52" t="s">
        <v>112</v>
      </c>
      <c r="F405" s="52" t="s">
        <v>112</v>
      </c>
      <c r="G405" s="53"/>
      <c r="H405" s="53"/>
      <c r="I405" s="43" t="str">
        <f t="shared" ca="1" si="118"/>
        <v>LOCKED</v>
      </c>
      <c r="J405" s="44" t="str">
        <f t="shared" si="126"/>
        <v>ROADWORKS - NEW CONSTRUCTION</v>
      </c>
      <c r="K405" s="45" t="e">
        <f>MATCH(J405,#REF!,0)</f>
        <v>#REF!</v>
      </c>
      <c r="L405" s="46" t="str">
        <f t="shared" ca="1" si="119"/>
        <v>G</v>
      </c>
      <c r="M405" s="46" t="str">
        <f t="shared" ca="1" si="120"/>
        <v>C2</v>
      </c>
      <c r="N405" s="46" t="str">
        <f t="shared" ca="1" si="121"/>
        <v>C2</v>
      </c>
      <c r="O405" s="5" t="str">
        <f t="shared" ca="1" si="122"/>
        <v>LOCKED</v>
      </c>
      <c r="P405" s="1" t="str">
        <f t="shared" si="127"/>
        <v>ROADWORKS - NEW CONSTRUCTION</v>
      </c>
      <c r="Q405" s="2" t="e">
        <f>MATCH(P405,#REF!,0)</f>
        <v>#REF!</v>
      </c>
      <c r="R405" s="3" t="str">
        <f t="shared" ca="1" si="123"/>
        <v>G</v>
      </c>
      <c r="S405" s="3" t="str">
        <f t="shared" ca="1" si="124"/>
        <v>C2</v>
      </c>
      <c r="T405" s="3" t="str">
        <f t="shared" ca="1" si="125"/>
        <v>C2</v>
      </c>
    </row>
    <row r="406" spans="1:20" s="47" customFormat="1" ht="30" customHeight="1" x14ac:dyDescent="0.2">
      <c r="A406" s="54" t="s">
        <v>9</v>
      </c>
      <c r="B406" s="55" t="s">
        <v>23</v>
      </c>
      <c r="C406" s="56" t="s">
        <v>341</v>
      </c>
      <c r="D406" s="64" t="s">
        <v>4</v>
      </c>
      <c r="E406" s="58" t="s">
        <v>117</v>
      </c>
      <c r="F406" s="83">
        <v>150</v>
      </c>
      <c r="G406" s="60"/>
      <c r="H406" s="61">
        <f t="shared" ref="H406" si="129">ROUND(G406*F406,2)</f>
        <v>0</v>
      </c>
      <c r="I406" s="43" t="str">
        <f t="shared" ca="1" si="118"/>
        <v/>
      </c>
      <c r="J406" s="44" t="str">
        <f t="shared" si="126"/>
        <v>C051100 mm Concrete SidewalkCW 3325-R5m²</v>
      </c>
      <c r="K406" s="45" t="e">
        <f>MATCH(J406,#REF!,0)</f>
        <v>#REF!</v>
      </c>
      <c r="L406" s="46" t="str">
        <f t="shared" ca="1" si="119"/>
        <v>F0</v>
      </c>
      <c r="M406" s="46" t="str">
        <f t="shared" ca="1" si="120"/>
        <v>C2</v>
      </c>
      <c r="N406" s="46" t="str">
        <f t="shared" ca="1" si="121"/>
        <v>C2</v>
      </c>
      <c r="O406" s="5" t="str">
        <f t="shared" ca="1" si="122"/>
        <v/>
      </c>
      <c r="P406" s="1" t="str">
        <f t="shared" si="127"/>
        <v>C051100 mm Concrete SidewalkCW 3325-R5m²</v>
      </c>
      <c r="Q406" s="2" t="e">
        <f>MATCH(P406,#REF!,0)</f>
        <v>#REF!</v>
      </c>
      <c r="R406" s="3" t="str">
        <f t="shared" ca="1" si="123"/>
        <v>F0</v>
      </c>
      <c r="S406" s="3" t="str">
        <f t="shared" ca="1" si="124"/>
        <v>C2</v>
      </c>
      <c r="T406" s="3" t="str">
        <f t="shared" ca="1" si="125"/>
        <v>C2</v>
      </c>
    </row>
    <row r="407" spans="1:20" s="47" customFormat="1" ht="30" customHeight="1" x14ac:dyDescent="0.2">
      <c r="A407" s="48"/>
      <c r="B407" s="88"/>
      <c r="C407" s="65" t="s">
        <v>135</v>
      </c>
      <c r="D407" s="51"/>
      <c r="E407" s="52" t="s">
        <v>112</v>
      </c>
      <c r="F407" s="52" t="s">
        <v>112</v>
      </c>
      <c r="G407" s="53"/>
      <c r="H407" s="53"/>
      <c r="I407" s="43" t="str">
        <f t="shared" ca="1" si="118"/>
        <v>LOCKED</v>
      </c>
      <c r="J407" s="44" t="str">
        <f t="shared" si="126"/>
        <v>JOINT AND CRACK SEALING</v>
      </c>
      <c r="K407" s="45" t="e">
        <f>MATCH(J407,#REF!,0)</f>
        <v>#REF!</v>
      </c>
      <c r="L407" s="46" t="str">
        <f t="shared" ca="1" si="119"/>
        <v>G</v>
      </c>
      <c r="M407" s="46" t="str">
        <f t="shared" ca="1" si="120"/>
        <v>C2</v>
      </c>
      <c r="N407" s="46" t="str">
        <f t="shared" ca="1" si="121"/>
        <v>C2</v>
      </c>
      <c r="O407" s="5" t="str">
        <f t="shared" ca="1" si="122"/>
        <v>LOCKED</v>
      </c>
      <c r="P407" s="1" t="str">
        <f t="shared" si="127"/>
        <v>JOINT AND CRACK SEALING</v>
      </c>
      <c r="Q407" s="2" t="e">
        <f>MATCH(P407,#REF!,0)</f>
        <v>#REF!</v>
      </c>
      <c r="R407" s="3" t="str">
        <f t="shared" ca="1" si="123"/>
        <v>G</v>
      </c>
      <c r="S407" s="3" t="str">
        <f t="shared" ca="1" si="124"/>
        <v>C2</v>
      </c>
      <c r="T407" s="3" t="str">
        <f t="shared" ca="1" si="125"/>
        <v>C2</v>
      </c>
    </row>
    <row r="408" spans="1:20" s="117" customFormat="1" ht="30" customHeight="1" x14ac:dyDescent="0.2">
      <c r="A408" s="91" t="s">
        <v>257</v>
      </c>
      <c r="B408" s="105" t="s">
        <v>24</v>
      </c>
      <c r="C408" s="70" t="s">
        <v>45</v>
      </c>
      <c r="D408" s="71" t="s">
        <v>318</v>
      </c>
      <c r="E408" s="72" t="s">
        <v>121</v>
      </c>
      <c r="F408" s="93">
        <v>450</v>
      </c>
      <c r="G408" s="74"/>
      <c r="H408" s="75">
        <f>ROUND(G408*F408,2)</f>
        <v>0</v>
      </c>
      <c r="I408" s="43" t="str">
        <f t="shared" ca="1" si="118"/>
        <v/>
      </c>
      <c r="J408" s="44" t="str">
        <f t="shared" si="126"/>
        <v>D006Reflective Crack MaintenanceCW 3250-R7m</v>
      </c>
      <c r="K408" s="45" t="e">
        <f>MATCH(J408,#REF!,0)</f>
        <v>#REF!</v>
      </c>
      <c r="L408" s="46" t="str">
        <f t="shared" ca="1" si="119"/>
        <v>F0</v>
      </c>
      <c r="M408" s="46" t="str">
        <f t="shared" ca="1" si="120"/>
        <v>C2</v>
      </c>
      <c r="N408" s="46" t="str">
        <f t="shared" ca="1" si="121"/>
        <v>C2</v>
      </c>
      <c r="O408" s="5" t="str">
        <f t="shared" ca="1" si="122"/>
        <v/>
      </c>
      <c r="P408" s="1" t="str">
        <f t="shared" si="127"/>
        <v>D006Reflective Crack MaintenanceCW 3250-R7m</v>
      </c>
      <c r="Q408" s="2" t="e">
        <f>MATCH(P408,#REF!,0)</f>
        <v>#REF!</v>
      </c>
      <c r="R408" s="3" t="str">
        <f t="shared" ca="1" si="123"/>
        <v>F0</v>
      </c>
      <c r="S408" s="3" t="str">
        <f t="shared" ca="1" si="124"/>
        <v>C2</v>
      </c>
      <c r="T408" s="3" t="str">
        <f t="shared" ca="1" si="125"/>
        <v>C2</v>
      </c>
    </row>
    <row r="409" spans="1:20" s="47" customFormat="1" ht="45" customHeight="1" x14ac:dyDescent="0.2">
      <c r="A409" s="48"/>
      <c r="B409" s="88"/>
      <c r="C409" s="65" t="s">
        <v>136</v>
      </c>
      <c r="D409" s="51"/>
      <c r="E409" s="52" t="s">
        <v>112</v>
      </c>
      <c r="F409" s="52" t="s">
        <v>112</v>
      </c>
      <c r="G409" s="53"/>
      <c r="H409" s="53"/>
      <c r="I409" s="43" t="str">
        <f t="shared" ca="1" si="118"/>
        <v>LOCKED</v>
      </c>
      <c r="J409" s="44" t="str">
        <f t="shared" si="126"/>
        <v>ASSOCIATED DRAINAGE AND UNDERGROUND WORKS</v>
      </c>
      <c r="K409" s="45" t="e">
        <f>MATCH(J409,#REF!,0)</f>
        <v>#REF!</v>
      </c>
      <c r="L409" s="46" t="str">
        <f t="shared" ca="1" si="119"/>
        <v>G</v>
      </c>
      <c r="M409" s="46" t="str">
        <f t="shared" ca="1" si="120"/>
        <v>C2</v>
      </c>
      <c r="N409" s="46" t="str">
        <f t="shared" ca="1" si="121"/>
        <v>C2</v>
      </c>
      <c r="O409" s="5" t="str">
        <f t="shared" ca="1" si="122"/>
        <v>LOCKED</v>
      </c>
      <c r="P409" s="1" t="str">
        <f t="shared" si="127"/>
        <v>ASSOCIATED DRAINAGE AND UNDERGROUND WORKS</v>
      </c>
      <c r="Q409" s="2" t="e">
        <f>MATCH(P409,#REF!,0)</f>
        <v>#REF!</v>
      </c>
      <c r="R409" s="3" t="str">
        <f t="shared" ca="1" si="123"/>
        <v>G</v>
      </c>
      <c r="S409" s="3" t="str">
        <f t="shared" ca="1" si="124"/>
        <v>C2</v>
      </c>
      <c r="T409" s="3" t="str">
        <f t="shared" ca="1" si="125"/>
        <v>C2</v>
      </c>
    </row>
    <row r="410" spans="1:20" s="47" customFormat="1" ht="30" customHeight="1" x14ac:dyDescent="0.2">
      <c r="A410" s="54" t="s">
        <v>144</v>
      </c>
      <c r="B410" s="55" t="s">
        <v>223</v>
      </c>
      <c r="C410" s="56" t="s">
        <v>216</v>
      </c>
      <c r="D410" s="64" t="s">
        <v>6</v>
      </c>
      <c r="E410" s="52" t="s">
        <v>112</v>
      </c>
      <c r="F410" s="52" t="s">
        <v>112</v>
      </c>
      <c r="G410" s="53"/>
      <c r="H410" s="53"/>
      <c r="I410" s="43" t="str">
        <f t="shared" ca="1" si="118"/>
        <v>LOCKED</v>
      </c>
      <c r="J410" s="44" t="str">
        <f t="shared" si="126"/>
        <v>E003Catch BasinCW 2130-R12</v>
      </c>
      <c r="K410" s="45" t="e">
        <f>MATCH(J410,#REF!,0)</f>
        <v>#REF!</v>
      </c>
      <c r="L410" s="46" t="str">
        <f t="shared" ca="1" si="119"/>
        <v>G</v>
      </c>
      <c r="M410" s="46" t="str">
        <f t="shared" ca="1" si="120"/>
        <v>C2</v>
      </c>
      <c r="N410" s="46" t="str">
        <f t="shared" ca="1" si="121"/>
        <v>C2</v>
      </c>
      <c r="O410" s="5" t="str">
        <f t="shared" ca="1" si="122"/>
        <v>LOCKED</v>
      </c>
      <c r="P410" s="1" t="str">
        <f t="shared" si="127"/>
        <v>E003Catch BasinCW 2130-R12</v>
      </c>
      <c r="Q410" s="2" t="e">
        <f>MATCH(P410,#REF!,0)</f>
        <v>#REF!</v>
      </c>
      <c r="R410" s="3" t="str">
        <f t="shared" ca="1" si="123"/>
        <v>G</v>
      </c>
      <c r="S410" s="3" t="str">
        <f t="shared" ca="1" si="124"/>
        <v>C2</v>
      </c>
      <c r="T410" s="3" t="str">
        <f t="shared" ca="1" si="125"/>
        <v>C2</v>
      </c>
    </row>
    <row r="411" spans="1:20" s="47" customFormat="1" ht="30" customHeight="1" x14ac:dyDescent="0.2">
      <c r="A411" s="54" t="s">
        <v>145</v>
      </c>
      <c r="B411" s="63" t="s">
        <v>188</v>
      </c>
      <c r="C411" s="56" t="s">
        <v>368</v>
      </c>
      <c r="D411" s="64"/>
      <c r="E411" s="58" t="s">
        <v>120</v>
      </c>
      <c r="F411" s="83">
        <v>6</v>
      </c>
      <c r="G411" s="60"/>
      <c r="H411" s="61">
        <f>ROUND(G411*F411,2)</f>
        <v>0</v>
      </c>
      <c r="I411" s="43" t="str">
        <f t="shared" ca="1" si="118"/>
        <v/>
      </c>
      <c r="J411" s="44" t="str">
        <f t="shared" si="126"/>
        <v>E004SD-024, 1200 mm deepeach</v>
      </c>
      <c r="K411" s="45" t="e">
        <f>MATCH(J411,#REF!,0)</f>
        <v>#REF!</v>
      </c>
      <c r="L411" s="46" t="str">
        <f t="shared" ca="1" si="119"/>
        <v>F0</v>
      </c>
      <c r="M411" s="46" t="str">
        <f t="shared" ca="1" si="120"/>
        <v>C2</v>
      </c>
      <c r="N411" s="46" t="str">
        <f t="shared" ca="1" si="121"/>
        <v>C2</v>
      </c>
      <c r="O411" s="5" t="str">
        <f t="shared" ca="1" si="122"/>
        <v/>
      </c>
      <c r="P411" s="1" t="str">
        <f t="shared" si="127"/>
        <v>E004SD-024, 1200 mm deepeach</v>
      </c>
      <c r="Q411" s="2" t="e">
        <f>MATCH(P411,#REF!,0)</f>
        <v>#REF!</v>
      </c>
      <c r="R411" s="3" t="str">
        <f t="shared" ca="1" si="123"/>
        <v>F0</v>
      </c>
      <c r="S411" s="3" t="str">
        <f t="shared" ca="1" si="124"/>
        <v>C2</v>
      </c>
      <c r="T411" s="3" t="str">
        <f t="shared" ca="1" si="125"/>
        <v>C2</v>
      </c>
    </row>
    <row r="412" spans="1:20" s="47" customFormat="1" ht="30" customHeight="1" x14ac:dyDescent="0.2">
      <c r="A412" s="54" t="s">
        <v>146</v>
      </c>
      <c r="B412" s="55" t="s">
        <v>225</v>
      </c>
      <c r="C412" s="56" t="s">
        <v>217</v>
      </c>
      <c r="D412" s="64" t="s">
        <v>6</v>
      </c>
      <c r="E412" s="52" t="s">
        <v>112</v>
      </c>
      <c r="F412" s="52" t="s">
        <v>112</v>
      </c>
      <c r="G412" s="53"/>
      <c r="H412" s="53"/>
      <c r="I412" s="43" t="str">
        <f t="shared" ca="1" si="118"/>
        <v>LOCKED</v>
      </c>
      <c r="J412" s="44" t="str">
        <f t="shared" si="126"/>
        <v>E006Catch PitCW 2130-R12</v>
      </c>
      <c r="K412" s="45" t="e">
        <f>MATCH(J412,#REF!,0)</f>
        <v>#REF!</v>
      </c>
      <c r="L412" s="46" t="str">
        <f t="shared" ca="1" si="119"/>
        <v>G</v>
      </c>
      <c r="M412" s="46" t="str">
        <f t="shared" ca="1" si="120"/>
        <v>C2</v>
      </c>
      <c r="N412" s="46" t="str">
        <f t="shared" ca="1" si="121"/>
        <v>C2</v>
      </c>
      <c r="O412" s="5" t="str">
        <f t="shared" ca="1" si="122"/>
        <v>LOCKED</v>
      </c>
      <c r="P412" s="1" t="str">
        <f t="shared" si="127"/>
        <v>E006Catch PitCW 2130-R12</v>
      </c>
      <c r="Q412" s="2" t="e">
        <f>MATCH(P412,#REF!,0)</f>
        <v>#REF!</v>
      </c>
      <c r="R412" s="3" t="str">
        <f t="shared" ca="1" si="123"/>
        <v>G</v>
      </c>
      <c r="S412" s="3" t="str">
        <f t="shared" ca="1" si="124"/>
        <v>C2</v>
      </c>
      <c r="T412" s="3" t="str">
        <f t="shared" ca="1" si="125"/>
        <v>C2</v>
      </c>
    </row>
    <row r="413" spans="1:20" s="47" customFormat="1" ht="30" customHeight="1" x14ac:dyDescent="0.2">
      <c r="A413" s="54" t="s">
        <v>147</v>
      </c>
      <c r="B413" s="63" t="s">
        <v>188</v>
      </c>
      <c r="C413" s="56" t="s">
        <v>218</v>
      </c>
      <c r="D413" s="64"/>
      <c r="E413" s="58" t="s">
        <v>120</v>
      </c>
      <c r="F413" s="83">
        <v>2</v>
      </c>
      <c r="G413" s="60"/>
      <c r="H413" s="61">
        <f>ROUND(G413*F413,2)</f>
        <v>0</v>
      </c>
      <c r="I413" s="43" t="str">
        <f t="shared" ca="1" si="118"/>
        <v/>
      </c>
      <c r="J413" s="44" t="str">
        <f t="shared" si="126"/>
        <v>E007SD-023each</v>
      </c>
      <c r="K413" s="45" t="e">
        <f>MATCH(J413,#REF!,0)</f>
        <v>#REF!</v>
      </c>
      <c r="L413" s="46" t="str">
        <f t="shared" ca="1" si="119"/>
        <v>F0</v>
      </c>
      <c r="M413" s="46" t="str">
        <f t="shared" ca="1" si="120"/>
        <v>C2</v>
      </c>
      <c r="N413" s="46" t="str">
        <f t="shared" ca="1" si="121"/>
        <v>C2</v>
      </c>
      <c r="O413" s="5" t="str">
        <f t="shared" ca="1" si="122"/>
        <v/>
      </c>
      <c r="P413" s="1" t="str">
        <f t="shared" si="127"/>
        <v>E007SD-023each</v>
      </c>
      <c r="Q413" s="2" t="e">
        <f>MATCH(P413,#REF!,0)</f>
        <v>#REF!</v>
      </c>
      <c r="R413" s="3" t="str">
        <f t="shared" ca="1" si="123"/>
        <v>F0</v>
      </c>
      <c r="S413" s="3" t="str">
        <f t="shared" ca="1" si="124"/>
        <v>C2</v>
      </c>
      <c r="T413" s="3" t="str">
        <f t="shared" ca="1" si="125"/>
        <v>C2</v>
      </c>
    </row>
    <row r="414" spans="1:20" s="47" customFormat="1" ht="30" customHeight="1" x14ac:dyDescent="0.2">
      <c r="A414" s="54" t="s">
        <v>148</v>
      </c>
      <c r="B414" s="55" t="s">
        <v>227</v>
      </c>
      <c r="C414" s="56" t="s">
        <v>219</v>
      </c>
      <c r="D414" s="64" t="s">
        <v>6</v>
      </c>
      <c r="E414" s="52" t="s">
        <v>112</v>
      </c>
      <c r="F414" s="52" t="s">
        <v>112</v>
      </c>
      <c r="G414" s="53"/>
      <c r="H414" s="53"/>
      <c r="I414" s="43" t="str">
        <f t="shared" ca="1" si="118"/>
        <v>LOCKED</v>
      </c>
      <c r="J414" s="44" t="str">
        <f t="shared" si="126"/>
        <v>E008Sewer ServiceCW 2130-R12</v>
      </c>
      <c r="K414" s="45" t="e">
        <f>MATCH(J414,#REF!,0)</f>
        <v>#REF!</v>
      </c>
      <c r="L414" s="46" t="str">
        <f t="shared" ca="1" si="119"/>
        <v>G</v>
      </c>
      <c r="M414" s="46" t="str">
        <f t="shared" ca="1" si="120"/>
        <v>C2</v>
      </c>
      <c r="N414" s="46" t="str">
        <f t="shared" ca="1" si="121"/>
        <v>C2</v>
      </c>
      <c r="O414" s="5" t="str">
        <f t="shared" ca="1" si="122"/>
        <v>LOCKED</v>
      </c>
      <c r="P414" s="1" t="str">
        <f t="shared" si="127"/>
        <v>E008Sewer ServiceCW 2130-R12</v>
      </c>
      <c r="Q414" s="2" t="e">
        <f>MATCH(P414,#REF!,0)</f>
        <v>#REF!</v>
      </c>
      <c r="R414" s="3" t="str">
        <f t="shared" ca="1" si="123"/>
        <v>G</v>
      </c>
      <c r="S414" s="3" t="str">
        <f t="shared" ca="1" si="124"/>
        <v>C2</v>
      </c>
      <c r="T414" s="3" t="str">
        <f t="shared" ca="1" si="125"/>
        <v>C2</v>
      </c>
    </row>
    <row r="415" spans="1:20" s="47" customFormat="1" ht="30" customHeight="1" x14ac:dyDescent="0.2">
      <c r="A415" s="54" t="s">
        <v>25</v>
      </c>
      <c r="B415" s="63" t="s">
        <v>188</v>
      </c>
      <c r="C415" s="56" t="s">
        <v>424</v>
      </c>
      <c r="D415" s="64"/>
      <c r="E415" s="52" t="s">
        <v>112</v>
      </c>
      <c r="F415" s="52" t="s">
        <v>112</v>
      </c>
      <c r="G415" s="53"/>
      <c r="H415" s="53"/>
      <c r="I415" s="43" t="str">
        <f t="shared" ca="1" si="118"/>
        <v>LOCKED</v>
      </c>
      <c r="J415" s="44" t="str">
        <f t="shared" si="126"/>
        <v>E009250 mm, PVC</v>
      </c>
      <c r="K415" s="45" t="e">
        <f>MATCH(J415,#REF!,0)</f>
        <v>#REF!</v>
      </c>
      <c r="L415" s="46" t="str">
        <f t="shared" ca="1" si="119"/>
        <v>G</v>
      </c>
      <c r="M415" s="46" t="str">
        <f t="shared" ca="1" si="120"/>
        <v>C2</v>
      </c>
      <c r="N415" s="46" t="str">
        <f t="shared" ca="1" si="121"/>
        <v>C2</v>
      </c>
      <c r="O415" s="5" t="str">
        <f t="shared" ca="1" si="122"/>
        <v>LOCKED</v>
      </c>
      <c r="P415" s="1" t="str">
        <f t="shared" si="127"/>
        <v>E009250 mm, PVC</v>
      </c>
      <c r="Q415" s="2" t="e">
        <f>MATCH(P415,#REF!,0)</f>
        <v>#REF!</v>
      </c>
      <c r="R415" s="3" t="str">
        <f t="shared" ca="1" si="123"/>
        <v>G</v>
      </c>
      <c r="S415" s="3" t="str">
        <f t="shared" ca="1" si="124"/>
        <v>C2</v>
      </c>
      <c r="T415" s="3" t="str">
        <f t="shared" ca="1" si="125"/>
        <v>C2</v>
      </c>
    </row>
    <row r="416" spans="1:20" s="47" customFormat="1" ht="45" customHeight="1" x14ac:dyDescent="0.2">
      <c r="A416" s="54" t="s">
        <v>26</v>
      </c>
      <c r="B416" s="67" t="s">
        <v>298</v>
      </c>
      <c r="C416" s="56" t="s">
        <v>425</v>
      </c>
      <c r="D416" s="64"/>
      <c r="E416" s="58" t="s">
        <v>121</v>
      </c>
      <c r="F416" s="83">
        <v>30</v>
      </c>
      <c r="G416" s="60"/>
      <c r="H416" s="61">
        <f>ROUND(G416*F416,2)</f>
        <v>0</v>
      </c>
      <c r="I416" s="43" t="str">
        <f t="shared" ca="1" si="118"/>
        <v/>
      </c>
      <c r="J416" s="44" t="str">
        <f t="shared" si="126"/>
        <v>E010In a Trench, Class B Type Sand Bedding, Class 3 Backfillm</v>
      </c>
      <c r="K416" s="45" t="e">
        <f>MATCH(J416,#REF!,0)</f>
        <v>#REF!</v>
      </c>
      <c r="L416" s="46" t="str">
        <f t="shared" ca="1" si="119"/>
        <v>F0</v>
      </c>
      <c r="M416" s="46" t="str">
        <f t="shared" ca="1" si="120"/>
        <v>C2</v>
      </c>
      <c r="N416" s="46" t="str">
        <f t="shared" ca="1" si="121"/>
        <v>C2</v>
      </c>
      <c r="O416" s="5" t="str">
        <f t="shared" ca="1" si="122"/>
        <v/>
      </c>
      <c r="P416" s="1" t="str">
        <f t="shared" si="127"/>
        <v>E010In a Trench, Class B Type Sand Bedding, Class 3 Backfillm</v>
      </c>
      <c r="Q416" s="2" t="e">
        <f>MATCH(P416,#REF!,0)</f>
        <v>#REF!</v>
      </c>
      <c r="R416" s="3" t="str">
        <f t="shared" ca="1" si="123"/>
        <v>F0</v>
      </c>
      <c r="S416" s="3" t="str">
        <f t="shared" ca="1" si="124"/>
        <v>C2</v>
      </c>
      <c r="T416" s="3" t="str">
        <f t="shared" ca="1" si="125"/>
        <v>C2</v>
      </c>
    </row>
    <row r="417" spans="1:20" s="47" customFormat="1" ht="30" customHeight="1" x14ac:dyDescent="0.2">
      <c r="A417" s="54" t="s">
        <v>27</v>
      </c>
      <c r="B417" s="55" t="s">
        <v>252</v>
      </c>
      <c r="C417" s="56" t="s">
        <v>272</v>
      </c>
      <c r="D417" s="64" t="s">
        <v>6</v>
      </c>
      <c r="E417" s="58" t="s">
        <v>121</v>
      </c>
      <c r="F417" s="83">
        <v>45</v>
      </c>
      <c r="G417" s="82"/>
      <c r="H417" s="61">
        <f>ROUND(G417*F417,2)</f>
        <v>0</v>
      </c>
      <c r="I417" s="43" t="str">
        <f t="shared" ca="1" si="118"/>
        <v/>
      </c>
      <c r="J417" s="44" t="str">
        <f t="shared" si="126"/>
        <v>E012Drainage Connection PipeCW 2130-R12m</v>
      </c>
      <c r="K417" s="45" t="e">
        <f>MATCH(J417,#REF!,0)</f>
        <v>#REF!</v>
      </c>
      <c r="L417" s="46" t="str">
        <f t="shared" ca="1" si="119"/>
        <v>F0</v>
      </c>
      <c r="M417" s="46" t="str">
        <f t="shared" ca="1" si="120"/>
        <v>C2</v>
      </c>
      <c r="N417" s="46" t="str">
        <f t="shared" ca="1" si="121"/>
        <v>C2</v>
      </c>
      <c r="O417" s="5" t="str">
        <f t="shared" ca="1" si="122"/>
        <v/>
      </c>
      <c r="P417" s="1" t="str">
        <f t="shared" si="127"/>
        <v>E012Drainage Connection PipeCW 2130-R12m</v>
      </c>
      <c r="Q417" s="2" t="e">
        <f>MATCH(P417,#REF!,0)</f>
        <v>#REF!</v>
      </c>
      <c r="R417" s="3" t="str">
        <f t="shared" ca="1" si="123"/>
        <v>F0</v>
      </c>
      <c r="S417" s="3" t="str">
        <f t="shared" ca="1" si="124"/>
        <v>C2</v>
      </c>
      <c r="T417" s="3" t="str">
        <f t="shared" ca="1" si="125"/>
        <v>C2</v>
      </c>
    </row>
    <row r="418" spans="1:20" s="47" customFormat="1" ht="30" customHeight="1" x14ac:dyDescent="0.2">
      <c r="A418" s="54" t="s">
        <v>32</v>
      </c>
      <c r="B418" s="55" t="s">
        <v>258</v>
      </c>
      <c r="C418" s="89" t="s">
        <v>387</v>
      </c>
      <c r="D418" s="90" t="s">
        <v>388</v>
      </c>
      <c r="E418" s="52" t="s">
        <v>112</v>
      </c>
      <c r="F418" s="52" t="s">
        <v>112</v>
      </c>
      <c r="G418" s="53"/>
      <c r="H418" s="53"/>
      <c r="I418" s="43" t="str">
        <f t="shared" ca="1" si="118"/>
        <v>LOCKED</v>
      </c>
      <c r="J418" s="44" t="str">
        <f t="shared" si="126"/>
        <v>E023Frames &amp; CoversCW 3210-R8</v>
      </c>
      <c r="K418" s="45" t="e">
        <f>MATCH(J418,#REF!,0)</f>
        <v>#REF!</v>
      </c>
      <c r="L418" s="46" t="str">
        <f t="shared" ca="1" si="119"/>
        <v>G</v>
      </c>
      <c r="M418" s="46" t="str">
        <f t="shared" ca="1" si="120"/>
        <v>C2</v>
      </c>
      <c r="N418" s="46" t="str">
        <f t="shared" ca="1" si="121"/>
        <v>C2</v>
      </c>
      <c r="O418" s="5" t="str">
        <f t="shared" ca="1" si="122"/>
        <v>LOCKED</v>
      </c>
      <c r="P418" s="1" t="str">
        <f t="shared" si="127"/>
        <v>E023Frames &amp; CoversCW 3210-R8</v>
      </c>
      <c r="Q418" s="2" t="e">
        <f>MATCH(P418,#REF!,0)</f>
        <v>#REF!</v>
      </c>
      <c r="R418" s="3" t="str">
        <f t="shared" ca="1" si="123"/>
        <v>G</v>
      </c>
      <c r="S418" s="3" t="str">
        <f t="shared" ca="1" si="124"/>
        <v>C2</v>
      </c>
      <c r="T418" s="3" t="str">
        <f t="shared" ca="1" si="125"/>
        <v>C2</v>
      </c>
    </row>
    <row r="419" spans="1:20" s="47" customFormat="1" ht="45" customHeight="1" x14ac:dyDescent="0.2">
      <c r="A419" s="54" t="s">
        <v>33</v>
      </c>
      <c r="B419" s="63" t="s">
        <v>188</v>
      </c>
      <c r="C419" s="94" t="s">
        <v>402</v>
      </c>
      <c r="D419" s="64"/>
      <c r="E419" s="58" t="s">
        <v>120</v>
      </c>
      <c r="F419" s="83">
        <v>5</v>
      </c>
      <c r="G419" s="82"/>
      <c r="H419" s="61">
        <f t="shared" ref="H419:H421" si="130">ROUND(G419*F419,2)</f>
        <v>0</v>
      </c>
      <c r="I419" s="43" t="str">
        <f t="shared" ca="1" si="118"/>
        <v/>
      </c>
      <c r="J419" s="44" t="str">
        <f t="shared" si="126"/>
        <v>E024AP-006 - Standard Frame for Manhole and Catch Basineach</v>
      </c>
      <c r="K419" s="45" t="e">
        <f>MATCH(J419,#REF!,0)</f>
        <v>#REF!</v>
      </c>
      <c r="L419" s="46" t="str">
        <f t="shared" ca="1" si="119"/>
        <v>F0</v>
      </c>
      <c r="M419" s="46" t="str">
        <f t="shared" ca="1" si="120"/>
        <v>C2</v>
      </c>
      <c r="N419" s="46" t="str">
        <f t="shared" ca="1" si="121"/>
        <v>C2</v>
      </c>
      <c r="O419" s="5" t="str">
        <f t="shared" ca="1" si="122"/>
        <v/>
      </c>
      <c r="P419" s="1" t="str">
        <f t="shared" si="127"/>
        <v>E024AP-006 - Standard Frame for Manhole and Catch Basineach</v>
      </c>
      <c r="Q419" s="2" t="e">
        <f>MATCH(P419,#REF!,0)</f>
        <v>#REF!</v>
      </c>
      <c r="R419" s="3" t="str">
        <f t="shared" ca="1" si="123"/>
        <v>F0</v>
      </c>
      <c r="S419" s="3" t="str">
        <f t="shared" ca="1" si="124"/>
        <v>C2</v>
      </c>
      <c r="T419" s="3" t="str">
        <f t="shared" ca="1" si="125"/>
        <v>C2</v>
      </c>
    </row>
    <row r="420" spans="1:20" s="47" customFormat="1" ht="45" customHeight="1" x14ac:dyDescent="0.2">
      <c r="A420" s="54" t="s">
        <v>34</v>
      </c>
      <c r="B420" s="63" t="s">
        <v>189</v>
      </c>
      <c r="C420" s="94" t="s">
        <v>403</v>
      </c>
      <c r="D420" s="64"/>
      <c r="E420" s="58" t="s">
        <v>120</v>
      </c>
      <c r="F420" s="83">
        <v>4</v>
      </c>
      <c r="G420" s="82"/>
      <c r="H420" s="61">
        <f t="shared" si="130"/>
        <v>0</v>
      </c>
      <c r="I420" s="43" t="str">
        <f t="shared" ca="1" si="118"/>
        <v/>
      </c>
      <c r="J420" s="44" t="str">
        <f t="shared" si="126"/>
        <v>E025AP-007 - Standard Solid Cover for Standard Frameeach</v>
      </c>
      <c r="K420" s="45" t="e">
        <f>MATCH(J420,#REF!,0)</f>
        <v>#REF!</v>
      </c>
      <c r="L420" s="46" t="str">
        <f t="shared" ca="1" si="119"/>
        <v>F0</v>
      </c>
      <c r="M420" s="46" t="str">
        <f t="shared" ca="1" si="120"/>
        <v>C2</v>
      </c>
      <c r="N420" s="46" t="str">
        <f t="shared" ca="1" si="121"/>
        <v>C2</v>
      </c>
      <c r="O420" s="5" t="str">
        <f t="shared" ca="1" si="122"/>
        <v/>
      </c>
      <c r="P420" s="1" t="str">
        <f t="shared" si="127"/>
        <v>E025AP-007 - Standard Solid Cover for Standard Frameeach</v>
      </c>
      <c r="Q420" s="2" t="e">
        <f>MATCH(P420,#REF!,0)</f>
        <v>#REF!</v>
      </c>
      <c r="R420" s="3" t="str">
        <f t="shared" ca="1" si="123"/>
        <v>F0</v>
      </c>
      <c r="S420" s="3" t="str">
        <f t="shared" ca="1" si="124"/>
        <v>C2</v>
      </c>
      <c r="T420" s="3" t="str">
        <f t="shared" ca="1" si="125"/>
        <v>C2</v>
      </c>
    </row>
    <row r="421" spans="1:20" s="47" customFormat="1" ht="45" customHeight="1" x14ac:dyDescent="0.2">
      <c r="A421" s="54" t="s">
        <v>35</v>
      </c>
      <c r="B421" s="63" t="s">
        <v>190</v>
      </c>
      <c r="C421" s="94" t="s">
        <v>404</v>
      </c>
      <c r="D421" s="64"/>
      <c r="E421" s="58" t="s">
        <v>120</v>
      </c>
      <c r="F421" s="83">
        <v>1</v>
      </c>
      <c r="G421" s="82"/>
      <c r="H421" s="61">
        <f t="shared" si="130"/>
        <v>0</v>
      </c>
      <c r="I421" s="43" t="str">
        <f t="shared" ca="1" si="118"/>
        <v/>
      </c>
      <c r="J421" s="44" t="str">
        <f t="shared" si="126"/>
        <v>E026AP-008 - Standard Grated Cover for Standard Frameeach</v>
      </c>
      <c r="K421" s="45" t="e">
        <f>MATCH(J421,#REF!,0)</f>
        <v>#REF!</v>
      </c>
      <c r="L421" s="46" t="str">
        <f t="shared" ca="1" si="119"/>
        <v>F0</v>
      </c>
      <c r="M421" s="46" t="str">
        <f t="shared" ca="1" si="120"/>
        <v>C2</v>
      </c>
      <c r="N421" s="46" t="str">
        <f t="shared" ca="1" si="121"/>
        <v>C2</v>
      </c>
      <c r="O421" s="5" t="str">
        <f t="shared" ca="1" si="122"/>
        <v/>
      </c>
      <c r="P421" s="1" t="str">
        <f t="shared" si="127"/>
        <v>E026AP-008 - Standard Grated Cover for Standard Frameeach</v>
      </c>
      <c r="Q421" s="2" t="e">
        <f>MATCH(P421,#REF!,0)</f>
        <v>#REF!</v>
      </c>
      <c r="R421" s="3" t="str">
        <f t="shared" ca="1" si="123"/>
        <v>F0</v>
      </c>
      <c r="S421" s="3" t="str">
        <f t="shared" ca="1" si="124"/>
        <v>C2</v>
      </c>
      <c r="T421" s="3" t="str">
        <f t="shared" ca="1" si="125"/>
        <v>C2</v>
      </c>
    </row>
    <row r="422" spans="1:20" s="47" customFormat="1" ht="30" customHeight="1" x14ac:dyDescent="0.2">
      <c r="A422" s="54" t="s">
        <v>36</v>
      </c>
      <c r="B422" s="55" t="s">
        <v>281</v>
      </c>
      <c r="C422" s="95" t="s">
        <v>220</v>
      </c>
      <c r="D422" s="64" t="s">
        <v>6</v>
      </c>
      <c r="E422" s="52" t="s">
        <v>112</v>
      </c>
      <c r="F422" s="52" t="s">
        <v>112</v>
      </c>
      <c r="G422" s="53"/>
      <c r="H422" s="53"/>
      <c r="I422" s="43" t="str">
        <f t="shared" ca="1" si="118"/>
        <v>LOCKED</v>
      </c>
      <c r="J422" s="44" t="str">
        <f t="shared" si="126"/>
        <v>E034Connecting to Existing Catch BasinCW 2130-R12</v>
      </c>
      <c r="K422" s="45" t="e">
        <f>MATCH(J422,#REF!,0)</f>
        <v>#REF!</v>
      </c>
      <c r="L422" s="46" t="str">
        <f t="shared" ca="1" si="119"/>
        <v>G</v>
      </c>
      <c r="M422" s="46" t="str">
        <f t="shared" ca="1" si="120"/>
        <v>C2</v>
      </c>
      <c r="N422" s="46" t="str">
        <f t="shared" ca="1" si="121"/>
        <v>C2</v>
      </c>
      <c r="O422" s="5" t="str">
        <f t="shared" ca="1" si="122"/>
        <v>LOCKED</v>
      </c>
      <c r="P422" s="1" t="str">
        <f t="shared" si="127"/>
        <v>E034Connecting to Existing Catch BasinCW 2130-R12</v>
      </c>
      <c r="Q422" s="2" t="e">
        <f>MATCH(P422,#REF!,0)</f>
        <v>#REF!</v>
      </c>
      <c r="R422" s="3" t="str">
        <f t="shared" ca="1" si="123"/>
        <v>G</v>
      </c>
      <c r="S422" s="3" t="str">
        <f t="shared" ca="1" si="124"/>
        <v>C2</v>
      </c>
      <c r="T422" s="3" t="str">
        <f t="shared" ca="1" si="125"/>
        <v>C2</v>
      </c>
    </row>
    <row r="423" spans="1:20" s="47" customFormat="1" ht="30" customHeight="1" x14ac:dyDescent="0.2">
      <c r="A423" s="54" t="s">
        <v>37</v>
      </c>
      <c r="B423" s="63" t="s">
        <v>188</v>
      </c>
      <c r="C423" s="95" t="s">
        <v>370</v>
      </c>
      <c r="D423" s="64"/>
      <c r="E423" s="58" t="s">
        <v>120</v>
      </c>
      <c r="F423" s="83">
        <v>2</v>
      </c>
      <c r="G423" s="60"/>
      <c r="H423" s="61">
        <f>ROUND(G423*F423,2)</f>
        <v>0</v>
      </c>
      <c r="I423" s="43" t="str">
        <f t="shared" ca="1" si="118"/>
        <v/>
      </c>
      <c r="J423" s="44" t="str">
        <f t="shared" si="126"/>
        <v>E035250 mm Drainage Connection Pipeeach</v>
      </c>
      <c r="K423" s="45" t="e">
        <f>MATCH(J423,#REF!,0)</f>
        <v>#REF!</v>
      </c>
      <c r="L423" s="46" t="str">
        <f t="shared" ca="1" si="119"/>
        <v>F0</v>
      </c>
      <c r="M423" s="46" t="str">
        <f t="shared" ca="1" si="120"/>
        <v>C2</v>
      </c>
      <c r="N423" s="46" t="str">
        <f t="shared" ca="1" si="121"/>
        <v>C2</v>
      </c>
      <c r="O423" s="5" t="str">
        <f t="shared" ca="1" si="122"/>
        <v/>
      </c>
      <c r="P423" s="1" t="str">
        <f t="shared" si="127"/>
        <v>E035250 mm Drainage Connection Pipeeach</v>
      </c>
      <c r="Q423" s="2" t="e">
        <f>MATCH(P423,#REF!,0)</f>
        <v>#REF!</v>
      </c>
      <c r="R423" s="3" t="str">
        <f t="shared" ca="1" si="123"/>
        <v>F0</v>
      </c>
      <c r="S423" s="3" t="str">
        <f t="shared" ca="1" si="124"/>
        <v>C2</v>
      </c>
      <c r="T423" s="3" t="str">
        <f t="shared" ca="1" si="125"/>
        <v>C2</v>
      </c>
    </row>
    <row r="424" spans="1:20" s="47" customFormat="1" ht="30" customHeight="1" x14ac:dyDescent="0.2">
      <c r="A424" s="54" t="s">
        <v>38</v>
      </c>
      <c r="B424" s="55" t="s">
        <v>288</v>
      </c>
      <c r="C424" s="95" t="s">
        <v>221</v>
      </c>
      <c r="D424" s="64" t="s">
        <v>6</v>
      </c>
      <c r="E424" s="52" t="s">
        <v>112</v>
      </c>
      <c r="F424" s="52" t="s">
        <v>112</v>
      </c>
      <c r="G424" s="53"/>
      <c r="H424" s="53"/>
      <c r="I424" s="43" t="str">
        <f t="shared" ca="1" si="118"/>
        <v>LOCKED</v>
      </c>
      <c r="J424" s="44" t="str">
        <f t="shared" si="126"/>
        <v>E036Connecting to Existing SewerCW 2130-R12</v>
      </c>
      <c r="K424" s="45" t="e">
        <f>MATCH(J424,#REF!,0)</f>
        <v>#REF!</v>
      </c>
      <c r="L424" s="46" t="str">
        <f t="shared" ca="1" si="119"/>
        <v>G</v>
      </c>
      <c r="M424" s="46" t="str">
        <f t="shared" ca="1" si="120"/>
        <v>C2</v>
      </c>
      <c r="N424" s="46" t="str">
        <f t="shared" ca="1" si="121"/>
        <v>C2</v>
      </c>
      <c r="O424" s="5" t="str">
        <f t="shared" ca="1" si="122"/>
        <v>LOCKED</v>
      </c>
      <c r="P424" s="1" t="str">
        <f t="shared" si="127"/>
        <v>E036Connecting to Existing SewerCW 2130-R12</v>
      </c>
      <c r="Q424" s="2" t="e">
        <f>MATCH(P424,#REF!,0)</f>
        <v>#REF!</v>
      </c>
      <c r="R424" s="3" t="str">
        <f t="shared" ca="1" si="123"/>
        <v>G</v>
      </c>
      <c r="S424" s="3" t="str">
        <f t="shared" ca="1" si="124"/>
        <v>C2</v>
      </c>
      <c r="T424" s="3" t="str">
        <f t="shared" ca="1" si="125"/>
        <v>C2</v>
      </c>
    </row>
    <row r="425" spans="1:20" s="47" customFormat="1" ht="30" customHeight="1" x14ac:dyDescent="0.2">
      <c r="A425" s="54" t="s">
        <v>39</v>
      </c>
      <c r="B425" s="63" t="s">
        <v>188</v>
      </c>
      <c r="C425" s="95" t="s">
        <v>427</v>
      </c>
      <c r="D425" s="64"/>
      <c r="E425" s="52" t="s">
        <v>112</v>
      </c>
      <c r="F425" s="52" t="s">
        <v>112</v>
      </c>
      <c r="G425" s="53"/>
      <c r="H425" s="53"/>
      <c r="I425" s="43" t="str">
        <f t="shared" ca="1" si="118"/>
        <v>LOCKED</v>
      </c>
      <c r="J425" s="44" t="str">
        <f t="shared" si="126"/>
        <v>E037250 mm (Type PVC) Connecting Pipe</v>
      </c>
      <c r="K425" s="45" t="e">
        <f>MATCH(J425,#REF!,0)</f>
        <v>#REF!</v>
      </c>
      <c r="L425" s="46" t="str">
        <f t="shared" ca="1" si="119"/>
        <v>G</v>
      </c>
      <c r="M425" s="46" t="str">
        <f t="shared" ca="1" si="120"/>
        <v>C2</v>
      </c>
      <c r="N425" s="46" t="str">
        <f t="shared" ca="1" si="121"/>
        <v>C2</v>
      </c>
      <c r="O425" s="5" t="str">
        <f t="shared" ca="1" si="122"/>
        <v>LOCKED</v>
      </c>
      <c r="P425" s="1" t="str">
        <f t="shared" si="127"/>
        <v>E037250 mm (Type PVC) Connecting Pipe</v>
      </c>
      <c r="Q425" s="2" t="e">
        <f>MATCH(P425,#REF!,0)</f>
        <v>#REF!</v>
      </c>
      <c r="R425" s="3" t="str">
        <f t="shared" ca="1" si="123"/>
        <v>G</v>
      </c>
      <c r="S425" s="3" t="str">
        <f t="shared" ca="1" si="124"/>
        <v>C2</v>
      </c>
      <c r="T425" s="3" t="str">
        <f t="shared" ca="1" si="125"/>
        <v>C2</v>
      </c>
    </row>
    <row r="426" spans="1:20" s="47" customFormat="1" ht="45" customHeight="1" x14ac:dyDescent="0.2">
      <c r="A426" s="54" t="s">
        <v>40</v>
      </c>
      <c r="B426" s="67" t="s">
        <v>298</v>
      </c>
      <c r="C426" s="56" t="s">
        <v>510</v>
      </c>
      <c r="D426" s="64"/>
      <c r="E426" s="58" t="s">
        <v>120</v>
      </c>
      <c r="F426" s="83">
        <v>2</v>
      </c>
      <c r="G426" s="60"/>
      <c r="H426" s="61">
        <f t="shared" ref="H426:H430" si="131">ROUND(G426*F426,2)</f>
        <v>0</v>
      </c>
      <c r="I426" s="43" t="str">
        <f t="shared" ca="1" si="118"/>
        <v/>
      </c>
      <c r="J426" s="44" t="str">
        <f t="shared" si="126"/>
        <v>E038Connecting to 300 mm (Type Clay CS ) Sewereach</v>
      </c>
      <c r="K426" s="45" t="e">
        <f>MATCH(J426,#REF!,0)</f>
        <v>#REF!</v>
      </c>
      <c r="L426" s="46" t="str">
        <f t="shared" ca="1" si="119"/>
        <v>F0</v>
      </c>
      <c r="M426" s="46" t="str">
        <f t="shared" ca="1" si="120"/>
        <v>C2</v>
      </c>
      <c r="N426" s="46" t="str">
        <f t="shared" ca="1" si="121"/>
        <v>C2</v>
      </c>
      <c r="O426" s="5" t="str">
        <f t="shared" ca="1" si="122"/>
        <v/>
      </c>
      <c r="P426" s="1" t="str">
        <f t="shared" si="127"/>
        <v>E038Connecting to 300 mm (Type Clay CS ) Sewereach</v>
      </c>
      <c r="Q426" s="2" t="e">
        <f>MATCH(P426,#REF!,0)</f>
        <v>#REF!</v>
      </c>
      <c r="R426" s="3" t="str">
        <f t="shared" ca="1" si="123"/>
        <v>F0</v>
      </c>
      <c r="S426" s="3" t="str">
        <f t="shared" ca="1" si="124"/>
        <v>C2</v>
      </c>
      <c r="T426" s="3" t="str">
        <f t="shared" ca="1" si="125"/>
        <v>C2</v>
      </c>
    </row>
    <row r="427" spans="1:20" s="47" customFormat="1" ht="45" customHeight="1" x14ac:dyDescent="0.2">
      <c r="A427" s="54" t="s">
        <v>41</v>
      </c>
      <c r="B427" s="67" t="s">
        <v>300</v>
      </c>
      <c r="C427" s="56" t="s">
        <v>464</v>
      </c>
      <c r="D427" s="64"/>
      <c r="E427" s="58" t="s">
        <v>120</v>
      </c>
      <c r="F427" s="83">
        <v>2</v>
      </c>
      <c r="G427" s="60"/>
      <c r="H427" s="61">
        <f t="shared" si="131"/>
        <v>0</v>
      </c>
      <c r="I427" s="43" t="str">
        <f t="shared" ca="1" si="118"/>
        <v/>
      </c>
      <c r="J427" s="44" t="str">
        <f t="shared" si="126"/>
        <v>E039Connecting to 375 mm (Type Concrete CS ) Sewereach</v>
      </c>
      <c r="K427" s="45" t="e">
        <f>MATCH(J427,#REF!,0)</f>
        <v>#REF!</v>
      </c>
      <c r="L427" s="46" t="str">
        <f t="shared" ca="1" si="119"/>
        <v>F0</v>
      </c>
      <c r="M427" s="46" t="str">
        <f t="shared" ca="1" si="120"/>
        <v>C2</v>
      </c>
      <c r="N427" s="46" t="str">
        <f t="shared" ca="1" si="121"/>
        <v>C2</v>
      </c>
      <c r="O427" s="5" t="str">
        <f t="shared" ca="1" si="122"/>
        <v/>
      </c>
      <c r="P427" s="1" t="str">
        <f t="shared" si="127"/>
        <v>E039Connecting to 375 mm (Type Concrete CS ) Sewereach</v>
      </c>
      <c r="Q427" s="2" t="e">
        <f>MATCH(P427,#REF!,0)</f>
        <v>#REF!</v>
      </c>
      <c r="R427" s="3" t="str">
        <f t="shared" ca="1" si="123"/>
        <v>F0</v>
      </c>
      <c r="S427" s="3" t="str">
        <f t="shared" ca="1" si="124"/>
        <v>C2</v>
      </c>
      <c r="T427" s="3" t="str">
        <f t="shared" ca="1" si="125"/>
        <v>C2</v>
      </c>
    </row>
    <row r="428" spans="1:20" s="47" customFormat="1" ht="45" customHeight="1" x14ac:dyDescent="0.2">
      <c r="A428" s="54" t="s">
        <v>589</v>
      </c>
      <c r="B428" s="67" t="s">
        <v>302</v>
      </c>
      <c r="C428" s="56" t="s">
        <v>511</v>
      </c>
      <c r="D428" s="64"/>
      <c r="E428" s="58" t="s">
        <v>120</v>
      </c>
      <c r="F428" s="83">
        <v>2</v>
      </c>
      <c r="G428" s="60"/>
      <c r="H428" s="61">
        <f t="shared" si="131"/>
        <v>0</v>
      </c>
      <c r="I428" s="43" t="str">
        <f t="shared" ca="1" si="118"/>
        <v/>
      </c>
      <c r="J428" s="44" t="str">
        <f t="shared" si="126"/>
        <v>E041Connecting to 525 mm (Type Concrete CS ) Sewereach</v>
      </c>
      <c r="K428" s="45" t="e">
        <f>MATCH(J428,#REF!,0)</f>
        <v>#REF!</v>
      </c>
      <c r="L428" s="46" t="str">
        <f t="shared" ca="1" si="119"/>
        <v>F0</v>
      </c>
      <c r="M428" s="46" t="str">
        <f t="shared" ca="1" si="120"/>
        <v>C2</v>
      </c>
      <c r="N428" s="46" t="str">
        <f t="shared" ca="1" si="121"/>
        <v>C2</v>
      </c>
      <c r="O428" s="5" t="str">
        <f t="shared" ca="1" si="122"/>
        <v/>
      </c>
      <c r="P428" s="1" t="str">
        <f t="shared" si="127"/>
        <v>E041Connecting to 525 mm (Type Concrete CS ) Sewereach</v>
      </c>
      <c r="Q428" s="2" t="e">
        <f>MATCH(P428,#REF!,0)</f>
        <v>#REF!</v>
      </c>
      <c r="R428" s="3" t="str">
        <f t="shared" ca="1" si="123"/>
        <v>F0</v>
      </c>
      <c r="S428" s="3" t="str">
        <f t="shared" ca="1" si="124"/>
        <v>C2</v>
      </c>
      <c r="T428" s="3" t="str">
        <f t="shared" ca="1" si="125"/>
        <v>C2</v>
      </c>
    </row>
    <row r="429" spans="1:20" s="47" customFormat="1" ht="30" customHeight="1" x14ac:dyDescent="0.2">
      <c r="A429" s="54" t="s">
        <v>224</v>
      </c>
      <c r="B429" s="55" t="s">
        <v>289</v>
      </c>
      <c r="C429" s="56" t="s">
        <v>296</v>
      </c>
      <c r="D429" s="64" t="s">
        <v>6</v>
      </c>
      <c r="E429" s="58" t="s">
        <v>120</v>
      </c>
      <c r="F429" s="83">
        <v>4</v>
      </c>
      <c r="G429" s="60"/>
      <c r="H429" s="61">
        <f t="shared" si="131"/>
        <v>0</v>
      </c>
      <c r="I429" s="43" t="str">
        <f t="shared" ca="1" si="118"/>
        <v/>
      </c>
      <c r="J429" s="44" t="str">
        <f t="shared" si="126"/>
        <v>E046Removal of Existing Catch BasinsCW 2130-R12each</v>
      </c>
      <c r="K429" s="45" t="e">
        <f>MATCH(J429,#REF!,0)</f>
        <v>#REF!</v>
      </c>
      <c r="L429" s="46" t="str">
        <f t="shared" ca="1" si="119"/>
        <v>F0</v>
      </c>
      <c r="M429" s="46" t="str">
        <f t="shared" ca="1" si="120"/>
        <v>C2</v>
      </c>
      <c r="N429" s="46" t="str">
        <f t="shared" ca="1" si="121"/>
        <v>C2</v>
      </c>
      <c r="O429" s="5" t="str">
        <f t="shared" ca="1" si="122"/>
        <v/>
      </c>
      <c r="P429" s="1" t="str">
        <f t="shared" si="127"/>
        <v>E046Removal of Existing Catch BasinsCW 2130-R12each</v>
      </c>
      <c r="Q429" s="2" t="e">
        <f>MATCH(P429,#REF!,0)</f>
        <v>#REF!</v>
      </c>
      <c r="R429" s="3" t="str">
        <f t="shared" ca="1" si="123"/>
        <v>F0</v>
      </c>
      <c r="S429" s="3" t="str">
        <f t="shared" ca="1" si="124"/>
        <v>C2</v>
      </c>
      <c r="T429" s="3" t="str">
        <f t="shared" ca="1" si="125"/>
        <v>C2</v>
      </c>
    </row>
    <row r="430" spans="1:20" s="47" customFormat="1" ht="30" customHeight="1" x14ac:dyDescent="0.2">
      <c r="A430" s="54" t="s">
        <v>226</v>
      </c>
      <c r="B430" s="55" t="s">
        <v>290</v>
      </c>
      <c r="C430" s="56" t="s">
        <v>222</v>
      </c>
      <c r="D430" s="64" t="s">
        <v>6</v>
      </c>
      <c r="E430" s="58" t="s">
        <v>120</v>
      </c>
      <c r="F430" s="83">
        <v>2</v>
      </c>
      <c r="G430" s="60"/>
      <c r="H430" s="61">
        <f t="shared" si="131"/>
        <v>0</v>
      </c>
      <c r="I430" s="43" t="str">
        <f t="shared" ca="1" si="118"/>
        <v/>
      </c>
      <c r="J430" s="44" t="str">
        <f t="shared" si="126"/>
        <v>E047Removal of Existing Catch PitCW 2130-R12each</v>
      </c>
      <c r="K430" s="45" t="e">
        <f>MATCH(J430,#REF!,0)</f>
        <v>#REF!</v>
      </c>
      <c r="L430" s="46" t="str">
        <f t="shared" ca="1" si="119"/>
        <v>F0</v>
      </c>
      <c r="M430" s="46" t="str">
        <f t="shared" ca="1" si="120"/>
        <v>C2</v>
      </c>
      <c r="N430" s="46" t="str">
        <f t="shared" ca="1" si="121"/>
        <v>C2</v>
      </c>
      <c r="O430" s="5" t="str">
        <f t="shared" ca="1" si="122"/>
        <v/>
      </c>
      <c r="P430" s="1" t="str">
        <f t="shared" si="127"/>
        <v>E047Removal of Existing Catch PitCW 2130-R12each</v>
      </c>
      <c r="Q430" s="2" t="e">
        <f>MATCH(P430,#REF!,0)</f>
        <v>#REF!</v>
      </c>
      <c r="R430" s="3" t="str">
        <f t="shared" ca="1" si="123"/>
        <v>F0</v>
      </c>
      <c r="S430" s="3" t="str">
        <f t="shared" ca="1" si="124"/>
        <v>C2</v>
      </c>
      <c r="T430" s="3" t="str">
        <f t="shared" ca="1" si="125"/>
        <v>C2</v>
      </c>
    </row>
    <row r="431" spans="1:20" s="47" customFormat="1" ht="30" customHeight="1" x14ac:dyDescent="0.2">
      <c r="A431" s="48"/>
      <c r="B431" s="96"/>
      <c r="C431" s="65" t="s">
        <v>137</v>
      </c>
      <c r="D431" s="51"/>
      <c r="E431" s="52" t="s">
        <v>112</v>
      </c>
      <c r="F431" s="52" t="s">
        <v>112</v>
      </c>
      <c r="G431" s="53"/>
      <c r="H431" s="53"/>
      <c r="I431" s="43" t="str">
        <f t="shared" ca="1" si="118"/>
        <v>LOCKED</v>
      </c>
      <c r="J431" s="44" t="str">
        <f t="shared" si="126"/>
        <v>ADJUSTMENTS</v>
      </c>
      <c r="K431" s="45" t="e">
        <f>MATCH(J431,#REF!,0)</f>
        <v>#REF!</v>
      </c>
      <c r="L431" s="46" t="str">
        <f t="shared" ca="1" si="119"/>
        <v>G</v>
      </c>
      <c r="M431" s="46" t="str">
        <f t="shared" ca="1" si="120"/>
        <v>C2</v>
      </c>
      <c r="N431" s="46" t="str">
        <f t="shared" ca="1" si="121"/>
        <v>C2</v>
      </c>
      <c r="O431" s="5" t="str">
        <f t="shared" ca="1" si="122"/>
        <v>LOCKED</v>
      </c>
      <c r="P431" s="1" t="str">
        <f t="shared" si="127"/>
        <v>ADJUSTMENTS</v>
      </c>
      <c r="Q431" s="2" t="e">
        <f>MATCH(P431,#REF!,0)</f>
        <v>#REF!</v>
      </c>
      <c r="R431" s="3" t="str">
        <f t="shared" ca="1" si="123"/>
        <v>G</v>
      </c>
      <c r="S431" s="3" t="str">
        <f t="shared" ca="1" si="124"/>
        <v>C2</v>
      </c>
      <c r="T431" s="3" t="str">
        <f t="shared" ca="1" si="125"/>
        <v>C2</v>
      </c>
    </row>
    <row r="432" spans="1:20" s="117" customFormat="1" ht="45" customHeight="1" x14ac:dyDescent="0.2">
      <c r="A432" s="91" t="s">
        <v>149</v>
      </c>
      <c r="B432" s="105" t="s">
        <v>0</v>
      </c>
      <c r="C432" s="92" t="s">
        <v>389</v>
      </c>
      <c r="D432" s="106" t="s">
        <v>388</v>
      </c>
      <c r="E432" s="72" t="s">
        <v>120</v>
      </c>
      <c r="F432" s="93">
        <v>8</v>
      </c>
      <c r="G432" s="74"/>
      <c r="H432" s="75">
        <f>ROUND(G432*F432,2)</f>
        <v>0</v>
      </c>
      <c r="I432" s="43" t="str">
        <f t="shared" ca="1" si="118"/>
        <v/>
      </c>
      <c r="J432" s="44" t="str">
        <f t="shared" si="126"/>
        <v>F001Adjustment of Manholes/Catch Basins FramesCW 3210-R8each</v>
      </c>
      <c r="K432" s="45" t="e">
        <f>MATCH(J432,#REF!,0)</f>
        <v>#REF!</v>
      </c>
      <c r="L432" s="46" t="str">
        <f t="shared" ca="1" si="119"/>
        <v>F0</v>
      </c>
      <c r="M432" s="46" t="str">
        <f t="shared" ca="1" si="120"/>
        <v>C2</v>
      </c>
      <c r="N432" s="46" t="str">
        <f t="shared" ca="1" si="121"/>
        <v>C2</v>
      </c>
      <c r="O432" s="5" t="str">
        <f t="shared" ca="1" si="122"/>
        <v/>
      </c>
      <c r="P432" s="1" t="str">
        <f t="shared" si="127"/>
        <v>F001Adjustment of Manholes/Catch Basins FramesCW 3210-R8each</v>
      </c>
      <c r="Q432" s="2" t="e">
        <f>MATCH(P432,#REF!,0)</f>
        <v>#REF!</v>
      </c>
      <c r="R432" s="3" t="str">
        <f t="shared" ca="1" si="123"/>
        <v>F0</v>
      </c>
      <c r="S432" s="3" t="str">
        <f t="shared" ca="1" si="124"/>
        <v>C2</v>
      </c>
      <c r="T432" s="3" t="str">
        <f t="shared" ca="1" si="125"/>
        <v>C2</v>
      </c>
    </row>
    <row r="433" spans="1:20" s="47" customFormat="1" ht="30" customHeight="1" x14ac:dyDescent="0.2">
      <c r="A433" s="54" t="s">
        <v>150</v>
      </c>
      <c r="B433" s="55" t="s">
        <v>351</v>
      </c>
      <c r="C433" s="56" t="s">
        <v>291</v>
      </c>
      <c r="D433" s="64" t="s">
        <v>6</v>
      </c>
      <c r="E433" s="52" t="s">
        <v>112</v>
      </c>
      <c r="F433" s="52" t="s">
        <v>112</v>
      </c>
      <c r="G433" s="53"/>
      <c r="H433" s="53"/>
      <c r="I433" s="43" t="str">
        <f t="shared" ca="1" si="118"/>
        <v>LOCKED</v>
      </c>
      <c r="J433" s="44" t="str">
        <f t="shared" si="126"/>
        <v>F002Replacing Existing RisersCW 2130-R12</v>
      </c>
      <c r="K433" s="45" t="e">
        <f>MATCH(J433,#REF!,0)</f>
        <v>#REF!</v>
      </c>
      <c r="L433" s="46" t="str">
        <f t="shared" ca="1" si="119"/>
        <v>G</v>
      </c>
      <c r="M433" s="46" t="str">
        <f t="shared" ca="1" si="120"/>
        <v>C2</v>
      </c>
      <c r="N433" s="46" t="str">
        <f t="shared" ca="1" si="121"/>
        <v>C2</v>
      </c>
      <c r="O433" s="5" t="str">
        <f t="shared" ca="1" si="122"/>
        <v>LOCKED</v>
      </c>
      <c r="P433" s="1" t="str">
        <f t="shared" si="127"/>
        <v>F002Replacing Existing RisersCW 2130-R12</v>
      </c>
      <c r="Q433" s="2" t="e">
        <f>MATCH(P433,#REF!,0)</f>
        <v>#REF!</v>
      </c>
      <c r="R433" s="3" t="str">
        <f t="shared" ca="1" si="123"/>
        <v>G</v>
      </c>
      <c r="S433" s="3" t="str">
        <f t="shared" ca="1" si="124"/>
        <v>C2</v>
      </c>
      <c r="T433" s="3" t="str">
        <f t="shared" ca="1" si="125"/>
        <v>C2</v>
      </c>
    </row>
    <row r="434" spans="1:20" s="47" customFormat="1" ht="30" customHeight="1" x14ac:dyDescent="0.2">
      <c r="A434" s="54" t="s">
        <v>292</v>
      </c>
      <c r="B434" s="63" t="s">
        <v>188</v>
      </c>
      <c r="C434" s="56" t="s">
        <v>297</v>
      </c>
      <c r="D434" s="64"/>
      <c r="E434" s="58" t="s">
        <v>122</v>
      </c>
      <c r="F434" s="97">
        <v>0.5</v>
      </c>
      <c r="G434" s="60"/>
      <c r="H434" s="61">
        <f>ROUND(G434*F434,2)</f>
        <v>0</v>
      </c>
      <c r="I434" s="43" t="str">
        <f t="shared" ca="1" si="118"/>
        <v/>
      </c>
      <c r="J434" s="44" t="str">
        <f t="shared" si="126"/>
        <v>F002APre-cast Concrete Risersvert. m</v>
      </c>
      <c r="K434" s="45" t="e">
        <f>MATCH(J434,#REF!,0)</f>
        <v>#REF!</v>
      </c>
      <c r="L434" s="46" t="str">
        <f t="shared" ca="1" si="119"/>
        <v>F1</v>
      </c>
      <c r="M434" s="46" t="str">
        <f t="shared" ca="1" si="120"/>
        <v>C2</v>
      </c>
      <c r="N434" s="46" t="str">
        <f t="shared" ca="1" si="121"/>
        <v>C2</v>
      </c>
      <c r="O434" s="5" t="str">
        <f t="shared" ca="1" si="122"/>
        <v/>
      </c>
      <c r="P434" s="1" t="str">
        <f t="shared" si="127"/>
        <v>F002APre-cast Concrete Risersvert. m</v>
      </c>
      <c r="Q434" s="2" t="e">
        <f>MATCH(P434,#REF!,0)</f>
        <v>#REF!</v>
      </c>
      <c r="R434" s="3" t="str">
        <f t="shared" ca="1" si="123"/>
        <v>F1</v>
      </c>
      <c r="S434" s="3" t="str">
        <f t="shared" ca="1" si="124"/>
        <v>C2</v>
      </c>
      <c r="T434" s="3" t="str">
        <f t="shared" ca="1" si="125"/>
        <v>C2</v>
      </c>
    </row>
    <row r="435" spans="1:20" s="47" customFormat="1" ht="30" customHeight="1" x14ac:dyDescent="0.2">
      <c r="A435" s="54" t="s">
        <v>151</v>
      </c>
      <c r="B435" s="55" t="s">
        <v>352</v>
      </c>
      <c r="C435" s="94" t="s">
        <v>405</v>
      </c>
      <c r="D435" s="90" t="s">
        <v>388</v>
      </c>
      <c r="E435" s="52" t="s">
        <v>112</v>
      </c>
      <c r="F435" s="52" t="s">
        <v>112</v>
      </c>
      <c r="G435" s="53"/>
      <c r="H435" s="53"/>
      <c r="I435" s="43" t="str">
        <f t="shared" ca="1" si="118"/>
        <v>LOCKED</v>
      </c>
      <c r="J435" s="44" t="str">
        <f t="shared" si="126"/>
        <v>F003Lifter Rings (AP-010)CW 3210-R8</v>
      </c>
      <c r="K435" s="45" t="e">
        <f>MATCH(J435,#REF!,0)</f>
        <v>#REF!</v>
      </c>
      <c r="L435" s="46" t="str">
        <f t="shared" ca="1" si="119"/>
        <v>G</v>
      </c>
      <c r="M435" s="46" t="str">
        <f t="shared" ca="1" si="120"/>
        <v>C2</v>
      </c>
      <c r="N435" s="46" t="str">
        <f t="shared" ca="1" si="121"/>
        <v>C2</v>
      </c>
      <c r="O435" s="5" t="str">
        <f t="shared" ca="1" si="122"/>
        <v>LOCKED</v>
      </c>
      <c r="P435" s="1" t="str">
        <f t="shared" si="127"/>
        <v>F003Lifter Rings (AP-010)CW 3210-R8</v>
      </c>
      <c r="Q435" s="2" t="e">
        <f>MATCH(P435,#REF!,0)</f>
        <v>#REF!</v>
      </c>
      <c r="R435" s="3" t="str">
        <f t="shared" ca="1" si="123"/>
        <v>G</v>
      </c>
      <c r="S435" s="3" t="str">
        <f t="shared" ca="1" si="124"/>
        <v>C2</v>
      </c>
      <c r="T435" s="3" t="str">
        <f t="shared" ca="1" si="125"/>
        <v>C2</v>
      </c>
    </row>
    <row r="436" spans="1:20" s="47" customFormat="1" ht="30" customHeight="1" x14ac:dyDescent="0.2">
      <c r="A436" s="54" t="s">
        <v>152</v>
      </c>
      <c r="B436" s="63" t="s">
        <v>188</v>
      </c>
      <c r="C436" s="56" t="s">
        <v>343</v>
      </c>
      <c r="D436" s="64"/>
      <c r="E436" s="58" t="s">
        <v>120</v>
      </c>
      <c r="F436" s="83">
        <v>5</v>
      </c>
      <c r="G436" s="60"/>
      <c r="H436" s="61">
        <f>ROUND(G436*F436,2)</f>
        <v>0</v>
      </c>
      <c r="I436" s="43" t="str">
        <f t="shared" ca="1" si="118"/>
        <v/>
      </c>
      <c r="J436" s="44" t="str">
        <f t="shared" si="126"/>
        <v>F00551 mmeach</v>
      </c>
      <c r="K436" s="45" t="e">
        <f>MATCH(J436,#REF!,0)</f>
        <v>#REF!</v>
      </c>
      <c r="L436" s="46" t="str">
        <f t="shared" ca="1" si="119"/>
        <v>F0</v>
      </c>
      <c r="M436" s="46" t="str">
        <f t="shared" ca="1" si="120"/>
        <v>C2</v>
      </c>
      <c r="N436" s="46" t="str">
        <f t="shared" ca="1" si="121"/>
        <v>C2</v>
      </c>
      <c r="O436" s="5" t="str">
        <f t="shared" ca="1" si="122"/>
        <v/>
      </c>
      <c r="P436" s="1" t="str">
        <f t="shared" si="127"/>
        <v>F00551 mmeach</v>
      </c>
      <c r="Q436" s="2" t="e">
        <f>MATCH(P436,#REF!,0)</f>
        <v>#REF!</v>
      </c>
      <c r="R436" s="3" t="str">
        <f t="shared" ca="1" si="123"/>
        <v>F0</v>
      </c>
      <c r="S436" s="3" t="str">
        <f t="shared" ca="1" si="124"/>
        <v>C2</v>
      </c>
      <c r="T436" s="3" t="str">
        <f t="shared" ca="1" si="125"/>
        <v>C2</v>
      </c>
    </row>
    <row r="437" spans="1:20" s="47" customFormat="1" ht="30" customHeight="1" x14ac:dyDescent="0.2">
      <c r="A437" s="54" t="s">
        <v>153</v>
      </c>
      <c r="B437" s="55" t="s">
        <v>353</v>
      </c>
      <c r="C437" s="56" t="s">
        <v>267</v>
      </c>
      <c r="D437" s="90" t="s">
        <v>388</v>
      </c>
      <c r="E437" s="58" t="s">
        <v>120</v>
      </c>
      <c r="F437" s="83">
        <v>2</v>
      </c>
      <c r="G437" s="60"/>
      <c r="H437" s="61">
        <f t="shared" ref="H437:H438" si="132">ROUND(G437*F437,2)</f>
        <v>0</v>
      </c>
      <c r="I437" s="43" t="str">
        <f t="shared" ca="1" si="118"/>
        <v/>
      </c>
      <c r="J437" s="44" t="str">
        <f t="shared" si="126"/>
        <v>F009Adjustment of Valve BoxesCW 3210-R8each</v>
      </c>
      <c r="K437" s="45" t="e">
        <f>MATCH(J437,#REF!,0)</f>
        <v>#REF!</v>
      </c>
      <c r="L437" s="46" t="str">
        <f t="shared" ca="1" si="119"/>
        <v>F0</v>
      </c>
      <c r="M437" s="46" t="str">
        <f t="shared" ca="1" si="120"/>
        <v>C2</v>
      </c>
      <c r="N437" s="46" t="str">
        <f t="shared" ca="1" si="121"/>
        <v>C2</v>
      </c>
      <c r="O437" s="5" t="str">
        <f t="shared" ca="1" si="122"/>
        <v/>
      </c>
      <c r="P437" s="1" t="str">
        <f t="shared" si="127"/>
        <v>F009Adjustment of Valve BoxesCW 3210-R8each</v>
      </c>
      <c r="Q437" s="2" t="e">
        <f>MATCH(P437,#REF!,0)</f>
        <v>#REF!</v>
      </c>
      <c r="R437" s="3" t="str">
        <f t="shared" ca="1" si="123"/>
        <v>F0</v>
      </c>
      <c r="S437" s="3" t="str">
        <f t="shared" ca="1" si="124"/>
        <v>C2</v>
      </c>
      <c r="T437" s="3" t="str">
        <f t="shared" ca="1" si="125"/>
        <v>C2</v>
      </c>
    </row>
    <row r="438" spans="1:20" s="47" customFormat="1" ht="30" customHeight="1" x14ac:dyDescent="0.2">
      <c r="A438" s="54" t="s">
        <v>234</v>
      </c>
      <c r="B438" s="55" t="s">
        <v>359</v>
      </c>
      <c r="C438" s="56" t="s">
        <v>269</v>
      </c>
      <c r="D438" s="90" t="s">
        <v>388</v>
      </c>
      <c r="E438" s="58" t="s">
        <v>120</v>
      </c>
      <c r="F438" s="83">
        <v>2</v>
      </c>
      <c r="G438" s="60"/>
      <c r="H438" s="61">
        <f t="shared" si="132"/>
        <v>0</v>
      </c>
      <c r="I438" s="43" t="str">
        <f t="shared" ca="1" si="118"/>
        <v/>
      </c>
      <c r="J438" s="44" t="str">
        <f t="shared" si="126"/>
        <v>F010Valve Box ExtensionsCW 3210-R8each</v>
      </c>
      <c r="K438" s="45" t="e">
        <f>MATCH(J438,#REF!,0)</f>
        <v>#REF!</v>
      </c>
      <c r="L438" s="46" t="str">
        <f t="shared" ca="1" si="119"/>
        <v>F0</v>
      </c>
      <c r="M438" s="46" t="str">
        <f t="shared" ca="1" si="120"/>
        <v>C2</v>
      </c>
      <c r="N438" s="46" t="str">
        <f t="shared" ca="1" si="121"/>
        <v>C2</v>
      </c>
      <c r="O438" s="5" t="str">
        <f t="shared" ca="1" si="122"/>
        <v/>
      </c>
      <c r="P438" s="1" t="str">
        <f t="shared" si="127"/>
        <v>F010Valve Box ExtensionsCW 3210-R8each</v>
      </c>
      <c r="Q438" s="2" t="e">
        <f>MATCH(P438,#REF!,0)</f>
        <v>#REF!</v>
      </c>
      <c r="R438" s="3" t="str">
        <f t="shared" ca="1" si="123"/>
        <v>F0</v>
      </c>
      <c r="S438" s="3" t="str">
        <f t="shared" ca="1" si="124"/>
        <v>C2</v>
      </c>
      <c r="T438" s="3" t="str">
        <f t="shared" ca="1" si="125"/>
        <v>C2</v>
      </c>
    </row>
    <row r="439" spans="1:20" s="47" customFormat="1" ht="30" customHeight="1" x14ac:dyDescent="0.2">
      <c r="A439" s="48"/>
      <c r="B439" s="49"/>
      <c r="C439" s="65" t="s">
        <v>138</v>
      </c>
      <c r="D439" s="51"/>
      <c r="E439" s="52" t="s">
        <v>112</v>
      </c>
      <c r="F439" s="52" t="s">
        <v>112</v>
      </c>
      <c r="G439" s="53"/>
      <c r="H439" s="53"/>
      <c r="I439" s="43" t="str">
        <f t="shared" ca="1" si="118"/>
        <v>LOCKED</v>
      </c>
      <c r="J439" s="44" t="str">
        <f t="shared" si="126"/>
        <v>LANDSCAPING</v>
      </c>
      <c r="K439" s="45" t="e">
        <f>MATCH(J439,#REF!,0)</f>
        <v>#REF!</v>
      </c>
      <c r="L439" s="46" t="str">
        <f t="shared" ca="1" si="119"/>
        <v>G</v>
      </c>
      <c r="M439" s="46" t="str">
        <f t="shared" ca="1" si="120"/>
        <v>C2</v>
      </c>
      <c r="N439" s="46" t="str">
        <f t="shared" ca="1" si="121"/>
        <v>C2</v>
      </c>
      <c r="O439" s="5" t="str">
        <f t="shared" ca="1" si="122"/>
        <v>LOCKED</v>
      </c>
      <c r="P439" s="1" t="str">
        <f t="shared" si="127"/>
        <v>LANDSCAPING</v>
      </c>
      <c r="Q439" s="2" t="e">
        <f>MATCH(P439,#REF!,0)</f>
        <v>#REF!</v>
      </c>
      <c r="R439" s="3" t="str">
        <f t="shared" ca="1" si="123"/>
        <v>G</v>
      </c>
      <c r="S439" s="3" t="str">
        <f t="shared" ca="1" si="124"/>
        <v>C2</v>
      </c>
      <c r="T439" s="3" t="str">
        <f t="shared" ca="1" si="125"/>
        <v>C2</v>
      </c>
    </row>
    <row r="440" spans="1:20" s="47" customFormat="1" ht="30" customHeight="1" x14ac:dyDescent="0.2">
      <c r="A440" s="66" t="s">
        <v>156</v>
      </c>
      <c r="B440" s="55" t="s">
        <v>372</v>
      </c>
      <c r="C440" s="56" t="s">
        <v>88</v>
      </c>
      <c r="D440" s="64" t="s">
        <v>8</v>
      </c>
      <c r="E440" s="52" t="s">
        <v>112</v>
      </c>
      <c r="F440" s="52" t="s">
        <v>112</v>
      </c>
      <c r="G440" s="53"/>
      <c r="H440" s="53"/>
      <c r="I440" s="43" t="str">
        <f t="shared" ca="1" si="118"/>
        <v>LOCKED</v>
      </c>
      <c r="J440" s="44" t="str">
        <f t="shared" si="126"/>
        <v>G001SoddingCW 3510-R9</v>
      </c>
      <c r="K440" s="45" t="e">
        <f>MATCH(J440,#REF!,0)</f>
        <v>#REF!</v>
      </c>
      <c r="L440" s="46" t="str">
        <f t="shared" ca="1" si="119"/>
        <v>G</v>
      </c>
      <c r="M440" s="46" t="str">
        <f t="shared" ca="1" si="120"/>
        <v>C2</v>
      </c>
      <c r="N440" s="46" t="str">
        <f t="shared" ca="1" si="121"/>
        <v>C2</v>
      </c>
      <c r="O440" s="5" t="str">
        <f t="shared" ca="1" si="122"/>
        <v>LOCKED</v>
      </c>
      <c r="P440" s="1" t="str">
        <f t="shared" si="127"/>
        <v>G001SoddingCW 3510-R9</v>
      </c>
      <c r="Q440" s="2" t="e">
        <f>MATCH(P440,#REF!,0)</f>
        <v>#REF!</v>
      </c>
      <c r="R440" s="3" t="str">
        <f t="shared" ca="1" si="123"/>
        <v>G</v>
      </c>
      <c r="S440" s="3" t="str">
        <f t="shared" ca="1" si="124"/>
        <v>C2</v>
      </c>
      <c r="T440" s="3" t="str">
        <f t="shared" ca="1" si="125"/>
        <v>C2</v>
      </c>
    </row>
    <row r="441" spans="1:20" s="47" customFormat="1" ht="30" customHeight="1" x14ac:dyDescent="0.2">
      <c r="A441" s="66" t="s">
        <v>157</v>
      </c>
      <c r="B441" s="63" t="s">
        <v>188</v>
      </c>
      <c r="C441" s="56" t="s">
        <v>344</v>
      </c>
      <c r="D441" s="64"/>
      <c r="E441" s="58" t="s">
        <v>117</v>
      </c>
      <c r="F441" s="59">
        <v>490</v>
      </c>
      <c r="G441" s="60"/>
      <c r="H441" s="61">
        <f>ROUND(G441*F441,2)</f>
        <v>0</v>
      </c>
      <c r="I441" s="43" t="str">
        <f t="shared" ca="1" si="118"/>
        <v/>
      </c>
      <c r="J441" s="44" t="str">
        <f t="shared" si="126"/>
        <v>G002width &lt; 600 mmm²</v>
      </c>
      <c r="K441" s="45" t="e">
        <f>MATCH(J441,#REF!,0)</f>
        <v>#REF!</v>
      </c>
      <c r="L441" s="46" t="str">
        <f t="shared" ca="1" si="119"/>
        <v>F0</v>
      </c>
      <c r="M441" s="46" t="str">
        <f t="shared" ca="1" si="120"/>
        <v>C2</v>
      </c>
      <c r="N441" s="46" t="str">
        <f t="shared" ca="1" si="121"/>
        <v>C2</v>
      </c>
      <c r="O441" s="5" t="str">
        <f t="shared" ca="1" si="122"/>
        <v/>
      </c>
      <c r="P441" s="1" t="str">
        <f t="shared" si="127"/>
        <v>G002width &lt; 600 mmm²</v>
      </c>
      <c r="Q441" s="2" t="e">
        <f>MATCH(P441,#REF!,0)</f>
        <v>#REF!</v>
      </c>
      <c r="R441" s="3" t="str">
        <f t="shared" ca="1" si="123"/>
        <v>F0</v>
      </c>
      <c r="S441" s="3" t="str">
        <f t="shared" ca="1" si="124"/>
        <v>C2</v>
      </c>
      <c r="T441" s="3" t="str">
        <f t="shared" ca="1" si="125"/>
        <v>C2</v>
      </c>
    </row>
    <row r="442" spans="1:20" s="47" customFormat="1" ht="30" customHeight="1" x14ac:dyDescent="0.2">
      <c r="A442" s="66" t="s">
        <v>158</v>
      </c>
      <c r="B442" s="63" t="s">
        <v>189</v>
      </c>
      <c r="C442" s="56" t="s">
        <v>345</v>
      </c>
      <c r="D442" s="64"/>
      <c r="E442" s="58" t="s">
        <v>117</v>
      </c>
      <c r="F442" s="59">
        <v>725</v>
      </c>
      <c r="G442" s="60"/>
      <c r="H442" s="61">
        <f>ROUND(G442*F442,2)</f>
        <v>0</v>
      </c>
      <c r="I442" s="43" t="str">
        <f t="shared" ca="1" si="118"/>
        <v/>
      </c>
      <c r="J442" s="44" t="str">
        <f t="shared" si="126"/>
        <v>G003width &gt; or = 600 mmm²</v>
      </c>
      <c r="K442" s="45" t="e">
        <f>MATCH(J442,#REF!,0)</f>
        <v>#REF!</v>
      </c>
      <c r="L442" s="46" t="str">
        <f t="shared" ca="1" si="119"/>
        <v>F0</v>
      </c>
      <c r="M442" s="46" t="str">
        <f t="shared" ca="1" si="120"/>
        <v>C2</v>
      </c>
      <c r="N442" s="46" t="str">
        <f t="shared" ca="1" si="121"/>
        <v>C2</v>
      </c>
      <c r="O442" s="5" t="str">
        <f t="shared" ca="1" si="122"/>
        <v/>
      </c>
      <c r="P442" s="1" t="str">
        <f t="shared" si="127"/>
        <v>G003width &gt; or = 600 mmm²</v>
      </c>
      <c r="Q442" s="2" t="e">
        <f>MATCH(P442,#REF!,0)</f>
        <v>#REF!</v>
      </c>
      <c r="R442" s="3" t="str">
        <f t="shared" ca="1" si="123"/>
        <v>F0</v>
      </c>
      <c r="S442" s="3" t="str">
        <f t="shared" ca="1" si="124"/>
        <v>C2</v>
      </c>
      <c r="T442" s="3" t="str">
        <f t="shared" ca="1" si="125"/>
        <v>C2</v>
      </c>
    </row>
    <row r="443" spans="1:20" s="47" customFormat="1" ht="15" customHeight="1" x14ac:dyDescent="0.2">
      <c r="A443" s="53"/>
      <c r="B443" s="98"/>
      <c r="C443" s="65"/>
      <c r="D443" s="51"/>
      <c r="E443" s="99"/>
      <c r="F443" s="52"/>
      <c r="G443" s="53"/>
      <c r="H443" s="53"/>
      <c r="I443" s="43" t="str">
        <f t="shared" ca="1" si="118"/>
        <v>LOCKED</v>
      </c>
      <c r="J443" s="44" t="str">
        <f t="shared" si="126"/>
        <v/>
      </c>
      <c r="K443" s="45" t="e">
        <f>MATCH(J443,#REF!,0)</f>
        <v>#REF!</v>
      </c>
      <c r="L443" s="46" t="str">
        <f t="shared" ca="1" si="119"/>
        <v>G</v>
      </c>
      <c r="M443" s="46" t="str">
        <f t="shared" ca="1" si="120"/>
        <v>C2</v>
      </c>
      <c r="N443" s="46" t="str">
        <f t="shared" ca="1" si="121"/>
        <v>C2</v>
      </c>
      <c r="O443" s="5" t="str">
        <f t="shared" ca="1" si="122"/>
        <v>LOCKED</v>
      </c>
      <c r="P443" s="1" t="str">
        <f t="shared" si="127"/>
        <v/>
      </c>
      <c r="Q443" s="2" t="e">
        <f>MATCH(P443,#REF!,0)</f>
        <v>#REF!</v>
      </c>
      <c r="R443" s="3" t="str">
        <f t="shared" ca="1" si="123"/>
        <v>G</v>
      </c>
      <c r="S443" s="3" t="str">
        <f t="shared" ca="1" si="124"/>
        <v>C2</v>
      </c>
      <c r="T443" s="3" t="str">
        <f t="shared" ca="1" si="125"/>
        <v>C2</v>
      </c>
    </row>
    <row r="444" spans="1:20" s="47" customFormat="1" ht="45" customHeight="1" thickBot="1" x14ac:dyDescent="0.25">
      <c r="A444" s="42"/>
      <c r="B444" s="101" t="str">
        <f>B359</f>
        <v>E</v>
      </c>
      <c r="C444" s="184" t="str">
        <f>C359</f>
        <v>ASPHALT REHABILITATION - AIKINS STREET FROM McADAM AVENUE TO ENNISKILLEN AVENUE</v>
      </c>
      <c r="D444" s="185"/>
      <c r="E444" s="185"/>
      <c r="F444" s="186"/>
      <c r="G444" s="113" t="s">
        <v>431</v>
      </c>
      <c r="H444" s="113">
        <f>SUM(H359:H443)</f>
        <v>0</v>
      </c>
      <c r="I444" s="43" t="str">
        <f t="shared" ca="1" si="118"/>
        <v>LOCKED</v>
      </c>
      <c r="J444" s="44" t="str">
        <f t="shared" si="126"/>
        <v>ASPHALT REHABILITATION - AIKINS STREET FROM McADAM AVENUE TO ENNISKILLEN AVENUE</v>
      </c>
      <c r="K444" s="45" t="e">
        <f>MATCH(J444,#REF!,0)</f>
        <v>#REF!</v>
      </c>
      <c r="L444" s="46" t="str">
        <f t="shared" ca="1" si="119"/>
        <v>G</v>
      </c>
      <c r="M444" s="46" t="str">
        <f t="shared" ca="1" si="120"/>
        <v>C2</v>
      </c>
      <c r="N444" s="46" t="str">
        <f t="shared" ca="1" si="121"/>
        <v>C2</v>
      </c>
      <c r="O444" s="5" t="str">
        <f t="shared" ca="1" si="122"/>
        <v>LOCKED</v>
      </c>
      <c r="P444" s="1" t="str">
        <f t="shared" si="127"/>
        <v>ASPHALT REHABILITATION - AIKINS STREET FROM McADAM AVENUE TO ENNISKILLEN AVENUE</v>
      </c>
      <c r="Q444" s="2" t="e">
        <f>MATCH(P444,#REF!,0)</f>
        <v>#REF!</v>
      </c>
      <c r="R444" s="3" t="str">
        <f t="shared" ca="1" si="123"/>
        <v>G</v>
      </c>
      <c r="S444" s="3" t="str">
        <f t="shared" ca="1" si="124"/>
        <v>C2</v>
      </c>
      <c r="T444" s="3" t="str">
        <f t="shared" ca="1" si="125"/>
        <v>C2</v>
      </c>
    </row>
    <row r="445" spans="1:20" s="47" customFormat="1" ht="45" customHeight="1" thickTop="1" x14ac:dyDescent="0.2">
      <c r="A445" s="40"/>
      <c r="B445" s="41" t="s">
        <v>276</v>
      </c>
      <c r="C445" s="190" t="s">
        <v>512</v>
      </c>
      <c r="D445" s="191"/>
      <c r="E445" s="191"/>
      <c r="F445" s="192"/>
      <c r="G445" s="114"/>
      <c r="H445" s="115"/>
      <c r="I445" s="43" t="str">
        <f t="shared" ca="1" si="118"/>
        <v>LOCKED</v>
      </c>
      <c r="J445" s="44" t="str">
        <f t="shared" si="126"/>
        <v>ASPHALT REHABILITATION - TANNER STREET FROM END SOUTH OF TEMPLETON AVENUE TO MARGARET AVENUE</v>
      </c>
      <c r="K445" s="45" t="e">
        <f>MATCH(J445,#REF!,0)</f>
        <v>#REF!</v>
      </c>
      <c r="L445" s="46" t="str">
        <f t="shared" ca="1" si="119"/>
        <v>G</v>
      </c>
      <c r="M445" s="46" t="str">
        <f t="shared" ca="1" si="120"/>
        <v>F0</v>
      </c>
      <c r="N445" s="46" t="str">
        <f t="shared" ca="1" si="121"/>
        <v>F2</v>
      </c>
      <c r="O445" s="5" t="str">
        <f t="shared" ca="1" si="122"/>
        <v>LOCKED</v>
      </c>
      <c r="P445" s="1" t="str">
        <f t="shared" si="127"/>
        <v>ASPHALT REHABILITATION - TANNER STREET FROM END SOUTH OF TEMPLETON AVENUE TO MARGARET AVENUE</v>
      </c>
      <c r="Q445" s="2" t="e">
        <f>MATCH(P445,#REF!,0)</f>
        <v>#REF!</v>
      </c>
      <c r="R445" s="3" t="str">
        <f t="shared" ca="1" si="123"/>
        <v>G</v>
      </c>
      <c r="S445" s="3" t="str">
        <f t="shared" ca="1" si="124"/>
        <v>F0</v>
      </c>
      <c r="T445" s="3" t="str">
        <f t="shared" ca="1" si="125"/>
        <v>F2</v>
      </c>
    </row>
    <row r="446" spans="1:20" s="47" customFormat="1" ht="30" customHeight="1" x14ac:dyDescent="0.2">
      <c r="A446" s="40"/>
      <c r="B446" s="49"/>
      <c r="C446" s="50" t="s">
        <v>134</v>
      </c>
      <c r="D446" s="51"/>
      <c r="E446" s="52" t="s">
        <v>112</v>
      </c>
      <c r="F446" s="52" t="s">
        <v>112</v>
      </c>
      <c r="G446" s="48" t="s">
        <v>112</v>
      </c>
      <c r="H446" s="53"/>
      <c r="I446" s="43" t="str">
        <f t="shared" ca="1" si="118"/>
        <v>LOCKED</v>
      </c>
      <c r="J446" s="44" t="str">
        <f t="shared" si="126"/>
        <v>EARTH AND BASE WORKS</v>
      </c>
      <c r="K446" s="45" t="e">
        <f>MATCH(J446,#REF!,0)</f>
        <v>#REF!</v>
      </c>
      <c r="L446" s="46" t="str">
        <f t="shared" ca="1" si="119"/>
        <v>G</v>
      </c>
      <c r="M446" s="46" t="str">
        <f t="shared" ca="1" si="120"/>
        <v>C2</v>
      </c>
      <c r="N446" s="46" t="str">
        <f t="shared" ca="1" si="121"/>
        <v>C2</v>
      </c>
      <c r="O446" s="5" t="str">
        <f t="shared" ca="1" si="122"/>
        <v>LOCKED</v>
      </c>
      <c r="P446" s="1" t="str">
        <f t="shared" si="127"/>
        <v>EARTH AND BASE WORKS</v>
      </c>
      <c r="Q446" s="2" t="e">
        <f>MATCH(P446,#REF!,0)</f>
        <v>#REF!</v>
      </c>
      <c r="R446" s="3" t="str">
        <f t="shared" ca="1" si="123"/>
        <v>G</v>
      </c>
      <c r="S446" s="3" t="str">
        <f t="shared" ca="1" si="124"/>
        <v>C2</v>
      </c>
      <c r="T446" s="3" t="str">
        <f t="shared" ca="1" si="125"/>
        <v>C2</v>
      </c>
    </row>
    <row r="447" spans="1:20" s="47" customFormat="1" ht="30" customHeight="1" x14ac:dyDescent="0.2">
      <c r="A447" s="54" t="s">
        <v>228</v>
      </c>
      <c r="B447" s="55" t="s">
        <v>76</v>
      </c>
      <c r="C447" s="56" t="s">
        <v>50</v>
      </c>
      <c r="D447" s="57" t="s">
        <v>409</v>
      </c>
      <c r="E447" s="58" t="s">
        <v>118</v>
      </c>
      <c r="F447" s="59">
        <v>65</v>
      </c>
      <c r="G447" s="60"/>
      <c r="H447" s="61">
        <f t="shared" ref="H447" si="133">ROUND(G447*F447,2)</f>
        <v>0</v>
      </c>
      <c r="I447" s="43" t="str">
        <f t="shared" ca="1" si="118"/>
        <v/>
      </c>
      <c r="J447" s="44" t="str">
        <f t="shared" si="126"/>
        <v>A003ExcavationCW 3110-R21m³</v>
      </c>
      <c r="K447" s="45" t="e">
        <f>MATCH(J447,#REF!,0)</f>
        <v>#REF!</v>
      </c>
      <c r="L447" s="46" t="str">
        <f t="shared" ca="1" si="119"/>
        <v>F0</v>
      </c>
      <c r="M447" s="46" t="str">
        <f t="shared" ca="1" si="120"/>
        <v>C2</v>
      </c>
      <c r="N447" s="46" t="str">
        <f t="shared" ca="1" si="121"/>
        <v>C2</v>
      </c>
      <c r="O447" s="5" t="str">
        <f t="shared" ca="1" si="122"/>
        <v/>
      </c>
      <c r="P447" s="1" t="str">
        <f t="shared" si="127"/>
        <v>A003ExcavationCW 3110-R21m³</v>
      </c>
      <c r="Q447" s="2" t="e">
        <f>MATCH(P447,#REF!,0)</f>
        <v>#REF!</v>
      </c>
      <c r="R447" s="3" t="str">
        <f t="shared" ca="1" si="123"/>
        <v>F0</v>
      </c>
      <c r="S447" s="3" t="str">
        <f t="shared" ca="1" si="124"/>
        <v>C2</v>
      </c>
      <c r="T447" s="3" t="str">
        <f t="shared" ca="1" si="125"/>
        <v>C2</v>
      </c>
    </row>
    <row r="448" spans="1:20" s="47" customFormat="1" ht="30" customHeight="1" x14ac:dyDescent="0.2">
      <c r="A448" s="62" t="s">
        <v>159</v>
      </c>
      <c r="B448" s="55" t="s">
        <v>77</v>
      </c>
      <c r="C448" s="56" t="s">
        <v>181</v>
      </c>
      <c r="D448" s="57" t="s">
        <v>409</v>
      </c>
      <c r="E448" s="52" t="s">
        <v>112</v>
      </c>
      <c r="F448" s="52" t="s">
        <v>112</v>
      </c>
      <c r="G448" s="53"/>
      <c r="H448" s="53"/>
      <c r="I448" s="43" t="str">
        <f t="shared" ca="1" si="118"/>
        <v>LOCKED</v>
      </c>
      <c r="J448" s="44" t="str">
        <f t="shared" si="126"/>
        <v>A010Supplying and Placing Base Course MaterialCW 3110-R21</v>
      </c>
      <c r="K448" s="45" t="e">
        <f>MATCH(J448,#REF!,0)</f>
        <v>#REF!</v>
      </c>
      <c r="L448" s="46" t="str">
        <f t="shared" ca="1" si="119"/>
        <v>G</v>
      </c>
      <c r="M448" s="46" t="str">
        <f t="shared" ca="1" si="120"/>
        <v>C2</v>
      </c>
      <c r="N448" s="46" t="str">
        <f t="shared" ca="1" si="121"/>
        <v>C2</v>
      </c>
      <c r="O448" s="5" t="str">
        <f t="shared" ca="1" si="122"/>
        <v>LOCKED</v>
      </c>
      <c r="P448" s="1" t="str">
        <f t="shared" si="127"/>
        <v>A010Supplying and Placing Base Course MaterialCW 3110-R21</v>
      </c>
      <c r="Q448" s="2" t="e">
        <f>MATCH(P448,#REF!,0)</f>
        <v>#REF!</v>
      </c>
      <c r="R448" s="3" t="str">
        <f t="shared" ca="1" si="123"/>
        <v>G</v>
      </c>
      <c r="S448" s="3" t="str">
        <f t="shared" ca="1" si="124"/>
        <v>C2</v>
      </c>
      <c r="T448" s="3" t="str">
        <f t="shared" ca="1" si="125"/>
        <v>C2</v>
      </c>
    </row>
    <row r="449" spans="1:20" s="47" customFormat="1" ht="30" customHeight="1" x14ac:dyDescent="0.2">
      <c r="A449" s="62" t="s">
        <v>392</v>
      </c>
      <c r="B449" s="63" t="s">
        <v>188</v>
      </c>
      <c r="C449" s="56" t="s">
        <v>513</v>
      </c>
      <c r="D449" s="64" t="s">
        <v>112</v>
      </c>
      <c r="E449" s="58" t="s">
        <v>118</v>
      </c>
      <c r="F449" s="59">
        <v>65</v>
      </c>
      <c r="G449" s="60"/>
      <c r="H449" s="61">
        <f t="shared" ref="H449:H450" si="134">ROUND(G449*F449,2)</f>
        <v>0</v>
      </c>
      <c r="I449" s="43" t="str">
        <f t="shared" ca="1" si="118"/>
        <v/>
      </c>
      <c r="J449" s="44" t="str">
        <f t="shared" si="126"/>
        <v>A010C3Base Course Material - Granular Cm³</v>
      </c>
      <c r="K449" s="45" t="e">
        <f>MATCH(J449,#REF!,0)</f>
        <v>#REF!</v>
      </c>
      <c r="L449" s="46" t="str">
        <f t="shared" ca="1" si="119"/>
        <v>F0</v>
      </c>
      <c r="M449" s="46" t="str">
        <f t="shared" ca="1" si="120"/>
        <v>C2</v>
      </c>
      <c r="N449" s="46" t="str">
        <f t="shared" ca="1" si="121"/>
        <v>C2</v>
      </c>
      <c r="O449" s="5" t="str">
        <f t="shared" ca="1" si="122"/>
        <v/>
      </c>
      <c r="P449" s="1" t="str">
        <f t="shared" si="127"/>
        <v>A010C3Base Course Material - Granular Cm³</v>
      </c>
      <c r="Q449" s="2" t="e">
        <f>MATCH(P449,#REF!,0)</f>
        <v>#REF!</v>
      </c>
      <c r="R449" s="3" t="str">
        <f t="shared" ca="1" si="123"/>
        <v>F0</v>
      </c>
      <c r="S449" s="3" t="str">
        <f t="shared" ca="1" si="124"/>
        <v>C2</v>
      </c>
      <c r="T449" s="3" t="str">
        <f t="shared" ca="1" si="125"/>
        <v>C2</v>
      </c>
    </row>
    <row r="450" spans="1:20" s="47" customFormat="1" ht="30" customHeight="1" x14ac:dyDescent="0.2">
      <c r="A450" s="54" t="s">
        <v>160</v>
      </c>
      <c r="B450" s="55" t="s">
        <v>78</v>
      </c>
      <c r="C450" s="56" t="s">
        <v>54</v>
      </c>
      <c r="D450" s="57" t="s">
        <v>409</v>
      </c>
      <c r="E450" s="58" t="s">
        <v>117</v>
      </c>
      <c r="F450" s="59">
        <v>550</v>
      </c>
      <c r="G450" s="82"/>
      <c r="H450" s="61">
        <f t="shared" si="134"/>
        <v>0</v>
      </c>
      <c r="I450" s="43" t="str">
        <f t="shared" ca="1" si="118"/>
        <v/>
      </c>
      <c r="J450" s="44" t="str">
        <f t="shared" si="126"/>
        <v>A012Grading of BoulevardsCW 3110-R21m²</v>
      </c>
      <c r="K450" s="45" t="e">
        <f>MATCH(J450,#REF!,0)</f>
        <v>#REF!</v>
      </c>
      <c r="L450" s="46" t="str">
        <f t="shared" ca="1" si="119"/>
        <v>F0</v>
      </c>
      <c r="M450" s="46" t="str">
        <f t="shared" ca="1" si="120"/>
        <v>C2</v>
      </c>
      <c r="N450" s="46" t="str">
        <f t="shared" ca="1" si="121"/>
        <v>C2</v>
      </c>
      <c r="O450" s="5" t="str">
        <f t="shared" ca="1" si="122"/>
        <v/>
      </c>
      <c r="P450" s="1" t="str">
        <f t="shared" si="127"/>
        <v>A012Grading of BoulevardsCW 3110-R21m²</v>
      </c>
      <c r="Q450" s="2" t="e">
        <f>MATCH(P450,#REF!,0)</f>
        <v>#REF!</v>
      </c>
      <c r="R450" s="3" t="str">
        <f t="shared" ca="1" si="123"/>
        <v>F0</v>
      </c>
      <c r="S450" s="3" t="str">
        <f t="shared" ca="1" si="124"/>
        <v>C2</v>
      </c>
      <c r="T450" s="3" t="str">
        <f t="shared" ca="1" si="125"/>
        <v>C2</v>
      </c>
    </row>
    <row r="451" spans="1:20" s="47" customFormat="1" ht="30" customHeight="1" x14ac:dyDescent="0.2">
      <c r="A451" s="40"/>
      <c r="B451" s="49"/>
      <c r="C451" s="65" t="s">
        <v>420</v>
      </c>
      <c r="D451" s="51"/>
      <c r="E451" s="52" t="s">
        <v>112</v>
      </c>
      <c r="F451" s="52" t="s">
        <v>112</v>
      </c>
      <c r="G451" s="53"/>
      <c r="H451" s="53"/>
      <c r="I451" s="43" t="str">
        <f t="shared" ca="1" si="118"/>
        <v>LOCKED</v>
      </c>
      <c r="J451" s="44" t="str">
        <f t="shared" si="126"/>
        <v>ROADWORKS - REMOVALS/RENEWALS</v>
      </c>
      <c r="K451" s="45" t="e">
        <f>MATCH(J451,#REF!,0)</f>
        <v>#REF!</v>
      </c>
      <c r="L451" s="46" t="str">
        <f t="shared" ca="1" si="119"/>
        <v>G</v>
      </c>
      <c r="M451" s="46" t="str">
        <f t="shared" ca="1" si="120"/>
        <v>C2</v>
      </c>
      <c r="N451" s="46" t="str">
        <f t="shared" ca="1" si="121"/>
        <v>C2</v>
      </c>
      <c r="O451" s="5" t="str">
        <f t="shared" ca="1" si="122"/>
        <v>LOCKED</v>
      </c>
      <c r="P451" s="1" t="str">
        <f t="shared" si="127"/>
        <v>ROADWORKS - REMOVALS/RENEWALS</v>
      </c>
      <c r="Q451" s="2" t="e">
        <f>MATCH(P451,#REF!,0)</f>
        <v>#REF!</v>
      </c>
      <c r="R451" s="3" t="str">
        <f t="shared" ca="1" si="123"/>
        <v>G</v>
      </c>
      <c r="S451" s="3" t="str">
        <f t="shared" ca="1" si="124"/>
        <v>C2</v>
      </c>
      <c r="T451" s="3" t="str">
        <f t="shared" ca="1" si="125"/>
        <v>C2</v>
      </c>
    </row>
    <row r="452" spans="1:20" s="47" customFormat="1" ht="30" customHeight="1" x14ac:dyDescent="0.2">
      <c r="A452" s="66" t="s">
        <v>200</v>
      </c>
      <c r="B452" s="55" t="s">
        <v>79</v>
      </c>
      <c r="C452" s="56" t="s">
        <v>178</v>
      </c>
      <c r="D452" s="57" t="s">
        <v>409</v>
      </c>
      <c r="E452" s="52" t="s">
        <v>112</v>
      </c>
      <c r="F452" s="52" t="s">
        <v>112</v>
      </c>
      <c r="G452" s="53"/>
      <c r="H452" s="53"/>
      <c r="I452" s="43" t="str">
        <f t="shared" ca="1" si="118"/>
        <v>LOCKED</v>
      </c>
      <c r="J452" s="44" t="str">
        <f t="shared" si="126"/>
        <v>B001Pavement RemovalCW 3110-R21</v>
      </c>
      <c r="K452" s="45" t="e">
        <f>MATCH(J452,#REF!,0)</f>
        <v>#REF!</v>
      </c>
      <c r="L452" s="46" t="str">
        <f t="shared" ca="1" si="119"/>
        <v>G</v>
      </c>
      <c r="M452" s="46" t="str">
        <f t="shared" ca="1" si="120"/>
        <v>C2</v>
      </c>
      <c r="N452" s="46" t="str">
        <f t="shared" ca="1" si="121"/>
        <v>C2</v>
      </c>
      <c r="O452" s="5" t="str">
        <f t="shared" ca="1" si="122"/>
        <v>LOCKED</v>
      </c>
      <c r="P452" s="1" t="str">
        <f t="shared" si="127"/>
        <v>B001Pavement RemovalCW 3110-R21</v>
      </c>
      <c r="Q452" s="2" t="e">
        <f>MATCH(P452,#REF!,0)</f>
        <v>#REF!</v>
      </c>
      <c r="R452" s="3" t="str">
        <f t="shared" ca="1" si="123"/>
        <v>G</v>
      </c>
      <c r="S452" s="3" t="str">
        <f t="shared" ca="1" si="124"/>
        <v>C2</v>
      </c>
      <c r="T452" s="3" t="str">
        <f t="shared" ca="1" si="125"/>
        <v>C2</v>
      </c>
    </row>
    <row r="453" spans="1:20" s="47" customFormat="1" ht="30" customHeight="1" x14ac:dyDescent="0.2">
      <c r="A453" s="66" t="s">
        <v>229</v>
      </c>
      <c r="B453" s="63" t="s">
        <v>188</v>
      </c>
      <c r="C453" s="56" t="s">
        <v>179</v>
      </c>
      <c r="D453" s="64" t="s">
        <v>112</v>
      </c>
      <c r="E453" s="58" t="s">
        <v>117</v>
      </c>
      <c r="F453" s="59">
        <v>340</v>
      </c>
      <c r="G453" s="60"/>
      <c r="H453" s="61">
        <f>ROUND(G453*F453,2)</f>
        <v>0</v>
      </c>
      <c r="I453" s="43" t="str">
        <f t="shared" ca="1" si="118"/>
        <v/>
      </c>
      <c r="J453" s="44" t="str">
        <f t="shared" si="126"/>
        <v>B002Concrete Pavementm²</v>
      </c>
      <c r="K453" s="45" t="e">
        <f>MATCH(J453,#REF!,0)</f>
        <v>#REF!</v>
      </c>
      <c r="L453" s="46" t="str">
        <f t="shared" ca="1" si="119"/>
        <v>F0</v>
      </c>
      <c r="M453" s="46" t="str">
        <f t="shared" ca="1" si="120"/>
        <v>C2</v>
      </c>
      <c r="N453" s="46" t="str">
        <f t="shared" ca="1" si="121"/>
        <v>C2</v>
      </c>
      <c r="O453" s="5" t="str">
        <f t="shared" ca="1" si="122"/>
        <v/>
      </c>
      <c r="P453" s="1" t="str">
        <f t="shared" si="127"/>
        <v>B002Concrete Pavementm²</v>
      </c>
      <c r="Q453" s="2" t="e">
        <f>MATCH(P453,#REF!,0)</f>
        <v>#REF!</v>
      </c>
      <c r="R453" s="3" t="str">
        <f t="shared" ca="1" si="123"/>
        <v>F0</v>
      </c>
      <c r="S453" s="3" t="str">
        <f t="shared" ca="1" si="124"/>
        <v>C2</v>
      </c>
      <c r="T453" s="3" t="str">
        <f t="shared" ca="1" si="125"/>
        <v>C2</v>
      </c>
    </row>
    <row r="454" spans="1:20" s="47" customFormat="1" ht="30" customHeight="1" x14ac:dyDescent="0.2">
      <c r="A454" s="66" t="s">
        <v>161</v>
      </c>
      <c r="B454" s="63" t="s">
        <v>189</v>
      </c>
      <c r="C454" s="56" t="s">
        <v>180</v>
      </c>
      <c r="D454" s="64" t="s">
        <v>112</v>
      </c>
      <c r="E454" s="58" t="s">
        <v>117</v>
      </c>
      <c r="F454" s="59">
        <v>130</v>
      </c>
      <c r="G454" s="60"/>
      <c r="H454" s="61">
        <f>ROUND(G454*F454,2)</f>
        <v>0</v>
      </c>
      <c r="I454" s="43" t="str">
        <f t="shared" ca="1" si="118"/>
        <v/>
      </c>
      <c r="J454" s="44" t="str">
        <f t="shared" si="126"/>
        <v>B003Asphalt Pavementm²</v>
      </c>
      <c r="K454" s="45" t="e">
        <f>MATCH(J454,#REF!,0)</f>
        <v>#REF!</v>
      </c>
      <c r="L454" s="46" t="str">
        <f t="shared" ca="1" si="119"/>
        <v>F0</v>
      </c>
      <c r="M454" s="46" t="str">
        <f t="shared" ca="1" si="120"/>
        <v>C2</v>
      </c>
      <c r="N454" s="46" t="str">
        <f t="shared" ca="1" si="121"/>
        <v>C2</v>
      </c>
      <c r="O454" s="5" t="str">
        <f t="shared" ca="1" si="122"/>
        <v/>
      </c>
      <c r="P454" s="1" t="str">
        <f t="shared" si="127"/>
        <v>B003Asphalt Pavementm²</v>
      </c>
      <c r="Q454" s="2" t="e">
        <f>MATCH(P454,#REF!,0)</f>
        <v>#REF!</v>
      </c>
      <c r="R454" s="3" t="str">
        <f t="shared" ca="1" si="123"/>
        <v>F0</v>
      </c>
      <c r="S454" s="3" t="str">
        <f t="shared" ca="1" si="124"/>
        <v>C2</v>
      </c>
      <c r="T454" s="3" t="str">
        <f t="shared" ca="1" si="125"/>
        <v>C2</v>
      </c>
    </row>
    <row r="455" spans="1:20" s="47" customFormat="1" ht="30" customHeight="1" x14ac:dyDescent="0.2">
      <c r="A455" s="66" t="s">
        <v>162</v>
      </c>
      <c r="B455" s="55" t="s">
        <v>80</v>
      </c>
      <c r="C455" s="56" t="s">
        <v>236</v>
      </c>
      <c r="D455" s="64" t="s">
        <v>350</v>
      </c>
      <c r="E455" s="52" t="s">
        <v>112</v>
      </c>
      <c r="F455" s="52" t="s">
        <v>112</v>
      </c>
      <c r="G455" s="53"/>
      <c r="H455" s="53"/>
      <c r="I455" s="43" t="str">
        <f t="shared" ca="1" si="118"/>
        <v>LOCKED</v>
      </c>
      <c r="J455" s="44" t="str">
        <f t="shared" si="126"/>
        <v>B004Slab ReplacementCW 3230-R8</v>
      </c>
      <c r="K455" s="45" t="e">
        <f>MATCH(J455,#REF!,0)</f>
        <v>#REF!</v>
      </c>
      <c r="L455" s="46" t="str">
        <f t="shared" ca="1" si="119"/>
        <v>G</v>
      </c>
      <c r="M455" s="46" t="str">
        <f t="shared" ca="1" si="120"/>
        <v>C2</v>
      </c>
      <c r="N455" s="46" t="str">
        <f t="shared" ca="1" si="121"/>
        <v>C2</v>
      </c>
      <c r="O455" s="5" t="str">
        <f t="shared" ca="1" si="122"/>
        <v>LOCKED</v>
      </c>
      <c r="P455" s="1" t="str">
        <f t="shared" si="127"/>
        <v>B004Slab ReplacementCW 3230-R8</v>
      </c>
      <c r="Q455" s="2" t="e">
        <f>MATCH(P455,#REF!,0)</f>
        <v>#REF!</v>
      </c>
      <c r="R455" s="3" t="str">
        <f t="shared" ca="1" si="123"/>
        <v>G</v>
      </c>
      <c r="S455" s="3" t="str">
        <f t="shared" ca="1" si="124"/>
        <v>C2</v>
      </c>
      <c r="T455" s="3" t="str">
        <f t="shared" ca="1" si="125"/>
        <v>C2</v>
      </c>
    </row>
    <row r="456" spans="1:20" s="47" customFormat="1" ht="30" customHeight="1" x14ac:dyDescent="0.2">
      <c r="A456" s="66" t="s">
        <v>163</v>
      </c>
      <c r="B456" s="63" t="s">
        <v>188</v>
      </c>
      <c r="C456" s="56" t="s">
        <v>131</v>
      </c>
      <c r="D456" s="64" t="s">
        <v>112</v>
      </c>
      <c r="E456" s="58" t="s">
        <v>117</v>
      </c>
      <c r="F456" s="59">
        <v>90</v>
      </c>
      <c r="G456" s="60"/>
      <c r="H456" s="61">
        <f>ROUND(G456*F456,2)</f>
        <v>0</v>
      </c>
      <c r="I456" s="43" t="str">
        <f t="shared" ca="1" si="118"/>
        <v/>
      </c>
      <c r="J456" s="44" t="str">
        <f t="shared" si="126"/>
        <v>B014150 mm Concrete Pavement (Reinforced)m²</v>
      </c>
      <c r="K456" s="45" t="e">
        <f>MATCH(J456,#REF!,0)</f>
        <v>#REF!</v>
      </c>
      <c r="L456" s="46" t="str">
        <f t="shared" ca="1" si="119"/>
        <v>F0</v>
      </c>
      <c r="M456" s="46" t="str">
        <f t="shared" ca="1" si="120"/>
        <v>C2</v>
      </c>
      <c r="N456" s="46" t="str">
        <f t="shared" ca="1" si="121"/>
        <v>C2</v>
      </c>
      <c r="O456" s="5" t="str">
        <f t="shared" ca="1" si="122"/>
        <v/>
      </c>
      <c r="P456" s="1" t="str">
        <f t="shared" si="127"/>
        <v>B014150 mm Concrete Pavement (Reinforced)m²</v>
      </c>
      <c r="Q456" s="2" t="e">
        <f>MATCH(P456,#REF!,0)</f>
        <v>#REF!</v>
      </c>
      <c r="R456" s="3" t="str">
        <f t="shared" ca="1" si="123"/>
        <v>F0</v>
      </c>
      <c r="S456" s="3" t="str">
        <f t="shared" ca="1" si="124"/>
        <v>C2</v>
      </c>
      <c r="T456" s="3" t="str">
        <f t="shared" ca="1" si="125"/>
        <v>C2</v>
      </c>
    </row>
    <row r="457" spans="1:20" s="47" customFormat="1" ht="30" customHeight="1" x14ac:dyDescent="0.2">
      <c r="A457" s="66" t="s">
        <v>164</v>
      </c>
      <c r="B457" s="55" t="s">
        <v>262</v>
      </c>
      <c r="C457" s="56" t="s">
        <v>237</v>
      </c>
      <c r="D457" s="64" t="s">
        <v>350</v>
      </c>
      <c r="E457" s="52" t="s">
        <v>112</v>
      </c>
      <c r="F457" s="52" t="s">
        <v>112</v>
      </c>
      <c r="G457" s="53"/>
      <c r="H457" s="53"/>
      <c r="I457" s="43" t="str">
        <f t="shared" ref="I457:I520" ca="1" si="135">IF(CELL("protect",$G457)=1, "LOCKED", "")</f>
        <v>LOCKED</v>
      </c>
      <c r="J457" s="44" t="str">
        <f t="shared" si="126"/>
        <v>B017Partial Slab PatchesCW 3230-R8</v>
      </c>
      <c r="K457" s="45" t="e">
        <f>MATCH(J457,#REF!,0)</f>
        <v>#REF!</v>
      </c>
      <c r="L457" s="46" t="str">
        <f t="shared" ref="L457:L520" ca="1" si="136">CELL("format",$F457)</f>
        <v>G</v>
      </c>
      <c r="M457" s="46" t="str">
        <f t="shared" ref="M457:M520" ca="1" si="137">CELL("format",$G457)</f>
        <v>C2</v>
      </c>
      <c r="N457" s="46" t="str">
        <f t="shared" ref="N457:N520" ca="1" si="138">CELL("format",$H457)</f>
        <v>C2</v>
      </c>
      <c r="O457" s="5" t="str">
        <f t="shared" ref="O457:O520" ca="1" si="139">IF(CELL("protect",$G457)=1, "LOCKED", "")</f>
        <v>LOCKED</v>
      </c>
      <c r="P457" s="1" t="str">
        <f t="shared" si="127"/>
        <v>B017Partial Slab PatchesCW 3230-R8</v>
      </c>
      <c r="Q457" s="2" t="e">
        <f>MATCH(P457,#REF!,0)</f>
        <v>#REF!</v>
      </c>
      <c r="R457" s="3" t="str">
        <f t="shared" ref="R457:R520" ca="1" si="140">CELL("format",$F457)</f>
        <v>G</v>
      </c>
      <c r="S457" s="3" t="str">
        <f t="shared" ref="S457:S520" ca="1" si="141">CELL("format",$G457)</f>
        <v>C2</v>
      </c>
      <c r="T457" s="3" t="str">
        <f t="shared" ref="T457:T520" ca="1" si="142">CELL("format",$H457)</f>
        <v>C2</v>
      </c>
    </row>
    <row r="458" spans="1:20" s="47" customFormat="1" ht="30" customHeight="1" x14ac:dyDescent="0.2">
      <c r="A458" s="66" t="s">
        <v>165</v>
      </c>
      <c r="B458" s="63" t="s">
        <v>188</v>
      </c>
      <c r="C458" s="56" t="s">
        <v>127</v>
      </c>
      <c r="D458" s="64" t="s">
        <v>112</v>
      </c>
      <c r="E458" s="58" t="s">
        <v>117</v>
      </c>
      <c r="F458" s="59">
        <v>10</v>
      </c>
      <c r="G458" s="60"/>
      <c r="H458" s="61">
        <f t="shared" ref="H458:H461" si="143">ROUND(G458*F458,2)</f>
        <v>0</v>
      </c>
      <c r="I458" s="43" t="str">
        <f t="shared" ca="1" si="135"/>
        <v/>
      </c>
      <c r="J458" s="44" t="str">
        <f t="shared" ref="J458:J521" si="144">CLEAN(CONCATENATE(TRIM($A458),TRIM($C458),IF(LEFT($D458)&lt;&gt;"E",TRIM($D458),),TRIM($E458)))</f>
        <v>B030150 mm Concrete Pavement (Type A)m²</v>
      </c>
      <c r="K458" s="45" t="e">
        <f>MATCH(J458,#REF!,0)</f>
        <v>#REF!</v>
      </c>
      <c r="L458" s="46" t="str">
        <f t="shared" ca="1" si="136"/>
        <v>F0</v>
      </c>
      <c r="M458" s="46" t="str">
        <f t="shared" ca="1" si="137"/>
        <v>C2</v>
      </c>
      <c r="N458" s="46" t="str">
        <f t="shared" ca="1" si="138"/>
        <v>C2</v>
      </c>
      <c r="O458" s="5" t="str">
        <f t="shared" ca="1" si="139"/>
        <v/>
      </c>
      <c r="P458" s="1" t="str">
        <f t="shared" ref="P458:P521" si="145">CLEAN(CONCATENATE(TRIM($A458),TRIM($C458),IF(LEFT($D458)&lt;&gt;"E",TRIM($D458),),TRIM($E458)))</f>
        <v>B030150 mm Concrete Pavement (Type A)m²</v>
      </c>
      <c r="Q458" s="2" t="e">
        <f>MATCH(P458,#REF!,0)</f>
        <v>#REF!</v>
      </c>
      <c r="R458" s="3" t="str">
        <f t="shared" ca="1" si="140"/>
        <v>F0</v>
      </c>
      <c r="S458" s="3" t="str">
        <f t="shared" ca="1" si="141"/>
        <v>C2</v>
      </c>
      <c r="T458" s="3" t="str">
        <f t="shared" ca="1" si="142"/>
        <v>C2</v>
      </c>
    </row>
    <row r="459" spans="1:20" s="47" customFormat="1" ht="30" customHeight="1" x14ac:dyDescent="0.2">
      <c r="A459" s="66" t="s">
        <v>166</v>
      </c>
      <c r="B459" s="63" t="s">
        <v>189</v>
      </c>
      <c r="C459" s="56" t="s">
        <v>128</v>
      </c>
      <c r="D459" s="64" t="s">
        <v>112</v>
      </c>
      <c r="E459" s="58" t="s">
        <v>117</v>
      </c>
      <c r="F459" s="59">
        <v>30</v>
      </c>
      <c r="G459" s="60"/>
      <c r="H459" s="61">
        <f t="shared" si="143"/>
        <v>0</v>
      </c>
      <c r="I459" s="43" t="str">
        <f t="shared" ca="1" si="135"/>
        <v/>
      </c>
      <c r="J459" s="44" t="str">
        <f t="shared" si="144"/>
        <v>B031150 mm Concrete Pavement (Type B)m²</v>
      </c>
      <c r="K459" s="45" t="e">
        <f>MATCH(J459,#REF!,0)</f>
        <v>#REF!</v>
      </c>
      <c r="L459" s="46" t="str">
        <f t="shared" ca="1" si="136"/>
        <v>F0</v>
      </c>
      <c r="M459" s="46" t="str">
        <f t="shared" ca="1" si="137"/>
        <v>C2</v>
      </c>
      <c r="N459" s="46" t="str">
        <f t="shared" ca="1" si="138"/>
        <v>C2</v>
      </c>
      <c r="O459" s="5" t="str">
        <f t="shared" ca="1" si="139"/>
        <v/>
      </c>
      <c r="P459" s="1" t="str">
        <f t="shared" si="145"/>
        <v>B031150 mm Concrete Pavement (Type B)m²</v>
      </c>
      <c r="Q459" s="2" t="e">
        <f>MATCH(P459,#REF!,0)</f>
        <v>#REF!</v>
      </c>
      <c r="R459" s="3" t="str">
        <f t="shared" ca="1" si="140"/>
        <v>F0</v>
      </c>
      <c r="S459" s="3" t="str">
        <f t="shared" ca="1" si="141"/>
        <v>C2</v>
      </c>
      <c r="T459" s="3" t="str">
        <f t="shared" ca="1" si="142"/>
        <v>C2</v>
      </c>
    </row>
    <row r="460" spans="1:20" s="47" customFormat="1" ht="30" customHeight="1" x14ac:dyDescent="0.2">
      <c r="A460" s="66" t="s">
        <v>167</v>
      </c>
      <c r="B460" s="63" t="s">
        <v>190</v>
      </c>
      <c r="C460" s="56" t="s">
        <v>129</v>
      </c>
      <c r="D460" s="64" t="s">
        <v>112</v>
      </c>
      <c r="E460" s="58" t="s">
        <v>117</v>
      </c>
      <c r="F460" s="59">
        <v>20</v>
      </c>
      <c r="G460" s="60"/>
      <c r="H460" s="61">
        <f t="shared" si="143"/>
        <v>0</v>
      </c>
      <c r="I460" s="43" t="str">
        <f t="shared" ca="1" si="135"/>
        <v/>
      </c>
      <c r="J460" s="44" t="str">
        <f t="shared" si="144"/>
        <v>B032150 mm Concrete Pavement (Type C)m²</v>
      </c>
      <c r="K460" s="45" t="e">
        <f>MATCH(J460,#REF!,0)</f>
        <v>#REF!</v>
      </c>
      <c r="L460" s="46" t="str">
        <f t="shared" ca="1" si="136"/>
        <v>F0</v>
      </c>
      <c r="M460" s="46" t="str">
        <f t="shared" ca="1" si="137"/>
        <v>C2</v>
      </c>
      <c r="N460" s="46" t="str">
        <f t="shared" ca="1" si="138"/>
        <v>C2</v>
      </c>
      <c r="O460" s="5" t="str">
        <f t="shared" ca="1" si="139"/>
        <v/>
      </c>
      <c r="P460" s="1" t="str">
        <f t="shared" si="145"/>
        <v>B032150 mm Concrete Pavement (Type C)m²</v>
      </c>
      <c r="Q460" s="2" t="e">
        <f>MATCH(P460,#REF!,0)</f>
        <v>#REF!</v>
      </c>
      <c r="R460" s="3" t="str">
        <f t="shared" ca="1" si="140"/>
        <v>F0</v>
      </c>
      <c r="S460" s="3" t="str">
        <f t="shared" ca="1" si="141"/>
        <v>C2</v>
      </c>
      <c r="T460" s="3" t="str">
        <f t="shared" ca="1" si="142"/>
        <v>C2</v>
      </c>
    </row>
    <row r="461" spans="1:20" s="47" customFormat="1" ht="30" customHeight="1" x14ac:dyDescent="0.2">
      <c r="A461" s="66" t="s">
        <v>168</v>
      </c>
      <c r="B461" s="63" t="s">
        <v>191</v>
      </c>
      <c r="C461" s="56" t="s">
        <v>130</v>
      </c>
      <c r="D461" s="64" t="s">
        <v>112</v>
      </c>
      <c r="E461" s="58" t="s">
        <v>117</v>
      </c>
      <c r="F461" s="59">
        <v>50</v>
      </c>
      <c r="G461" s="60"/>
      <c r="H461" s="61">
        <f t="shared" si="143"/>
        <v>0</v>
      </c>
      <c r="I461" s="43" t="str">
        <f t="shared" ca="1" si="135"/>
        <v/>
      </c>
      <c r="J461" s="44" t="str">
        <f t="shared" si="144"/>
        <v>B033150 mm Concrete Pavement (Type D)m²</v>
      </c>
      <c r="K461" s="45" t="e">
        <f>MATCH(J461,#REF!,0)</f>
        <v>#REF!</v>
      </c>
      <c r="L461" s="46" t="str">
        <f t="shared" ca="1" si="136"/>
        <v>F0</v>
      </c>
      <c r="M461" s="46" t="str">
        <f t="shared" ca="1" si="137"/>
        <v>C2</v>
      </c>
      <c r="N461" s="46" t="str">
        <f t="shared" ca="1" si="138"/>
        <v>C2</v>
      </c>
      <c r="O461" s="5" t="str">
        <f t="shared" ca="1" si="139"/>
        <v/>
      </c>
      <c r="P461" s="1" t="str">
        <f t="shared" si="145"/>
        <v>B033150 mm Concrete Pavement (Type D)m²</v>
      </c>
      <c r="Q461" s="2" t="e">
        <f>MATCH(P461,#REF!,0)</f>
        <v>#REF!</v>
      </c>
      <c r="R461" s="3" t="str">
        <f t="shared" ca="1" si="140"/>
        <v>F0</v>
      </c>
      <c r="S461" s="3" t="str">
        <f t="shared" ca="1" si="141"/>
        <v>C2</v>
      </c>
      <c r="T461" s="3" t="str">
        <f t="shared" ca="1" si="142"/>
        <v>C2</v>
      </c>
    </row>
    <row r="462" spans="1:20" s="47" customFormat="1" ht="30" customHeight="1" x14ac:dyDescent="0.2">
      <c r="A462" s="66" t="s">
        <v>320</v>
      </c>
      <c r="B462" s="55" t="s">
        <v>81</v>
      </c>
      <c r="C462" s="56" t="s">
        <v>260</v>
      </c>
      <c r="D462" s="64" t="s">
        <v>350</v>
      </c>
      <c r="E462" s="52" t="s">
        <v>112</v>
      </c>
      <c r="F462" s="52" t="s">
        <v>112</v>
      </c>
      <c r="G462" s="53"/>
      <c r="H462" s="53"/>
      <c r="I462" s="43" t="str">
        <f t="shared" ca="1" si="135"/>
        <v>LOCKED</v>
      </c>
      <c r="J462" s="44" t="str">
        <f t="shared" si="144"/>
        <v>B064-72Slab Replacement - Early Opening (72 hour)CW 3230-R8</v>
      </c>
      <c r="K462" s="45" t="e">
        <f>MATCH(J462,#REF!,0)</f>
        <v>#REF!</v>
      </c>
      <c r="L462" s="46" t="str">
        <f t="shared" ca="1" si="136"/>
        <v>G</v>
      </c>
      <c r="M462" s="46" t="str">
        <f t="shared" ca="1" si="137"/>
        <v>C2</v>
      </c>
      <c r="N462" s="46" t="str">
        <f t="shared" ca="1" si="138"/>
        <v>C2</v>
      </c>
      <c r="O462" s="5" t="str">
        <f t="shared" ca="1" si="139"/>
        <v>LOCKED</v>
      </c>
      <c r="P462" s="1" t="str">
        <f t="shared" si="145"/>
        <v>B064-72Slab Replacement - Early Opening (72 hour)CW 3230-R8</v>
      </c>
      <c r="Q462" s="2" t="e">
        <f>MATCH(P462,#REF!,0)</f>
        <v>#REF!</v>
      </c>
      <c r="R462" s="3" t="str">
        <f t="shared" ca="1" si="140"/>
        <v>G</v>
      </c>
      <c r="S462" s="3" t="str">
        <f t="shared" ca="1" si="141"/>
        <v>C2</v>
      </c>
      <c r="T462" s="3" t="str">
        <f t="shared" ca="1" si="142"/>
        <v>C2</v>
      </c>
    </row>
    <row r="463" spans="1:20" s="47" customFormat="1" ht="30" customHeight="1" x14ac:dyDescent="0.2">
      <c r="A463" s="66" t="s">
        <v>321</v>
      </c>
      <c r="B463" s="63" t="s">
        <v>188</v>
      </c>
      <c r="C463" s="56" t="s">
        <v>131</v>
      </c>
      <c r="D463" s="64" t="s">
        <v>112</v>
      </c>
      <c r="E463" s="58" t="s">
        <v>117</v>
      </c>
      <c r="F463" s="59">
        <v>70</v>
      </c>
      <c r="G463" s="82"/>
      <c r="H463" s="61">
        <f>ROUND(G463*F463,2)</f>
        <v>0</v>
      </c>
      <c r="I463" s="43" t="str">
        <f t="shared" ca="1" si="135"/>
        <v/>
      </c>
      <c r="J463" s="44" t="str">
        <f t="shared" si="144"/>
        <v>B074-72150 mm Concrete Pavement (Reinforced)m²</v>
      </c>
      <c r="K463" s="45" t="e">
        <f>MATCH(J463,#REF!,0)</f>
        <v>#REF!</v>
      </c>
      <c r="L463" s="46" t="str">
        <f t="shared" ca="1" si="136"/>
        <v>F0</v>
      </c>
      <c r="M463" s="46" t="str">
        <f t="shared" ca="1" si="137"/>
        <v>C2</v>
      </c>
      <c r="N463" s="46" t="str">
        <f t="shared" ca="1" si="138"/>
        <v>C2</v>
      </c>
      <c r="O463" s="5" t="str">
        <f t="shared" ca="1" si="139"/>
        <v/>
      </c>
      <c r="P463" s="1" t="str">
        <f t="shared" si="145"/>
        <v>B074-72150 mm Concrete Pavement (Reinforced)m²</v>
      </c>
      <c r="Q463" s="2" t="e">
        <f>MATCH(P463,#REF!,0)</f>
        <v>#REF!</v>
      </c>
      <c r="R463" s="3" t="str">
        <f t="shared" ca="1" si="140"/>
        <v>F0</v>
      </c>
      <c r="S463" s="3" t="str">
        <f t="shared" ca="1" si="141"/>
        <v>C2</v>
      </c>
      <c r="T463" s="3" t="str">
        <f t="shared" ca="1" si="142"/>
        <v>C2</v>
      </c>
    </row>
    <row r="464" spans="1:20" s="47" customFormat="1" ht="45" customHeight="1" x14ac:dyDescent="0.2">
      <c r="A464" s="66" t="s">
        <v>322</v>
      </c>
      <c r="B464" s="102" t="s">
        <v>82</v>
      </c>
      <c r="C464" s="56" t="s">
        <v>238</v>
      </c>
      <c r="D464" s="64" t="s">
        <v>350</v>
      </c>
      <c r="E464" s="52" t="s">
        <v>112</v>
      </c>
      <c r="F464" s="52" t="s">
        <v>112</v>
      </c>
      <c r="G464" s="53"/>
      <c r="H464" s="53"/>
      <c r="I464" s="43" t="str">
        <f t="shared" ca="1" si="135"/>
        <v>LOCKED</v>
      </c>
      <c r="J464" s="44" t="str">
        <f t="shared" si="144"/>
        <v>B077-72Partial Slab Patches - Early Opening (72 hour)CW 3230-R8</v>
      </c>
      <c r="K464" s="45" t="e">
        <f>MATCH(J464,#REF!,0)</f>
        <v>#REF!</v>
      </c>
      <c r="L464" s="46" t="str">
        <f t="shared" ca="1" si="136"/>
        <v>G</v>
      </c>
      <c r="M464" s="46" t="str">
        <f t="shared" ca="1" si="137"/>
        <v>C2</v>
      </c>
      <c r="N464" s="46" t="str">
        <f t="shared" ca="1" si="138"/>
        <v>C2</v>
      </c>
      <c r="O464" s="5" t="str">
        <f t="shared" ca="1" si="139"/>
        <v>LOCKED</v>
      </c>
      <c r="P464" s="1" t="str">
        <f t="shared" si="145"/>
        <v>B077-72Partial Slab Patches - Early Opening (72 hour)CW 3230-R8</v>
      </c>
      <c r="Q464" s="2" t="e">
        <f>MATCH(P464,#REF!,0)</f>
        <v>#REF!</v>
      </c>
      <c r="R464" s="3" t="str">
        <f t="shared" ca="1" si="140"/>
        <v>G</v>
      </c>
      <c r="S464" s="3" t="str">
        <f t="shared" ca="1" si="141"/>
        <v>C2</v>
      </c>
      <c r="T464" s="3" t="str">
        <f t="shared" ca="1" si="142"/>
        <v>C2</v>
      </c>
    </row>
    <row r="465" spans="1:20" s="47" customFormat="1" ht="30" customHeight="1" x14ac:dyDescent="0.2">
      <c r="A465" s="66" t="s">
        <v>323</v>
      </c>
      <c r="B465" s="63" t="s">
        <v>188</v>
      </c>
      <c r="C465" s="56" t="s">
        <v>128</v>
      </c>
      <c r="D465" s="64" t="s">
        <v>112</v>
      </c>
      <c r="E465" s="58" t="s">
        <v>117</v>
      </c>
      <c r="F465" s="59">
        <v>30</v>
      </c>
      <c r="G465" s="60"/>
      <c r="H465" s="61">
        <f t="shared" ref="H465:H466" si="146">ROUND(G465*F465,2)</f>
        <v>0</v>
      </c>
      <c r="I465" s="43" t="str">
        <f t="shared" ca="1" si="135"/>
        <v/>
      </c>
      <c r="J465" s="44" t="str">
        <f t="shared" si="144"/>
        <v>B091-72150 mm Concrete Pavement (Type B)m²</v>
      </c>
      <c r="K465" s="45" t="e">
        <f>MATCH(J465,#REF!,0)</f>
        <v>#REF!</v>
      </c>
      <c r="L465" s="46" t="str">
        <f t="shared" ca="1" si="136"/>
        <v>F0</v>
      </c>
      <c r="M465" s="46" t="str">
        <f t="shared" ca="1" si="137"/>
        <v>C2</v>
      </c>
      <c r="N465" s="46" t="str">
        <f t="shared" ca="1" si="138"/>
        <v>C2</v>
      </c>
      <c r="O465" s="5" t="str">
        <f t="shared" ca="1" si="139"/>
        <v/>
      </c>
      <c r="P465" s="1" t="str">
        <f t="shared" si="145"/>
        <v>B091-72150 mm Concrete Pavement (Type B)m²</v>
      </c>
      <c r="Q465" s="2" t="e">
        <f>MATCH(P465,#REF!,0)</f>
        <v>#REF!</v>
      </c>
      <c r="R465" s="3" t="str">
        <f t="shared" ca="1" si="140"/>
        <v>F0</v>
      </c>
      <c r="S465" s="3" t="str">
        <f t="shared" ca="1" si="141"/>
        <v>C2</v>
      </c>
      <c r="T465" s="3" t="str">
        <f t="shared" ca="1" si="142"/>
        <v>C2</v>
      </c>
    </row>
    <row r="466" spans="1:20" s="47" customFormat="1" ht="30" customHeight="1" x14ac:dyDescent="0.2">
      <c r="A466" s="66" t="s">
        <v>324</v>
      </c>
      <c r="B466" s="63" t="s">
        <v>189</v>
      </c>
      <c r="C466" s="56" t="s">
        <v>130</v>
      </c>
      <c r="D466" s="64" t="s">
        <v>112</v>
      </c>
      <c r="E466" s="58" t="s">
        <v>117</v>
      </c>
      <c r="F466" s="59">
        <v>40</v>
      </c>
      <c r="G466" s="60"/>
      <c r="H466" s="61">
        <f t="shared" si="146"/>
        <v>0</v>
      </c>
      <c r="I466" s="43" t="str">
        <f t="shared" ca="1" si="135"/>
        <v/>
      </c>
      <c r="J466" s="44" t="str">
        <f t="shared" si="144"/>
        <v>B093-72150 mm Concrete Pavement (Type D)m²</v>
      </c>
      <c r="K466" s="45" t="e">
        <f>MATCH(J466,#REF!,0)</f>
        <v>#REF!</v>
      </c>
      <c r="L466" s="46" t="str">
        <f t="shared" ca="1" si="136"/>
        <v>F0</v>
      </c>
      <c r="M466" s="46" t="str">
        <f t="shared" ca="1" si="137"/>
        <v>C2</v>
      </c>
      <c r="N466" s="46" t="str">
        <f t="shared" ca="1" si="138"/>
        <v>C2</v>
      </c>
      <c r="O466" s="5" t="str">
        <f t="shared" ca="1" si="139"/>
        <v/>
      </c>
      <c r="P466" s="1" t="str">
        <f t="shared" si="145"/>
        <v>B093-72150 mm Concrete Pavement (Type D)m²</v>
      </c>
      <c r="Q466" s="2" t="e">
        <f>MATCH(P466,#REF!,0)</f>
        <v>#REF!</v>
      </c>
      <c r="R466" s="3" t="str">
        <f t="shared" ca="1" si="140"/>
        <v>F0</v>
      </c>
      <c r="S466" s="3" t="str">
        <f t="shared" ca="1" si="141"/>
        <v>C2</v>
      </c>
      <c r="T466" s="3" t="str">
        <f t="shared" ca="1" si="142"/>
        <v>C2</v>
      </c>
    </row>
    <row r="467" spans="1:20" s="47" customFormat="1" ht="30" customHeight="1" x14ac:dyDescent="0.2">
      <c r="A467" s="66" t="s">
        <v>169</v>
      </c>
      <c r="B467" s="55" t="s">
        <v>231</v>
      </c>
      <c r="C467" s="56" t="s">
        <v>100</v>
      </c>
      <c r="D467" s="64" t="s">
        <v>350</v>
      </c>
      <c r="E467" s="52" t="s">
        <v>112</v>
      </c>
      <c r="F467" s="52" t="s">
        <v>112</v>
      </c>
      <c r="G467" s="53"/>
      <c r="H467" s="53"/>
      <c r="I467" s="43" t="str">
        <f t="shared" ca="1" si="135"/>
        <v>LOCKED</v>
      </c>
      <c r="J467" s="44" t="str">
        <f t="shared" si="144"/>
        <v>B094Drilled DowelsCW 3230-R8</v>
      </c>
      <c r="K467" s="45" t="e">
        <f>MATCH(J467,#REF!,0)</f>
        <v>#REF!</v>
      </c>
      <c r="L467" s="46" t="str">
        <f t="shared" ca="1" si="136"/>
        <v>G</v>
      </c>
      <c r="M467" s="46" t="str">
        <f t="shared" ca="1" si="137"/>
        <v>C2</v>
      </c>
      <c r="N467" s="46" t="str">
        <f t="shared" ca="1" si="138"/>
        <v>C2</v>
      </c>
      <c r="O467" s="5" t="str">
        <f t="shared" ca="1" si="139"/>
        <v>LOCKED</v>
      </c>
      <c r="P467" s="1" t="str">
        <f t="shared" si="145"/>
        <v>B094Drilled DowelsCW 3230-R8</v>
      </c>
      <c r="Q467" s="2" t="e">
        <f>MATCH(P467,#REF!,0)</f>
        <v>#REF!</v>
      </c>
      <c r="R467" s="3" t="str">
        <f t="shared" ca="1" si="140"/>
        <v>G</v>
      </c>
      <c r="S467" s="3" t="str">
        <f t="shared" ca="1" si="141"/>
        <v>C2</v>
      </c>
      <c r="T467" s="3" t="str">
        <f t="shared" ca="1" si="142"/>
        <v>C2</v>
      </c>
    </row>
    <row r="468" spans="1:20" s="47" customFormat="1" ht="30" customHeight="1" x14ac:dyDescent="0.2">
      <c r="A468" s="66" t="s">
        <v>170</v>
      </c>
      <c r="B468" s="63" t="s">
        <v>188</v>
      </c>
      <c r="C468" s="56" t="s">
        <v>126</v>
      </c>
      <c r="D468" s="64" t="s">
        <v>112</v>
      </c>
      <c r="E468" s="58" t="s">
        <v>120</v>
      </c>
      <c r="F468" s="59">
        <v>135</v>
      </c>
      <c r="G468" s="60"/>
      <c r="H468" s="61">
        <f>ROUND(G468*F468,2)</f>
        <v>0</v>
      </c>
      <c r="I468" s="43" t="str">
        <f t="shared" ca="1" si="135"/>
        <v/>
      </c>
      <c r="J468" s="44" t="str">
        <f t="shared" si="144"/>
        <v>B09519.1 mm Diametereach</v>
      </c>
      <c r="K468" s="45" t="e">
        <f>MATCH(J468,#REF!,0)</f>
        <v>#REF!</v>
      </c>
      <c r="L468" s="46" t="str">
        <f t="shared" ca="1" si="136"/>
        <v>F0</v>
      </c>
      <c r="M468" s="46" t="str">
        <f t="shared" ca="1" si="137"/>
        <v>C2</v>
      </c>
      <c r="N468" s="46" t="str">
        <f t="shared" ca="1" si="138"/>
        <v>C2</v>
      </c>
      <c r="O468" s="5" t="str">
        <f t="shared" ca="1" si="139"/>
        <v/>
      </c>
      <c r="P468" s="1" t="str">
        <f t="shared" si="145"/>
        <v>B09519.1 mm Diametereach</v>
      </c>
      <c r="Q468" s="2" t="e">
        <f>MATCH(P468,#REF!,0)</f>
        <v>#REF!</v>
      </c>
      <c r="R468" s="3" t="str">
        <f t="shared" ca="1" si="140"/>
        <v>F0</v>
      </c>
      <c r="S468" s="3" t="str">
        <f t="shared" ca="1" si="141"/>
        <v>C2</v>
      </c>
      <c r="T468" s="3" t="str">
        <f t="shared" ca="1" si="142"/>
        <v>C2</v>
      </c>
    </row>
    <row r="469" spans="1:20" s="47" customFormat="1" ht="30" customHeight="1" x14ac:dyDescent="0.2">
      <c r="A469" s="66" t="s">
        <v>171</v>
      </c>
      <c r="B469" s="55" t="s">
        <v>83</v>
      </c>
      <c r="C469" s="56" t="s">
        <v>101</v>
      </c>
      <c r="D469" s="64" t="s">
        <v>350</v>
      </c>
      <c r="E469" s="52" t="s">
        <v>112</v>
      </c>
      <c r="F469" s="52" t="s">
        <v>112</v>
      </c>
      <c r="G469" s="53"/>
      <c r="H469" s="53"/>
      <c r="I469" s="43" t="str">
        <f t="shared" ca="1" si="135"/>
        <v>LOCKED</v>
      </c>
      <c r="J469" s="44" t="str">
        <f t="shared" si="144"/>
        <v>B097Drilled Tie BarsCW 3230-R8</v>
      </c>
      <c r="K469" s="45" t="e">
        <f>MATCH(J469,#REF!,0)</f>
        <v>#REF!</v>
      </c>
      <c r="L469" s="46" t="str">
        <f t="shared" ca="1" si="136"/>
        <v>G</v>
      </c>
      <c r="M469" s="46" t="str">
        <f t="shared" ca="1" si="137"/>
        <v>C2</v>
      </c>
      <c r="N469" s="46" t="str">
        <f t="shared" ca="1" si="138"/>
        <v>C2</v>
      </c>
      <c r="O469" s="5" t="str">
        <f t="shared" ca="1" si="139"/>
        <v>LOCKED</v>
      </c>
      <c r="P469" s="1" t="str">
        <f t="shared" si="145"/>
        <v>B097Drilled Tie BarsCW 3230-R8</v>
      </c>
      <c r="Q469" s="2" t="e">
        <f>MATCH(P469,#REF!,0)</f>
        <v>#REF!</v>
      </c>
      <c r="R469" s="3" t="str">
        <f t="shared" ca="1" si="140"/>
        <v>G</v>
      </c>
      <c r="S469" s="3" t="str">
        <f t="shared" ca="1" si="141"/>
        <v>C2</v>
      </c>
      <c r="T469" s="3" t="str">
        <f t="shared" ca="1" si="142"/>
        <v>C2</v>
      </c>
    </row>
    <row r="470" spans="1:20" s="117" customFormat="1" ht="30" customHeight="1" x14ac:dyDescent="0.2">
      <c r="A470" s="68" t="s">
        <v>172</v>
      </c>
      <c r="B470" s="69" t="s">
        <v>188</v>
      </c>
      <c r="C470" s="70" t="s">
        <v>125</v>
      </c>
      <c r="D470" s="71" t="s">
        <v>112</v>
      </c>
      <c r="E470" s="72" t="s">
        <v>120</v>
      </c>
      <c r="F470" s="73">
        <v>265</v>
      </c>
      <c r="G470" s="74"/>
      <c r="H470" s="75">
        <f>ROUND(G470*F470,2)</f>
        <v>0</v>
      </c>
      <c r="I470" s="43" t="str">
        <f t="shared" ca="1" si="135"/>
        <v/>
      </c>
      <c r="J470" s="44" t="str">
        <f t="shared" si="144"/>
        <v>B09820 M Deformed Tie Bareach</v>
      </c>
      <c r="K470" s="45" t="e">
        <f>MATCH(J470,#REF!,0)</f>
        <v>#REF!</v>
      </c>
      <c r="L470" s="46" t="str">
        <f t="shared" ca="1" si="136"/>
        <v>F0</v>
      </c>
      <c r="M470" s="46" t="str">
        <f t="shared" ca="1" si="137"/>
        <v>C2</v>
      </c>
      <c r="N470" s="46" t="str">
        <f t="shared" ca="1" si="138"/>
        <v>C2</v>
      </c>
      <c r="O470" s="5" t="str">
        <f t="shared" ca="1" si="139"/>
        <v/>
      </c>
      <c r="P470" s="1" t="str">
        <f t="shared" si="145"/>
        <v>B09820 M Deformed Tie Bareach</v>
      </c>
      <c r="Q470" s="2" t="e">
        <f>MATCH(P470,#REF!,0)</f>
        <v>#REF!</v>
      </c>
      <c r="R470" s="3" t="str">
        <f t="shared" ca="1" si="140"/>
        <v>F0</v>
      </c>
      <c r="S470" s="3" t="str">
        <f t="shared" ca="1" si="141"/>
        <v>C2</v>
      </c>
      <c r="T470" s="3" t="str">
        <f t="shared" ca="1" si="142"/>
        <v>C2</v>
      </c>
    </row>
    <row r="471" spans="1:20" s="47" customFormat="1" ht="30" customHeight="1" x14ac:dyDescent="0.2">
      <c r="A471" s="66" t="s">
        <v>327</v>
      </c>
      <c r="B471" s="55" t="s">
        <v>232</v>
      </c>
      <c r="C471" s="56" t="s">
        <v>183</v>
      </c>
      <c r="D471" s="64" t="s">
        <v>1</v>
      </c>
      <c r="E471" s="52" t="s">
        <v>112</v>
      </c>
      <c r="F471" s="52" t="s">
        <v>112</v>
      </c>
      <c r="G471" s="53"/>
      <c r="H471" s="53"/>
      <c r="I471" s="43" t="str">
        <f t="shared" ca="1" si="135"/>
        <v>LOCKED</v>
      </c>
      <c r="J471" s="44" t="str">
        <f t="shared" si="144"/>
        <v>B114rlMiscellaneous Concrete Slab RenewalCW 3235-R9</v>
      </c>
      <c r="K471" s="45" t="e">
        <f>MATCH(J471,#REF!,0)</f>
        <v>#REF!</v>
      </c>
      <c r="L471" s="46" t="str">
        <f t="shared" ca="1" si="136"/>
        <v>G</v>
      </c>
      <c r="M471" s="46" t="str">
        <f t="shared" ca="1" si="137"/>
        <v>C2</v>
      </c>
      <c r="N471" s="46" t="str">
        <f t="shared" ca="1" si="138"/>
        <v>C2</v>
      </c>
      <c r="O471" s="5" t="str">
        <f t="shared" ca="1" si="139"/>
        <v>LOCKED</v>
      </c>
      <c r="P471" s="1" t="str">
        <f t="shared" si="145"/>
        <v>B114rlMiscellaneous Concrete Slab RenewalCW 3235-R9</v>
      </c>
      <c r="Q471" s="2" t="e">
        <f>MATCH(P471,#REF!,0)</f>
        <v>#REF!</v>
      </c>
      <c r="R471" s="3" t="str">
        <f t="shared" ca="1" si="140"/>
        <v>G</v>
      </c>
      <c r="S471" s="3" t="str">
        <f t="shared" ca="1" si="141"/>
        <v>C2</v>
      </c>
      <c r="T471" s="3" t="str">
        <f t="shared" ca="1" si="142"/>
        <v>C2</v>
      </c>
    </row>
    <row r="472" spans="1:20" s="47" customFormat="1" ht="30" customHeight="1" x14ac:dyDescent="0.2">
      <c r="A472" s="66" t="s">
        <v>328</v>
      </c>
      <c r="B472" s="63" t="s">
        <v>188</v>
      </c>
      <c r="C472" s="56" t="s">
        <v>5</v>
      </c>
      <c r="D472" s="64" t="s">
        <v>210</v>
      </c>
      <c r="E472" s="52" t="s">
        <v>112</v>
      </c>
      <c r="F472" s="52" t="s">
        <v>112</v>
      </c>
      <c r="G472" s="53"/>
      <c r="H472" s="53"/>
      <c r="I472" s="43" t="str">
        <f t="shared" ca="1" si="135"/>
        <v>LOCKED</v>
      </c>
      <c r="J472" s="44" t="str">
        <f t="shared" si="144"/>
        <v>B118rl100 mm SidewalkSD-228A</v>
      </c>
      <c r="K472" s="45" t="e">
        <f>MATCH(J472,#REF!,0)</f>
        <v>#REF!</v>
      </c>
      <c r="L472" s="46" t="str">
        <f t="shared" ca="1" si="136"/>
        <v>G</v>
      </c>
      <c r="M472" s="46" t="str">
        <f t="shared" ca="1" si="137"/>
        <v>C2</v>
      </c>
      <c r="N472" s="46" t="str">
        <f t="shared" ca="1" si="138"/>
        <v>C2</v>
      </c>
      <c r="O472" s="5" t="str">
        <f t="shared" ca="1" si="139"/>
        <v>LOCKED</v>
      </c>
      <c r="P472" s="1" t="str">
        <f t="shared" si="145"/>
        <v>B118rl100 mm SidewalkSD-228A</v>
      </c>
      <c r="Q472" s="2" t="e">
        <f>MATCH(P472,#REF!,0)</f>
        <v>#REF!</v>
      </c>
      <c r="R472" s="3" t="str">
        <f t="shared" ca="1" si="140"/>
        <v>G</v>
      </c>
      <c r="S472" s="3" t="str">
        <f t="shared" ca="1" si="141"/>
        <v>C2</v>
      </c>
      <c r="T472" s="3" t="str">
        <f t="shared" ca="1" si="142"/>
        <v>C2</v>
      </c>
    </row>
    <row r="473" spans="1:20" s="47" customFormat="1" ht="30" customHeight="1" x14ac:dyDescent="0.2">
      <c r="A473" s="66" t="s">
        <v>329</v>
      </c>
      <c r="B473" s="67" t="s">
        <v>298</v>
      </c>
      <c r="C473" s="56" t="s">
        <v>299</v>
      </c>
      <c r="D473" s="64"/>
      <c r="E473" s="58" t="s">
        <v>117</v>
      </c>
      <c r="F473" s="59">
        <v>10</v>
      </c>
      <c r="G473" s="60"/>
      <c r="H473" s="61">
        <f t="shared" ref="H473:H475" si="147">ROUND(G473*F473,2)</f>
        <v>0</v>
      </c>
      <c r="I473" s="43" t="str">
        <f t="shared" ca="1" si="135"/>
        <v/>
      </c>
      <c r="J473" s="44" t="str">
        <f t="shared" si="144"/>
        <v>B119rlLess than 5 sq.m.m²</v>
      </c>
      <c r="K473" s="45" t="e">
        <f>MATCH(J473,#REF!,0)</f>
        <v>#REF!</v>
      </c>
      <c r="L473" s="46" t="str">
        <f t="shared" ca="1" si="136"/>
        <v>F0</v>
      </c>
      <c r="M473" s="46" t="str">
        <f t="shared" ca="1" si="137"/>
        <v>C2</v>
      </c>
      <c r="N473" s="46" t="str">
        <f t="shared" ca="1" si="138"/>
        <v>C2</v>
      </c>
      <c r="O473" s="5" t="str">
        <f t="shared" ca="1" si="139"/>
        <v/>
      </c>
      <c r="P473" s="1" t="str">
        <f t="shared" si="145"/>
        <v>B119rlLess than 5 sq.m.m²</v>
      </c>
      <c r="Q473" s="2" t="e">
        <f>MATCH(P473,#REF!,0)</f>
        <v>#REF!</v>
      </c>
      <c r="R473" s="3" t="str">
        <f t="shared" ca="1" si="140"/>
        <v>F0</v>
      </c>
      <c r="S473" s="3" t="str">
        <f t="shared" ca="1" si="141"/>
        <v>C2</v>
      </c>
      <c r="T473" s="3" t="str">
        <f t="shared" ca="1" si="142"/>
        <v>C2</v>
      </c>
    </row>
    <row r="474" spans="1:20" s="47" customFormat="1" ht="30" customHeight="1" x14ac:dyDescent="0.2">
      <c r="A474" s="66" t="s">
        <v>330</v>
      </c>
      <c r="B474" s="67" t="s">
        <v>300</v>
      </c>
      <c r="C474" s="56" t="s">
        <v>301</v>
      </c>
      <c r="D474" s="64"/>
      <c r="E474" s="58" t="s">
        <v>117</v>
      </c>
      <c r="F474" s="59">
        <v>62</v>
      </c>
      <c r="G474" s="60"/>
      <c r="H474" s="61">
        <f t="shared" si="147"/>
        <v>0</v>
      </c>
      <c r="I474" s="43" t="str">
        <f t="shared" ca="1" si="135"/>
        <v/>
      </c>
      <c r="J474" s="44" t="str">
        <f t="shared" si="144"/>
        <v>B120rl5 sq.m. to 20 sq.m.m²</v>
      </c>
      <c r="K474" s="45" t="e">
        <f>MATCH(J474,#REF!,0)</f>
        <v>#REF!</v>
      </c>
      <c r="L474" s="46" t="str">
        <f t="shared" ca="1" si="136"/>
        <v>F0</v>
      </c>
      <c r="M474" s="46" t="str">
        <f t="shared" ca="1" si="137"/>
        <v>C2</v>
      </c>
      <c r="N474" s="46" t="str">
        <f t="shared" ca="1" si="138"/>
        <v>C2</v>
      </c>
      <c r="O474" s="5" t="str">
        <f t="shared" ca="1" si="139"/>
        <v/>
      </c>
      <c r="P474" s="1" t="str">
        <f t="shared" si="145"/>
        <v>B120rl5 sq.m. to 20 sq.m.m²</v>
      </c>
      <c r="Q474" s="2" t="e">
        <f>MATCH(P474,#REF!,0)</f>
        <v>#REF!</v>
      </c>
      <c r="R474" s="3" t="str">
        <f t="shared" ca="1" si="140"/>
        <v>F0</v>
      </c>
      <c r="S474" s="3" t="str">
        <f t="shared" ca="1" si="141"/>
        <v>C2</v>
      </c>
      <c r="T474" s="3" t="str">
        <f t="shared" ca="1" si="142"/>
        <v>C2</v>
      </c>
    </row>
    <row r="475" spans="1:20" s="47" customFormat="1" ht="30" customHeight="1" x14ac:dyDescent="0.2">
      <c r="A475" s="66" t="s">
        <v>331</v>
      </c>
      <c r="B475" s="67" t="s">
        <v>302</v>
      </c>
      <c r="C475" s="56" t="s">
        <v>303</v>
      </c>
      <c r="D475" s="64" t="s">
        <v>112</v>
      </c>
      <c r="E475" s="58" t="s">
        <v>117</v>
      </c>
      <c r="F475" s="59">
        <v>190</v>
      </c>
      <c r="G475" s="60"/>
      <c r="H475" s="61">
        <f t="shared" si="147"/>
        <v>0</v>
      </c>
      <c r="I475" s="43" t="str">
        <f t="shared" ca="1" si="135"/>
        <v/>
      </c>
      <c r="J475" s="44" t="str">
        <f t="shared" si="144"/>
        <v>B121rlGreater than 20 sq.m.m²</v>
      </c>
      <c r="K475" s="45" t="e">
        <f>MATCH(J475,#REF!,0)</f>
        <v>#REF!</v>
      </c>
      <c r="L475" s="46" t="str">
        <f t="shared" ca="1" si="136"/>
        <v>F0</v>
      </c>
      <c r="M475" s="46" t="str">
        <f t="shared" ca="1" si="137"/>
        <v>C2</v>
      </c>
      <c r="N475" s="46" t="str">
        <f t="shared" ca="1" si="138"/>
        <v>C2</v>
      </c>
      <c r="O475" s="5" t="str">
        <f t="shared" ca="1" si="139"/>
        <v/>
      </c>
      <c r="P475" s="1" t="str">
        <f t="shared" si="145"/>
        <v>B121rlGreater than 20 sq.m.m²</v>
      </c>
      <c r="Q475" s="2" t="e">
        <f>MATCH(P475,#REF!,0)</f>
        <v>#REF!</v>
      </c>
      <c r="R475" s="3" t="str">
        <f t="shared" ca="1" si="140"/>
        <v>F0</v>
      </c>
      <c r="S475" s="3" t="str">
        <f t="shared" ca="1" si="141"/>
        <v>C2</v>
      </c>
      <c r="T475" s="3" t="str">
        <f t="shared" ca="1" si="142"/>
        <v>C2</v>
      </c>
    </row>
    <row r="476" spans="1:20" s="47" customFormat="1" ht="30" customHeight="1" x14ac:dyDescent="0.2">
      <c r="A476" s="66" t="s">
        <v>332</v>
      </c>
      <c r="B476" s="55" t="s">
        <v>84</v>
      </c>
      <c r="C476" s="56" t="s">
        <v>184</v>
      </c>
      <c r="D476" s="64" t="s">
        <v>347</v>
      </c>
      <c r="E476" s="52" t="s">
        <v>112</v>
      </c>
      <c r="F476" s="52" t="s">
        <v>112</v>
      </c>
      <c r="G476" s="53"/>
      <c r="H476" s="53"/>
      <c r="I476" s="43" t="str">
        <f t="shared" ca="1" si="135"/>
        <v>LOCKED</v>
      </c>
      <c r="J476" s="44" t="str">
        <f t="shared" si="144"/>
        <v>B126rConcrete Curb RemovalCW 3240-R10</v>
      </c>
      <c r="K476" s="45" t="e">
        <f>MATCH(J476,#REF!,0)</f>
        <v>#REF!</v>
      </c>
      <c r="L476" s="46" t="str">
        <f t="shared" ca="1" si="136"/>
        <v>G</v>
      </c>
      <c r="M476" s="46" t="str">
        <f t="shared" ca="1" si="137"/>
        <v>C2</v>
      </c>
      <c r="N476" s="46" t="str">
        <f t="shared" ca="1" si="138"/>
        <v>C2</v>
      </c>
      <c r="O476" s="5" t="str">
        <f t="shared" ca="1" si="139"/>
        <v>LOCKED</v>
      </c>
      <c r="P476" s="1" t="str">
        <f t="shared" si="145"/>
        <v>B126rConcrete Curb RemovalCW 3240-R10</v>
      </c>
      <c r="Q476" s="2" t="e">
        <f>MATCH(P476,#REF!,0)</f>
        <v>#REF!</v>
      </c>
      <c r="R476" s="3" t="str">
        <f t="shared" ca="1" si="140"/>
        <v>G</v>
      </c>
      <c r="S476" s="3" t="str">
        <f t="shared" ca="1" si="141"/>
        <v>C2</v>
      </c>
      <c r="T476" s="3" t="str">
        <f t="shared" ca="1" si="142"/>
        <v>C2</v>
      </c>
    </row>
    <row r="477" spans="1:20" s="47" customFormat="1" ht="30" customHeight="1" x14ac:dyDescent="0.2">
      <c r="A477" s="66" t="s">
        <v>393</v>
      </c>
      <c r="B477" s="63" t="s">
        <v>188</v>
      </c>
      <c r="C477" s="56" t="s">
        <v>361</v>
      </c>
      <c r="D477" s="64" t="s">
        <v>112</v>
      </c>
      <c r="E477" s="58" t="s">
        <v>121</v>
      </c>
      <c r="F477" s="59">
        <v>35</v>
      </c>
      <c r="G477" s="60"/>
      <c r="H477" s="61">
        <f>ROUND(G477*F477,2)</f>
        <v>0</v>
      </c>
      <c r="I477" s="43" t="str">
        <f t="shared" ca="1" si="135"/>
        <v/>
      </c>
      <c r="J477" s="44" t="str">
        <f t="shared" si="144"/>
        <v>B127rBBarrier Separatem</v>
      </c>
      <c r="K477" s="45" t="e">
        <f>MATCH(J477,#REF!,0)</f>
        <v>#REF!</v>
      </c>
      <c r="L477" s="46" t="str">
        <f t="shared" ca="1" si="136"/>
        <v>F0</v>
      </c>
      <c r="M477" s="46" t="str">
        <f t="shared" ca="1" si="137"/>
        <v>C2</v>
      </c>
      <c r="N477" s="46" t="str">
        <f t="shared" ca="1" si="138"/>
        <v>C2</v>
      </c>
      <c r="O477" s="5" t="str">
        <f t="shared" ca="1" si="139"/>
        <v/>
      </c>
      <c r="P477" s="1" t="str">
        <f t="shared" si="145"/>
        <v>B127rBBarrier Separatem</v>
      </c>
      <c r="Q477" s="2" t="e">
        <f>MATCH(P477,#REF!,0)</f>
        <v>#REF!</v>
      </c>
      <c r="R477" s="3" t="str">
        <f t="shared" ca="1" si="140"/>
        <v>F0</v>
      </c>
      <c r="S477" s="3" t="str">
        <f t="shared" ca="1" si="141"/>
        <v>C2</v>
      </c>
      <c r="T477" s="3" t="str">
        <f t="shared" ca="1" si="142"/>
        <v>C2</v>
      </c>
    </row>
    <row r="478" spans="1:20" s="47" customFormat="1" ht="30" customHeight="1" x14ac:dyDescent="0.2">
      <c r="A478" s="66" t="s">
        <v>333</v>
      </c>
      <c r="B478" s="63" t="s">
        <v>189</v>
      </c>
      <c r="C478" s="56" t="s">
        <v>213</v>
      </c>
      <c r="D478" s="64" t="s">
        <v>187</v>
      </c>
      <c r="E478" s="58" t="s">
        <v>121</v>
      </c>
      <c r="F478" s="59">
        <v>85</v>
      </c>
      <c r="G478" s="60"/>
      <c r="H478" s="61">
        <f t="shared" ref="H478" si="148">ROUND(G478*F478,2)</f>
        <v>0</v>
      </c>
      <c r="I478" s="43" t="str">
        <f t="shared" ca="1" si="135"/>
        <v/>
      </c>
      <c r="J478" s="44" t="str">
        <f t="shared" si="144"/>
        <v>B131rLip CurbSD-202Cm</v>
      </c>
      <c r="K478" s="45" t="e">
        <f>MATCH(J478,#REF!,0)</f>
        <v>#REF!</v>
      </c>
      <c r="L478" s="46" t="str">
        <f t="shared" ca="1" si="136"/>
        <v>F0</v>
      </c>
      <c r="M478" s="46" t="str">
        <f t="shared" ca="1" si="137"/>
        <v>C2</v>
      </c>
      <c r="N478" s="46" t="str">
        <f t="shared" ca="1" si="138"/>
        <v>C2</v>
      </c>
      <c r="O478" s="5" t="str">
        <f t="shared" ca="1" si="139"/>
        <v/>
      </c>
      <c r="P478" s="1" t="str">
        <f t="shared" si="145"/>
        <v>B131rLip CurbSD-202Cm</v>
      </c>
      <c r="Q478" s="2" t="e">
        <f>MATCH(P478,#REF!,0)</f>
        <v>#REF!</v>
      </c>
      <c r="R478" s="3" t="str">
        <f t="shared" ca="1" si="140"/>
        <v>F0</v>
      </c>
      <c r="S478" s="3" t="str">
        <f t="shared" ca="1" si="141"/>
        <v>C2</v>
      </c>
      <c r="T478" s="3" t="str">
        <f t="shared" ca="1" si="142"/>
        <v>C2</v>
      </c>
    </row>
    <row r="479" spans="1:20" s="47" customFormat="1" ht="30" customHeight="1" x14ac:dyDescent="0.2">
      <c r="A479" s="66" t="s">
        <v>334</v>
      </c>
      <c r="B479" s="55" t="s">
        <v>85</v>
      </c>
      <c r="C479" s="56" t="s">
        <v>185</v>
      </c>
      <c r="D479" s="64" t="s">
        <v>347</v>
      </c>
      <c r="E479" s="52" t="s">
        <v>112</v>
      </c>
      <c r="F479" s="52" t="s">
        <v>112</v>
      </c>
      <c r="G479" s="53"/>
      <c r="H479" s="53"/>
      <c r="I479" s="43" t="str">
        <f t="shared" ca="1" si="135"/>
        <v>LOCKED</v>
      </c>
      <c r="J479" s="44" t="str">
        <f t="shared" si="144"/>
        <v>B135iConcrete Curb InstallationCW 3240-R10</v>
      </c>
      <c r="K479" s="45" t="e">
        <f>MATCH(J479,#REF!,0)</f>
        <v>#REF!</v>
      </c>
      <c r="L479" s="46" t="str">
        <f t="shared" ca="1" si="136"/>
        <v>G</v>
      </c>
      <c r="M479" s="46" t="str">
        <f t="shared" ca="1" si="137"/>
        <v>C2</v>
      </c>
      <c r="N479" s="46" t="str">
        <f t="shared" ca="1" si="138"/>
        <v>C2</v>
      </c>
      <c r="O479" s="5" t="str">
        <f t="shared" ca="1" si="139"/>
        <v>LOCKED</v>
      </c>
      <c r="P479" s="1" t="str">
        <f t="shared" si="145"/>
        <v>B135iConcrete Curb InstallationCW 3240-R10</v>
      </c>
      <c r="Q479" s="2" t="e">
        <f>MATCH(P479,#REF!,0)</f>
        <v>#REF!</v>
      </c>
      <c r="R479" s="3" t="str">
        <f t="shared" ca="1" si="140"/>
        <v>G</v>
      </c>
      <c r="S479" s="3" t="str">
        <f t="shared" ca="1" si="141"/>
        <v>C2</v>
      </c>
      <c r="T479" s="3" t="str">
        <f t="shared" ca="1" si="142"/>
        <v>C2</v>
      </c>
    </row>
    <row r="480" spans="1:20" s="47" customFormat="1" ht="30" customHeight="1" x14ac:dyDescent="0.2">
      <c r="A480" s="66" t="s">
        <v>394</v>
      </c>
      <c r="B480" s="63" t="s">
        <v>188</v>
      </c>
      <c r="C480" s="56" t="s">
        <v>362</v>
      </c>
      <c r="D480" s="64" t="s">
        <v>211</v>
      </c>
      <c r="E480" s="58" t="s">
        <v>121</v>
      </c>
      <c r="F480" s="59">
        <v>60</v>
      </c>
      <c r="G480" s="60"/>
      <c r="H480" s="61">
        <f>ROUND(G480*F480,2)</f>
        <v>0</v>
      </c>
      <c r="I480" s="43" t="str">
        <f t="shared" ca="1" si="135"/>
        <v/>
      </c>
      <c r="J480" s="44" t="str">
        <f t="shared" si="144"/>
        <v>B136iABarrier (150 mm reveal ht, Dowelled)SD-205m</v>
      </c>
      <c r="K480" s="45" t="e">
        <f>MATCH(J480,#REF!,0)</f>
        <v>#REF!</v>
      </c>
      <c r="L480" s="46" t="str">
        <f t="shared" ca="1" si="136"/>
        <v>F0</v>
      </c>
      <c r="M480" s="46" t="str">
        <f t="shared" ca="1" si="137"/>
        <v>C2</v>
      </c>
      <c r="N480" s="46" t="str">
        <f t="shared" ca="1" si="138"/>
        <v>C2</v>
      </c>
      <c r="O480" s="5" t="str">
        <f t="shared" ca="1" si="139"/>
        <v/>
      </c>
      <c r="P480" s="1" t="str">
        <f t="shared" si="145"/>
        <v>B136iABarrier (150 mm reveal ht, Dowelled)SD-205m</v>
      </c>
      <c r="Q480" s="2" t="e">
        <f>MATCH(P480,#REF!,0)</f>
        <v>#REF!</v>
      </c>
      <c r="R480" s="3" t="str">
        <f t="shared" ca="1" si="140"/>
        <v>F0</v>
      </c>
      <c r="S480" s="3" t="str">
        <f t="shared" ca="1" si="141"/>
        <v>C2</v>
      </c>
      <c r="T480" s="3" t="str">
        <f t="shared" ca="1" si="142"/>
        <v>C2</v>
      </c>
    </row>
    <row r="481" spans="1:20" s="47" customFormat="1" ht="45" customHeight="1" x14ac:dyDescent="0.2">
      <c r="A481" s="66" t="s">
        <v>395</v>
      </c>
      <c r="B481" s="63" t="s">
        <v>189</v>
      </c>
      <c r="C481" s="56" t="s">
        <v>363</v>
      </c>
      <c r="D481" s="64" t="s">
        <v>212</v>
      </c>
      <c r="E481" s="58" t="s">
        <v>121</v>
      </c>
      <c r="F481" s="59">
        <v>50</v>
      </c>
      <c r="G481" s="60"/>
      <c r="H481" s="61">
        <f>ROUND(G481*F481,2)</f>
        <v>0</v>
      </c>
      <c r="I481" s="43" t="str">
        <f t="shared" ca="1" si="135"/>
        <v/>
      </c>
      <c r="J481" s="44" t="str">
        <f t="shared" si="144"/>
        <v>B139iAModified Barrier (150 mm reveal ht, Dowelled)SD-203Bm</v>
      </c>
      <c r="K481" s="45" t="e">
        <f>MATCH(J481,#REF!,0)</f>
        <v>#REF!</v>
      </c>
      <c r="L481" s="46" t="str">
        <f t="shared" ca="1" si="136"/>
        <v>F0</v>
      </c>
      <c r="M481" s="46" t="str">
        <f t="shared" ca="1" si="137"/>
        <v>C2</v>
      </c>
      <c r="N481" s="46" t="str">
        <f t="shared" ca="1" si="138"/>
        <v>C2</v>
      </c>
      <c r="O481" s="5" t="str">
        <f t="shared" ca="1" si="139"/>
        <v/>
      </c>
      <c r="P481" s="1" t="str">
        <f t="shared" si="145"/>
        <v>B139iAModified Barrier (150 mm reveal ht, Dowelled)SD-203Bm</v>
      </c>
      <c r="Q481" s="2" t="e">
        <f>MATCH(P481,#REF!,0)</f>
        <v>#REF!</v>
      </c>
      <c r="R481" s="3" t="str">
        <f t="shared" ca="1" si="140"/>
        <v>F0</v>
      </c>
      <c r="S481" s="3" t="str">
        <f t="shared" ca="1" si="141"/>
        <v>C2</v>
      </c>
      <c r="T481" s="3" t="str">
        <f t="shared" ca="1" si="142"/>
        <v>C2</v>
      </c>
    </row>
    <row r="482" spans="1:20" s="47" customFormat="1" ht="30" customHeight="1" x14ac:dyDescent="0.2">
      <c r="A482" s="66" t="s">
        <v>335</v>
      </c>
      <c r="B482" s="63" t="s">
        <v>190</v>
      </c>
      <c r="C482" s="56" t="s">
        <v>2</v>
      </c>
      <c r="D482" s="64" t="s">
        <v>186</v>
      </c>
      <c r="E482" s="58" t="s">
        <v>121</v>
      </c>
      <c r="F482" s="59">
        <v>10</v>
      </c>
      <c r="G482" s="60"/>
      <c r="H482" s="61">
        <f t="shared" ref="H482:H483" si="149">ROUND(G482*F482,2)</f>
        <v>0</v>
      </c>
      <c r="I482" s="43" t="str">
        <f t="shared" ca="1" si="135"/>
        <v/>
      </c>
      <c r="J482" s="44" t="str">
        <f t="shared" si="144"/>
        <v>B148iLip Curb (40 mm reveal ht, Integral)SD-202Bm</v>
      </c>
      <c r="K482" s="45" t="e">
        <f>MATCH(J482,#REF!,0)</f>
        <v>#REF!</v>
      </c>
      <c r="L482" s="46" t="str">
        <f t="shared" ca="1" si="136"/>
        <v>F0</v>
      </c>
      <c r="M482" s="46" t="str">
        <f t="shared" ca="1" si="137"/>
        <v>C2</v>
      </c>
      <c r="N482" s="46" t="str">
        <f t="shared" ca="1" si="138"/>
        <v>C2</v>
      </c>
      <c r="O482" s="5" t="str">
        <f t="shared" ca="1" si="139"/>
        <v/>
      </c>
      <c r="P482" s="1" t="str">
        <f t="shared" si="145"/>
        <v>B148iLip Curb (40 mm reveal ht, Integral)SD-202Bm</v>
      </c>
      <c r="Q482" s="2" t="e">
        <f>MATCH(P482,#REF!,0)</f>
        <v>#REF!</v>
      </c>
      <c r="R482" s="3" t="str">
        <f t="shared" ca="1" si="140"/>
        <v>F0</v>
      </c>
      <c r="S482" s="3" t="str">
        <f t="shared" ca="1" si="141"/>
        <v>C2</v>
      </c>
      <c r="T482" s="3" t="str">
        <f t="shared" ca="1" si="142"/>
        <v>C2</v>
      </c>
    </row>
    <row r="483" spans="1:20" s="47" customFormat="1" ht="30" customHeight="1" x14ac:dyDescent="0.2">
      <c r="A483" s="66" t="s">
        <v>354</v>
      </c>
      <c r="B483" s="63" t="s">
        <v>191</v>
      </c>
      <c r="C483" s="56" t="s">
        <v>348</v>
      </c>
      <c r="D483" s="64" t="s">
        <v>196</v>
      </c>
      <c r="E483" s="58" t="s">
        <v>121</v>
      </c>
      <c r="F483" s="59">
        <v>10</v>
      </c>
      <c r="G483" s="60"/>
      <c r="H483" s="61">
        <f t="shared" si="149"/>
        <v>0</v>
      </c>
      <c r="I483" s="43" t="str">
        <f t="shared" ca="1" si="135"/>
        <v/>
      </c>
      <c r="J483" s="44" t="str">
        <f t="shared" si="144"/>
        <v>B150iACurb Ramp (8-12 mm reveal ht, Monolithic)SD-229A,B,Cm</v>
      </c>
      <c r="K483" s="45" t="e">
        <f>MATCH(J483,#REF!,0)</f>
        <v>#REF!</v>
      </c>
      <c r="L483" s="46" t="str">
        <f t="shared" ca="1" si="136"/>
        <v>F0</v>
      </c>
      <c r="M483" s="46" t="str">
        <f t="shared" ca="1" si="137"/>
        <v>C2</v>
      </c>
      <c r="N483" s="46" t="str">
        <f t="shared" ca="1" si="138"/>
        <v>C2</v>
      </c>
      <c r="O483" s="5" t="str">
        <f t="shared" ca="1" si="139"/>
        <v/>
      </c>
      <c r="P483" s="1" t="str">
        <f t="shared" si="145"/>
        <v>B150iACurb Ramp (8-12 mm reveal ht, Monolithic)SD-229A,B,Cm</v>
      </c>
      <c r="Q483" s="2" t="e">
        <f>MATCH(P483,#REF!,0)</f>
        <v>#REF!</v>
      </c>
      <c r="R483" s="3" t="str">
        <f t="shared" ca="1" si="140"/>
        <v>F0</v>
      </c>
      <c r="S483" s="3" t="str">
        <f t="shared" ca="1" si="141"/>
        <v>C2</v>
      </c>
      <c r="T483" s="3" t="str">
        <f t="shared" ca="1" si="142"/>
        <v>C2</v>
      </c>
    </row>
    <row r="484" spans="1:20" s="47" customFormat="1" ht="30" customHeight="1" x14ac:dyDescent="0.2">
      <c r="A484" s="66" t="s">
        <v>336</v>
      </c>
      <c r="B484" s="55" t="s">
        <v>371</v>
      </c>
      <c r="C484" s="56" t="s">
        <v>96</v>
      </c>
      <c r="D484" s="64" t="s">
        <v>347</v>
      </c>
      <c r="E484" s="52" t="s">
        <v>112</v>
      </c>
      <c r="F484" s="52" t="s">
        <v>112</v>
      </c>
      <c r="G484" s="53"/>
      <c r="H484" s="53"/>
      <c r="I484" s="43" t="str">
        <f t="shared" ca="1" si="135"/>
        <v>LOCKED</v>
      </c>
      <c r="J484" s="44" t="str">
        <f t="shared" si="144"/>
        <v>B154rlConcrete Curb RenewalCW 3240-R10</v>
      </c>
      <c r="K484" s="45" t="e">
        <f>MATCH(J484,#REF!,0)</f>
        <v>#REF!</v>
      </c>
      <c r="L484" s="46" t="str">
        <f t="shared" ca="1" si="136"/>
        <v>G</v>
      </c>
      <c r="M484" s="46" t="str">
        <f t="shared" ca="1" si="137"/>
        <v>C2</v>
      </c>
      <c r="N484" s="46" t="str">
        <f t="shared" ca="1" si="138"/>
        <v>C2</v>
      </c>
      <c r="O484" s="5" t="str">
        <f t="shared" ca="1" si="139"/>
        <v>LOCKED</v>
      </c>
      <c r="P484" s="1" t="str">
        <f t="shared" si="145"/>
        <v>B154rlConcrete Curb RenewalCW 3240-R10</v>
      </c>
      <c r="Q484" s="2" t="e">
        <f>MATCH(P484,#REF!,0)</f>
        <v>#REF!</v>
      </c>
      <c r="R484" s="3" t="str">
        <f t="shared" ca="1" si="140"/>
        <v>G</v>
      </c>
      <c r="S484" s="3" t="str">
        <f t="shared" ca="1" si="141"/>
        <v>C2</v>
      </c>
      <c r="T484" s="3" t="str">
        <f t="shared" ca="1" si="142"/>
        <v>C2</v>
      </c>
    </row>
    <row r="485" spans="1:20" s="47" customFormat="1" ht="30" customHeight="1" x14ac:dyDescent="0.2">
      <c r="A485" s="66" t="s">
        <v>396</v>
      </c>
      <c r="B485" s="63" t="s">
        <v>188</v>
      </c>
      <c r="C485" s="56" t="s">
        <v>362</v>
      </c>
      <c r="D485" s="64" t="s">
        <v>304</v>
      </c>
      <c r="E485" s="52" t="s">
        <v>112</v>
      </c>
      <c r="F485" s="52" t="s">
        <v>112</v>
      </c>
      <c r="G485" s="53"/>
      <c r="H485" s="53"/>
      <c r="I485" s="43" t="str">
        <f t="shared" ca="1" si="135"/>
        <v>LOCKED</v>
      </c>
      <c r="J485" s="44" t="str">
        <f t="shared" si="144"/>
        <v>B155rlABarrier (150 mm reveal ht, Dowelled)SD-205,SD-206A</v>
      </c>
      <c r="K485" s="45" t="e">
        <f>MATCH(J485,#REF!,0)</f>
        <v>#REF!</v>
      </c>
      <c r="L485" s="46" t="str">
        <f t="shared" ca="1" si="136"/>
        <v>G</v>
      </c>
      <c r="M485" s="46" t="str">
        <f t="shared" ca="1" si="137"/>
        <v>C2</v>
      </c>
      <c r="N485" s="46" t="str">
        <f t="shared" ca="1" si="138"/>
        <v>C2</v>
      </c>
      <c r="O485" s="5" t="str">
        <f t="shared" ca="1" si="139"/>
        <v>LOCKED</v>
      </c>
      <c r="P485" s="1" t="str">
        <f t="shared" si="145"/>
        <v>B155rlABarrier (150 mm reveal ht, Dowelled)SD-205,SD-206A</v>
      </c>
      <c r="Q485" s="2" t="e">
        <f>MATCH(P485,#REF!,0)</f>
        <v>#REF!</v>
      </c>
      <c r="R485" s="3" t="str">
        <f t="shared" ca="1" si="140"/>
        <v>G</v>
      </c>
      <c r="S485" s="3" t="str">
        <f t="shared" ca="1" si="141"/>
        <v>C2</v>
      </c>
      <c r="T485" s="3" t="str">
        <f t="shared" ca="1" si="142"/>
        <v>C2</v>
      </c>
    </row>
    <row r="486" spans="1:20" s="47" customFormat="1" ht="30" customHeight="1" x14ac:dyDescent="0.2">
      <c r="A486" s="66" t="s">
        <v>577</v>
      </c>
      <c r="B486" s="77" t="s">
        <v>298</v>
      </c>
      <c r="C486" s="78" t="s">
        <v>305</v>
      </c>
      <c r="D486" s="57"/>
      <c r="E486" s="79" t="s">
        <v>121</v>
      </c>
      <c r="F486" s="80">
        <v>20</v>
      </c>
      <c r="G486" s="60"/>
      <c r="H486" s="81">
        <f>ROUND(G486*F486,2)</f>
        <v>0</v>
      </c>
      <c r="I486" s="43" t="str">
        <f t="shared" ca="1" si="135"/>
        <v/>
      </c>
      <c r="J486" s="44" t="str">
        <f t="shared" si="144"/>
        <v>B156rlALess than 3 mm</v>
      </c>
      <c r="K486" s="45" t="e">
        <f>MATCH(J486,#REF!,0)</f>
        <v>#REF!</v>
      </c>
      <c r="L486" s="46" t="str">
        <f t="shared" ca="1" si="136"/>
        <v>F0</v>
      </c>
      <c r="M486" s="46" t="str">
        <f t="shared" ca="1" si="137"/>
        <v>C2</v>
      </c>
      <c r="N486" s="46" t="str">
        <f t="shared" ca="1" si="138"/>
        <v>C2</v>
      </c>
      <c r="O486" s="5" t="str">
        <f t="shared" ca="1" si="139"/>
        <v/>
      </c>
      <c r="P486" s="1" t="str">
        <f t="shared" si="145"/>
        <v>B156rlALess than 3 mm</v>
      </c>
      <c r="Q486" s="2" t="e">
        <f>MATCH(P486,#REF!,0)</f>
        <v>#REF!</v>
      </c>
      <c r="R486" s="3" t="str">
        <f t="shared" ca="1" si="140"/>
        <v>F0</v>
      </c>
      <c r="S486" s="3" t="str">
        <f t="shared" ca="1" si="141"/>
        <v>C2</v>
      </c>
      <c r="T486" s="3" t="str">
        <f t="shared" ca="1" si="142"/>
        <v>C2</v>
      </c>
    </row>
    <row r="487" spans="1:20" s="47" customFormat="1" ht="30" customHeight="1" x14ac:dyDescent="0.2">
      <c r="A487" s="66" t="s">
        <v>578</v>
      </c>
      <c r="B487" s="77" t="s">
        <v>300</v>
      </c>
      <c r="C487" s="78" t="s">
        <v>306</v>
      </c>
      <c r="D487" s="57"/>
      <c r="E487" s="79" t="s">
        <v>121</v>
      </c>
      <c r="F487" s="80">
        <v>80</v>
      </c>
      <c r="G487" s="60"/>
      <c r="H487" s="81">
        <f>ROUND(G487*F487,2)</f>
        <v>0</v>
      </c>
      <c r="I487" s="43" t="str">
        <f t="shared" ca="1" si="135"/>
        <v/>
      </c>
      <c r="J487" s="44" t="str">
        <f t="shared" si="144"/>
        <v>B157rlA3 m to 30 mm</v>
      </c>
      <c r="K487" s="45" t="e">
        <f>MATCH(J487,#REF!,0)</f>
        <v>#REF!</v>
      </c>
      <c r="L487" s="46" t="str">
        <f t="shared" ca="1" si="136"/>
        <v>F0</v>
      </c>
      <c r="M487" s="46" t="str">
        <f t="shared" ca="1" si="137"/>
        <v>C2</v>
      </c>
      <c r="N487" s="46" t="str">
        <f t="shared" ca="1" si="138"/>
        <v>C2</v>
      </c>
      <c r="O487" s="5" t="str">
        <f t="shared" ca="1" si="139"/>
        <v/>
      </c>
      <c r="P487" s="1" t="str">
        <f t="shared" si="145"/>
        <v>B157rlA3 m to 30 mm</v>
      </c>
      <c r="Q487" s="2" t="e">
        <f>MATCH(P487,#REF!,0)</f>
        <v>#REF!</v>
      </c>
      <c r="R487" s="3" t="str">
        <f t="shared" ca="1" si="140"/>
        <v>F0</v>
      </c>
      <c r="S487" s="3" t="str">
        <f t="shared" ca="1" si="141"/>
        <v>C2</v>
      </c>
      <c r="T487" s="3" t="str">
        <f t="shared" ca="1" si="142"/>
        <v>C2</v>
      </c>
    </row>
    <row r="488" spans="1:20" s="47" customFormat="1" ht="30" customHeight="1" x14ac:dyDescent="0.2">
      <c r="A488" s="66" t="s">
        <v>579</v>
      </c>
      <c r="B488" s="77" t="s">
        <v>307</v>
      </c>
      <c r="C488" s="78" t="s">
        <v>308</v>
      </c>
      <c r="D488" s="57" t="s">
        <v>112</v>
      </c>
      <c r="E488" s="79" t="s">
        <v>121</v>
      </c>
      <c r="F488" s="80">
        <v>80</v>
      </c>
      <c r="G488" s="60"/>
      <c r="H488" s="81">
        <f>ROUND(G488*F488,2)</f>
        <v>0</v>
      </c>
      <c r="I488" s="43" t="str">
        <f t="shared" ca="1" si="135"/>
        <v/>
      </c>
      <c r="J488" s="44" t="str">
        <f t="shared" si="144"/>
        <v>B158rlAGreater than 30 mm</v>
      </c>
      <c r="K488" s="45" t="e">
        <f>MATCH(J488,#REF!,0)</f>
        <v>#REF!</v>
      </c>
      <c r="L488" s="46" t="str">
        <f t="shared" ca="1" si="136"/>
        <v>F0</v>
      </c>
      <c r="M488" s="46" t="str">
        <f t="shared" ca="1" si="137"/>
        <v>C2</v>
      </c>
      <c r="N488" s="46" t="str">
        <f t="shared" ca="1" si="138"/>
        <v>C2</v>
      </c>
      <c r="O488" s="5" t="str">
        <f t="shared" ca="1" si="139"/>
        <v/>
      </c>
      <c r="P488" s="1" t="str">
        <f t="shared" si="145"/>
        <v>B158rlAGreater than 30 mm</v>
      </c>
      <c r="Q488" s="2" t="e">
        <f>MATCH(P488,#REF!,0)</f>
        <v>#REF!</v>
      </c>
      <c r="R488" s="3" t="str">
        <f t="shared" ca="1" si="140"/>
        <v>F0</v>
      </c>
      <c r="S488" s="3" t="str">
        <f t="shared" ca="1" si="141"/>
        <v>C2</v>
      </c>
      <c r="T488" s="3" t="str">
        <f t="shared" ca="1" si="142"/>
        <v>C2</v>
      </c>
    </row>
    <row r="489" spans="1:20" s="47" customFormat="1" ht="30" customHeight="1" x14ac:dyDescent="0.2">
      <c r="A489" s="66" t="s">
        <v>355</v>
      </c>
      <c r="B489" s="63" t="s">
        <v>189</v>
      </c>
      <c r="C489" s="56" t="s">
        <v>348</v>
      </c>
      <c r="D489" s="64" t="s">
        <v>309</v>
      </c>
      <c r="E489" s="58" t="s">
        <v>121</v>
      </c>
      <c r="F489" s="59">
        <v>30</v>
      </c>
      <c r="G489" s="60"/>
      <c r="H489" s="61">
        <f t="shared" ref="H489:H490" si="150">ROUND(G489*F489,2)</f>
        <v>0</v>
      </c>
      <c r="I489" s="43" t="str">
        <f t="shared" ca="1" si="135"/>
        <v/>
      </c>
      <c r="J489" s="44" t="str">
        <f t="shared" si="144"/>
        <v>B184rlACurb Ramp (8-12 mm reveal ht, Monolithic)SD-229C,Dm</v>
      </c>
      <c r="K489" s="45" t="e">
        <f>MATCH(J489,#REF!,0)</f>
        <v>#REF!</v>
      </c>
      <c r="L489" s="46" t="str">
        <f t="shared" ca="1" si="136"/>
        <v>F0</v>
      </c>
      <c r="M489" s="46" t="str">
        <f t="shared" ca="1" si="137"/>
        <v>C2</v>
      </c>
      <c r="N489" s="46" t="str">
        <f t="shared" ca="1" si="138"/>
        <v>C2</v>
      </c>
      <c r="O489" s="5" t="str">
        <f t="shared" ca="1" si="139"/>
        <v/>
      </c>
      <c r="P489" s="1" t="str">
        <f t="shared" si="145"/>
        <v>B184rlACurb Ramp (8-12 mm reveal ht, Monolithic)SD-229C,Dm</v>
      </c>
      <c r="Q489" s="2" t="e">
        <f>MATCH(P489,#REF!,0)</f>
        <v>#REF!</v>
      </c>
      <c r="R489" s="3" t="str">
        <f t="shared" ca="1" si="140"/>
        <v>F0</v>
      </c>
      <c r="S489" s="3" t="str">
        <f t="shared" ca="1" si="141"/>
        <v>C2</v>
      </c>
      <c r="T489" s="3" t="str">
        <f t="shared" ca="1" si="142"/>
        <v>C2</v>
      </c>
    </row>
    <row r="490" spans="1:20" s="47" customFormat="1" ht="45" customHeight="1" x14ac:dyDescent="0.2">
      <c r="A490" s="66" t="s">
        <v>243</v>
      </c>
      <c r="B490" s="55" t="s">
        <v>263</v>
      </c>
      <c r="C490" s="56" t="s">
        <v>104</v>
      </c>
      <c r="D490" s="64" t="s">
        <v>316</v>
      </c>
      <c r="E490" s="58" t="s">
        <v>117</v>
      </c>
      <c r="F490" s="59">
        <v>20</v>
      </c>
      <c r="G490" s="60"/>
      <c r="H490" s="61">
        <f t="shared" si="150"/>
        <v>0</v>
      </c>
      <c r="I490" s="43" t="str">
        <f t="shared" ca="1" si="135"/>
        <v/>
      </c>
      <c r="J490" s="44" t="str">
        <f t="shared" si="144"/>
        <v>B189Regrading Existing Interlocking Paving StonesCW 3330-R5m²</v>
      </c>
      <c r="K490" s="45" t="e">
        <f>MATCH(J490,#REF!,0)</f>
        <v>#REF!</v>
      </c>
      <c r="L490" s="46" t="str">
        <f t="shared" ca="1" si="136"/>
        <v>F0</v>
      </c>
      <c r="M490" s="46" t="str">
        <f t="shared" ca="1" si="137"/>
        <v>C2</v>
      </c>
      <c r="N490" s="46" t="str">
        <f t="shared" ca="1" si="138"/>
        <v>C2</v>
      </c>
      <c r="O490" s="5" t="str">
        <f t="shared" ca="1" si="139"/>
        <v/>
      </c>
      <c r="P490" s="1" t="str">
        <f t="shared" si="145"/>
        <v>B189Regrading Existing Interlocking Paving StonesCW 3330-R5m²</v>
      </c>
      <c r="Q490" s="2" t="e">
        <f>MATCH(P490,#REF!,0)</f>
        <v>#REF!</v>
      </c>
      <c r="R490" s="3" t="str">
        <f t="shared" ca="1" si="140"/>
        <v>F0</v>
      </c>
      <c r="S490" s="3" t="str">
        <f t="shared" ca="1" si="141"/>
        <v>C2</v>
      </c>
      <c r="T490" s="3" t="str">
        <f t="shared" ca="1" si="142"/>
        <v>C2</v>
      </c>
    </row>
    <row r="491" spans="1:20" s="47" customFormat="1" ht="30" customHeight="1" x14ac:dyDescent="0.2">
      <c r="A491" s="66" t="s">
        <v>244</v>
      </c>
      <c r="B491" s="55" t="s">
        <v>264</v>
      </c>
      <c r="C491" s="56" t="s">
        <v>192</v>
      </c>
      <c r="D491" s="64" t="s">
        <v>398</v>
      </c>
      <c r="E491" s="52" t="s">
        <v>112</v>
      </c>
      <c r="F491" s="52" t="s">
        <v>112</v>
      </c>
      <c r="G491" s="53"/>
      <c r="H491" s="53"/>
      <c r="I491" s="43" t="str">
        <f t="shared" ca="1" si="135"/>
        <v>LOCKED</v>
      </c>
      <c r="J491" s="44" t="str">
        <f t="shared" si="144"/>
        <v>B190Construction of Asphaltic Concrete OverlayCW 3410-R12</v>
      </c>
      <c r="K491" s="45" t="e">
        <f>MATCH(J491,#REF!,0)</f>
        <v>#REF!</v>
      </c>
      <c r="L491" s="46" t="str">
        <f t="shared" ca="1" si="136"/>
        <v>G</v>
      </c>
      <c r="M491" s="46" t="str">
        <f t="shared" ca="1" si="137"/>
        <v>C2</v>
      </c>
      <c r="N491" s="46" t="str">
        <f t="shared" ca="1" si="138"/>
        <v>C2</v>
      </c>
      <c r="O491" s="5" t="str">
        <f t="shared" ca="1" si="139"/>
        <v>LOCKED</v>
      </c>
      <c r="P491" s="1" t="str">
        <f t="shared" si="145"/>
        <v>B190Construction of Asphaltic Concrete OverlayCW 3410-R12</v>
      </c>
      <c r="Q491" s="2" t="e">
        <f>MATCH(P491,#REF!,0)</f>
        <v>#REF!</v>
      </c>
      <c r="R491" s="3" t="str">
        <f t="shared" ca="1" si="140"/>
        <v>G</v>
      </c>
      <c r="S491" s="3" t="str">
        <f t="shared" ca="1" si="141"/>
        <v>C2</v>
      </c>
      <c r="T491" s="3" t="str">
        <f t="shared" ca="1" si="142"/>
        <v>C2</v>
      </c>
    </row>
    <row r="492" spans="1:20" s="47" customFormat="1" ht="30" customHeight="1" x14ac:dyDescent="0.2">
      <c r="A492" s="66" t="s">
        <v>245</v>
      </c>
      <c r="B492" s="63" t="s">
        <v>188</v>
      </c>
      <c r="C492" s="56" t="s">
        <v>193</v>
      </c>
      <c r="D492" s="64"/>
      <c r="E492" s="52" t="s">
        <v>112</v>
      </c>
      <c r="F492" s="52" t="s">
        <v>112</v>
      </c>
      <c r="G492" s="53"/>
      <c r="H492" s="53"/>
      <c r="I492" s="43" t="str">
        <f t="shared" ca="1" si="135"/>
        <v>LOCKED</v>
      </c>
      <c r="J492" s="44" t="str">
        <f t="shared" si="144"/>
        <v>B191Main Line Paving</v>
      </c>
      <c r="K492" s="45" t="e">
        <f>MATCH(J492,#REF!,0)</f>
        <v>#REF!</v>
      </c>
      <c r="L492" s="46" t="str">
        <f t="shared" ca="1" si="136"/>
        <v>G</v>
      </c>
      <c r="M492" s="46" t="str">
        <f t="shared" ca="1" si="137"/>
        <v>C2</v>
      </c>
      <c r="N492" s="46" t="str">
        <f t="shared" ca="1" si="138"/>
        <v>C2</v>
      </c>
      <c r="O492" s="5" t="str">
        <f t="shared" ca="1" si="139"/>
        <v>LOCKED</v>
      </c>
      <c r="P492" s="1" t="str">
        <f t="shared" si="145"/>
        <v>B191Main Line Paving</v>
      </c>
      <c r="Q492" s="2" t="e">
        <f>MATCH(P492,#REF!,0)</f>
        <v>#REF!</v>
      </c>
      <c r="R492" s="3" t="str">
        <f t="shared" ca="1" si="140"/>
        <v>G</v>
      </c>
      <c r="S492" s="3" t="str">
        <f t="shared" ca="1" si="141"/>
        <v>C2</v>
      </c>
      <c r="T492" s="3" t="str">
        <f t="shared" ca="1" si="142"/>
        <v>C2</v>
      </c>
    </row>
    <row r="493" spans="1:20" s="47" customFormat="1" ht="30" customHeight="1" x14ac:dyDescent="0.2">
      <c r="A493" s="66" t="s">
        <v>246</v>
      </c>
      <c r="B493" s="67" t="s">
        <v>298</v>
      </c>
      <c r="C493" s="56" t="s">
        <v>310</v>
      </c>
      <c r="D493" s="64"/>
      <c r="E493" s="58" t="s">
        <v>119</v>
      </c>
      <c r="F493" s="59">
        <v>325</v>
      </c>
      <c r="G493" s="60"/>
      <c r="H493" s="61">
        <f>ROUND(G493*F493,2)</f>
        <v>0</v>
      </c>
      <c r="I493" s="43" t="str">
        <f t="shared" ca="1" si="135"/>
        <v/>
      </c>
      <c r="J493" s="44" t="str">
        <f t="shared" si="144"/>
        <v>B193Type IAtonne</v>
      </c>
      <c r="K493" s="45" t="e">
        <f>MATCH(J493,#REF!,0)</f>
        <v>#REF!</v>
      </c>
      <c r="L493" s="46" t="str">
        <f t="shared" ca="1" si="136"/>
        <v>F0</v>
      </c>
      <c r="M493" s="46" t="str">
        <f t="shared" ca="1" si="137"/>
        <v>C2</v>
      </c>
      <c r="N493" s="46" t="str">
        <f t="shared" ca="1" si="138"/>
        <v>C2</v>
      </c>
      <c r="O493" s="5" t="str">
        <f t="shared" ca="1" si="139"/>
        <v/>
      </c>
      <c r="P493" s="1" t="str">
        <f t="shared" si="145"/>
        <v>B193Type IAtonne</v>
      </c>
      <c r="Q493" s="2" t="e">
        <f>MATCH(P493,#REF!,0)</f>
        <v>#REF!</v>
      </c>
      <c r="R493" s="3" t="str">
        <f t="shared" ca="1" si="140"/>
        <v>F0</v>
      </c>
      <c r="S493" s="3" t="str">
        <f t="shared" ca="1" si="141"/>
        <v>C2</v>
      </c>
      <c r="T493" s="3" t="str">
        <f t="shared" ca="1" si="142"/>
        <v>C2</v>
      </c>
    </row>
    <row r="494" spans="1:20" s="47" customFormat="1" ht="30" customHeight="1" x14ac:dyDescent="0.2">
      <c r="A494" s="66" t="s">
        <v>247</v>
      </c>
      <c r="B494" s="63" t="s">
        <v>189</v>
      </c>
      <c r="C494" s="56" t="s">
        <v>194</v>
      </c>
      <c r="D494" s="64"/>
      <c r="E494" s="52" t="s">
        <v>112</v>
      </c>
      <c r="F494" s="52" t="s">
        <v>112</v>
      </c>
      <c r="G494" s="53"/>
      <c r="H494" s="53"/>
      <c r="I494" s="43" t="str">
        <f t="shared" ca="1" si="135"/>
        <v>LOCKED</v>
      </c>
      <c r="J494" s="44" t="str">
        <f t="shared" si="144"/>
        <v>B194Tie-ins and Approaches</v>
      </c>
      <c r="K494" s="45" t="e">
        <f>MATCH(J494,#REF!,0)</f>
        <v>#REF!</v>
      </c>
      <c r="L494" s="46" t="str">
        <f t="shared" ca="1" si="136"/>
        <v>G</v>
      </c>
      <c r="M494" s="46" t="str">
        <f t="shared" ca="1" si="137"/>
        <v>C2</v>
      </c>
      <c r="N494" s="46" t="str">
        <f t="shared" ca="1" si="138"/>
        <v>C2</v>
      </c>
      <c r="O494" s="5" t="str">
        <f t="shared" ca="1" si="139"/>
        <v>LOCKED</v>
      </c>
      <c r="P494" s="1" t="str">
        <f t="shared" si="145"/>
        <v>B194Tie-ins and Approaches</v>
      </c>
      <c r="Q494" s="2" t="e">
        <f>MATCH(P494,#REF!,0)</f>
        <v>#REF!</v>
      </c>
      <c r="R494" s="3" t="str">
        <f t="shared" ca="1" si="140"/>
        <v>G</v>
      </c>
      <c r="S494" s="3" t="str">
        <f t="shared" ca="1" si="141"/>
        <v>C2</v>
      </c>
      <c r="T494" s="3" t="str">
        <f t="shared" ca="1" si="142"/>
        <v>C2</v>
      </c>
    </row>
    <row r="495" spans="1:20" s="47" customFormat="1" ht="30" customHeight="1" x14ac:dyDescent="0.2">
      <c r="A495" s="66" t="s">
        <v>248</v>
      </c>
      <c r="B495" s="67" t="s">
        <v>298</v>
      </c>
      <c r="C495" s="56" t="s">
        <v>310</v>
      </c>
      <c r="D495" s="64"/>
      <c r="E495" s="58" t="s">
        <v>119</v>
      </c>
      <c r="F495" s="59">
        <v>40</v>
      </c>
      <c r="G495" s="60"/>
      <c r="H495" s="61">
        <f>ROUND(G495*F495,2)</f>
        <v>0</v>
      </c>
      <c r="I495" s="43" t="str">
        <f t="shared" ca="1" si="135"/>
        <v/>
      </c>
      <c r="J495" s="44" t="str">
        <f t="shared" si="144"/>
        <v>B195Type IAtonne</v>
      </c>
      <c r="K495" s="45" t="e">
        <f>MATCH(J495,#REF!,0)</f>
        <v>#REF!</v>
      </c>
      <c r="L495" s="46" t="str">
        <f t="shared" ca="1" si="136"/>
        <v>F0</v>
      </c>
      <c r="M495" s="46" t="str">
        <f t="shared" ca="1" si="137"/>
        <v>C2</v>
      </c>
      <c r="N495" s="46" t="str">
        <f t="shared" ca="1" si="138"/>
        <v>C2</v>
      </c>
      <c r="O495" s="5" t="str">
        <f t="shared" ca="1" si="139"/>
        <v/>
      </c>
      <c r="P495" s="1" t="str">
        <f t="shared" si="145"/>
        <v>B195Type IAtonne</v>
      </c>
      <c r="Q495" s="2" t="e">
        <f>MATCH(P495,#REF!,0)</f>
        <v>#REF!</v>
      </c>
      <c r="R495" s="3" t="str">
        <f t="shared" ca="1" si="140"/>
        <v>F0</v>
      </c>
      <c r="S495" s="3" t="str">
        <f t="shared" ca="1" si="141"/>
        <v>C2</v>
      </c>
      <c r="T495" s="3" t="str">
        <f t="shared" ca="1" si="142"/>
        <v>C2</v>
      </c>
    </row>
    <row r="496" spans="1:20" s="47" customFormat="1" ht="30" customHeight="1" x14ac:dyDescent="0.2">
      <c r="A496" s="66" t="s">
        <v>259</v>
      </c>
      <c r="B496" s="55" t="s">
        <v>265</v>
      </c>
      <c r="C496" s="56" t="s">
        <v>44</v>
      </c>
      <c r="D496" s="64" t="s">
        <v>581</v>
      </c>
      <c r="E496" s="58" t="s">
        <v>117</v>
      </c>
      <c r="F496" s="83">
        <v>50</v>
      </c>
      <c r="G496" s="60"/>
      <c r="H496" s="61">
        <f t="shared" ref="H496" si="151">ROUND(G496*F496,2)</f>
        <v>0</v>
      </c>
      <c r="I496" s="43" t="str">
        <f t="shared" ca="1" si="135"/>
        <v/>
      </c>
      <c r="J496" s="44" t="str">
        <f t="shared" si="144"/>
        <v>B206Pavement Repair Fabricm²</v>
      </c>
      <c r="K496" s="45" t="e">
        <f>MATCH(J496,#REF!,0)</f>
        <v>#REF!</v>
      </c>
      <c r="L496" s="46" t="str">
        <f t="shared" ca="1" si="136"/>
        <v>F0</v>
      </c>
      <c r="M496" s="46" t="str">
        <f t="shared" ca="1" si="137"/>
        <v>C2</v>
      </c>
      <c r="N496" s="46" t="str">
        <f t="shared" ca="1" si="138"/>
        <v>C2</v>
      </c>
      <c r="O496" s="5" t="str">
        <f t="shared" ca="1" si="139"/>
        <v/>
      </c>
      <c r="P496" s="1" t="str">
        <f t="shared" si="145"/>
        <v>B206Pavement Repair Fabricm²</v>
      </c>
      <c r="Q496" s="2" t="e">
        <f>MATCH(P496,#REF!,0)</f>
        <v>#REF!</v>
      </c>
      <c r="R496" s="3" t="str">
        <f t="shared" ca="1" si="140"/>
        <v>F0</v>
      </c>
      <c r="S496" s="3" t="str">
        <f t="shared" ca="1" si="141"/>
        <v>C2</v>
      </c>
      <c r="T496" s="3" t="str">
        <f t="shared" ca="1" si="142"/>
        <v>C2</v>
      </c>
    </row>
    <row r="497" spans="1:20" s="117" customFormat="1" ht="30" customHeight="1" x14ac:dyDescent="0.2">
      <c r="A497" s="68" t="s">
        <v>339</v>
      </c>
      <c r="B497" s="105" t="s">
        <v>295</v>
      </c>
      <c r="C497" s="70" t="s">
        <v>346</v>
      </c>
      <c r="D497" s="71" t="s">
        <v>358</v>
      </c>
      <c r="E497" s="72" t="s">
        <v>120</v>
      </c>
      <c r="F497" s="93">
        <v>8</v>
      </c>
      <c r="G497" s="74"/>
      <c r="H497" s="75">
        <f>ROUND(G497*F497,2)</f>
        <v>0</v>
      </c>
      <c r="I497" s="43" t="str">
        <f t="shared" ca="1" si="135"/>
        <v/>
      </c>
      <c r="J497" s="44" t="str">
        <f t="shared" si="144"/>
        <v>B219Detectable Warning Surface TilesCW 3326-R3each</v>
      </c>
      <c r="K497" s="45" t="e">
        <f>MATCH(J497,#REF!,0)</f>
        <v>#REF!</v>
      </c>
      <c r="L497" s="46" t="str">
        <f t="shared" ca="1" si="136"/>
        <v>F0</v>
      </c>
      <c r="M497" s="46" t="str">
        <f t="shared" ca="1" si="137"/>
        <v>C2</v>
      </c>
      <c r="N497" s="46" t="str">
        <f t="shared" ca="1" si="138"/>
        <v>C2</v>
      </c>
      <c r="O497" s="5" t="str">
        <f t="shared" ca="1" si="139"/>
        <v/>
      </c>
      <c r="P497" s="1" t="str">
        <f t="shared" si="145"/>
        <v>B219Detectable Warning Surface TilesCW 3326-R3each</v>
      </c>
      <c r="Q497" s="2" t="e">
        <f>MATCH(P497,#REF!,0)</f>
        <v>#REF!</v>
      </c>
      <c r="R497" s="3" t="str">
        <f t="shared" ca="1" si="140"/>
        <v>F0</v>
      </c>
      <c r="S497" s="3" t="str">
        <f t="shared" ca="1" si="141"/>
        <v>C2</v>
      </c>
      <c r="T497" s="3" t="str">
        <f t="shared" ca="1" si="142"/>
        <v>C2</v>
      </c>
    </row>
    <row r="498" spans="1:20" s="47" customFormat="1" ht="30" customHeight="1" x14ac:dyDescent="0.2">
      <c r="A498" s="40"/>
      <c r="B498" s="88"/>
      <c r="C498" s="65" t="s">
        <v>433</v>
      </c>
      <c r="D498" s="51"/>
      <c r="E498" s="52" t="s">
        <v>112</v>
      </c>
      <c r="F498" s="52" t="s">
        <v>112</v>
      </c>
      <c r="G498" s="53"/>
      <c r="H498" s="53"/>
      <c r="I498" s="43" t="str">
        <f t="shared" ca="1" si="135"/>
        <v>LOCKED</v>
      </c>
      <c r="J498" s="44" t="str">
        <f t="shared" si="144"/>
        <v>ROADWORKS - NEW CONSTRUCTION</v>
      </c>
      <c r="K498" s="45" t="e">
        <f>MATCH(J498,#REF!,0)</f>
        <v>#REF!</v>
      </c>
      <c r="L498" s="46" t="str">
        <f t="shared" ca="1" si="136"/>
        <v>G</v>
      </c>
      <c r="M498" s="46" t="str">
        <f t="shared" ca="1" si="137"/>
        <v>C2</v>
      </c>
      <c r="N498" s="46" t="str">
        <f t="shared" ca="1" si="138"/>
        <v>C2</v>
      </c>
      <c r="O498" s="5" t="str">
        <f t="shared" ca="1" si="139"/>
        <v>LOCKED</v>
      </c>
      <c r="P498" s="1" t="str">
        <f t="shared" si="145"/>
        <v>ROADWORKS - NEW CONSTRUCTION</v>
      </c>
      <c r="Q498" s="2" t="e">
        <f>MATCH(P498,#REF!,0)</f>
        <v>#REF!</v>
      </c>
      <c r="R498" s="3" t="str">
        <f t="shared" ca="1" si="140"/>
        <v>G</v>
      </c>
      <c r="S498" s="3" t="str">
        <f t="shared" ca="1" si="141"/>
        <v>C2</v>
      </c>
      <c r="T498" s="3" t="str">
        <f t="shared" ca="1" si="142"/>
        <v>C2</v>
      </c>
    </row>
    <row r="499" spans="1:20" s="47" customFormat="1" ht="45" customHeight="1" x14ac:dyDescent="0.2">
      <c r="A499" s="54" t="s">
        <v>141</v>
      </c>
      <c r="B499" s="55" t="s">
        <v>514</v>
      </c>
      <c r="C499" s="56" t="s">
        <v>240</v>
      </c>
      <c r="D499" s="64" t="s">
        <v>356</v>
      </c>
      <c r="E499" s="52" t="s">
        <v>112</v>
      </c>
      <c r="F499" s="52" t="s">
        <v>112</v>
      </c>
      <c r="G499" s="53"/>
      <c r="H499" s="53"/>
      <c r="I499" s="43" t="str">
        <f t="shared" ca="1" si="135"/>
        <v>LOCKED</v>
      </c>
      <c r="J499" s="44" t="str">
        <f t="shared" si="144"/>
        <v>C001Concrete Pavements, Median Slabs, Bull-noses, and Safety MediansCW 3310-R17</v>
      </c>
      <c r="K499" s="45" t="e">
        <f>MATCH(J499,#REF!,0)</f>
        <v>#REF!</v>
      </c>
      <c r="L499" s="46" t="str">
        <f t="shared" ca="1" si="136"/>
        <v>G</v>
      </c>
      <c r="M499" s="46" t="str">
        <f t="shared" ca="1" si="137"/>
        <v>C2</v>
      </c>
      <c r="N499" s="46" t="str">
        <f t="shared" ca="1" si="138"/>
        <v>C2</v>
      </c>
      <c r="O499" s="5" t="str">
        <f t="shared" ca="1" si="139"/>
        <v>LOCKED</v>
      </c>
      <c r="P499" s="1" t="str">
        <f t="shared" si="145"/>
        <v>C001Concrete Pavements, Median Slabs, Bull-noses, and Safety MediansCW 3310-R17</v>
      </c>
      <c r="Q499" s="2" t="e">
        <f>MATCH(P499,#REF!,0)</f>
        <v>#REF!</v>
      </c>
      <c r="R499" s="3" t="str">
        <f t="shared" ca="1" si="140"/>
        <v>G</v>
      </c>
      <c r="S499" s="3" t="str">
        <f t="shared" ca="1" si="141"/>
        <v>C2</v>
      </c>
      <c r="T499" s="3" t="str">
        <f t="shared" ca="1" si="142"/>
        <v>C2</v>
      </c>
    </row>
    <row r="500" spans="1:20" s="47" customFormat="1" ht="45" customHeight="1" x14ac:dyDescent="0.2">
      <c r="A500" s="54" t="s">
        <v>142</v>
      </c>
      <c r="B500" s="63" t="s">
        <v>188</v>
      </c>
      <c r="C500" s="56" t="s">
        <v>124</v>
      </c>
      <c r="D500" s="64" t="s">
        <v>112</v>
      </c>
      <c r="E500" s="58" t="s">
        <v>117</v>
      </c>
      <c r="F500" s="83">
        <v>160</v>
      </c>
      <c r="G500" s="82"/>
      <c r="H500" s="61">
        <f t="shared" ref="H500" si="152">ROUND(G500*F500,2)</f>
        <v>0</v>
      </c>
      <c r="I500" s="43" t="str">
        <f t="shared" ca="1" si="135"/>
        <v/>
      </c>
      <c r="J500" s="44" t="str">
        <f t="shared" si="144"/>
        <v>C011Construction of 150 mm Concrete Pavement (Reinforced)m²</v>
      </c>
      <c r="K500" s="45" t="e">
        <f>MATCH(J500,#REF!,0)</f>
        <v>#REF!</v>
      </c>
      <c r="L500" s="46" t="str">
        <f t="shared" ca="1" si="136"/>
        <v>F0</v>
      </c>
      <c r="M500" s="46" t="str">
        <f t="shared" ca="1" si="137"/>
        <v>C2</v>
      </c>
      <c r="N500" s="46" t="str">
        <f t="shared" ca="1" si="138"/>
        <v>C2</v>
      </c>
      <c r="O500" s="5" t="str">
        <f t="shared" ca="1" si="139"/>
        <v/>
      </c>
      <c r="P500" s="1" t="str">
        <f t="shared" si="145"/>
        <v>C011Construction of 150 mm Concrete Pavement (Reinforced)m²</v>
      </c>
      <c r="Q500" s="2" t="e">
        <f>MATCH(P500,#REF!,0)</f>
        <v>#REF!</v>
      </c>
      <c r="R500" s="3" t="str">
        <f t="shared" ca="1" si="140"/>
        <v>F0</v>
      </c>
      <c r="S500" s="3" t="str">
        <f t="shared" ca="1" si="141"/>
        <v>C2</v>
      </c>
      <c r="T500" s="3" t="str">
        <f t="shared" ca="1" si="142"/>
        <v>C2</v>
      </c>
    </row>
    <row r="501" spans="1:20" s="47" customFormat="1" ht="30" customHeight="1" x14ac:dyDescent="0.2">
      <c r="A501" s="54" t="s">
        <v>207</v>
      </c>
      <c r="B501" s="55" t="s">
        <v>7</v>
      </c>
      <c r="C501" s="56" t="s">
        <v>67</v>
      </c>
      <c r="D501" s="64" t="s">
        <v>356</v>
      </c>
      <c r="E501" s="52" t="s">
        <v>112</v>
      </c>
      <c r="F501" s="52" t="s">
        <v>112</v>
      </c>
      <c r="G501" s="53"/>
      <c r="H501" s="53"/>
      <c r="I501" s="43" t="str">
        <f t="shared" ca="1" si="135"/>
        <v>LOCKED</v>
      </c>
      <c r="J501" s="44" t="str">
        <f t="shared" si="144"/>
        <v>C019Concrete Pavements for Early OpeningCW 3310-R17</v>
      </c>
      <c r="K501" s="45" t="e">
        <f>MATCH(J501,#REF!,0)</f>
        <v>#REF!</v>
      </c>
      <c r="L501" s="46" t="str">
        <f t="shared" ca="1" si="136"/>
        <v>G</v>
      </c>
      <c r="M501" s="46" t="str">
        <f t="shared" ca="1" si="137"/>
        <v>C2</v>
      </c>
      <c r="N501" s="46" t="str">
        <f t="shared" ca="1" si="138"/>
        <v>C2</v>
      </c>
      <c r="O501" s="5" t="str">
        <f t="shared" ca="1" si="139"/>
        <v>LOCKED</v>
      </c>
      <c r="P501" s="1" t="str">
        <f t="shared" si="145"/>
        <v>C019Concrete Pavements for Early OpeningCW 3310-R17</v>
      </c>
      <c r="Q501" s="2" t="e">
        <f>MATCH(P501,#REF!,0)</f>
        <v>#REF!</v>
      </c>
      <c r="R501" s="3" t="str">
        <f t="shared" ca="1" si="140"/>
        <v>G</v>
      </c>
      <c r="S501" s="3" t="str">
        <f t="shared" ca="1" si="141"/>
        <v>C2</v>
      </c>
      <c r="T501" s="3" t="str">
        <f t="shared" ca="1" si="142"/>
        <v>C2</v>
      </c>
    </row>
    <row r="502" spans="1:20" s="47" customFormat="1" ht="45" customHeight="1" x14ac:dyDescent="0.2">
      <c r="A502" s="54" t="s">
        <v>399</v>
      </c>
      <c r="B502" s="63" t="s">
        <v>188</v>
      </c>
      <c r="C502" s="56" t="s">
        <v>365</v>
      </c>
      <c r="D502" s="64"/>
      <c r="E502" s="58" t="s">
        <v>117</v>
      </c>
      <c r="F502" s="83">
        <v>160</v>
      </c>
      <c r="G502" s="82"/>
      <c r="H502" s="61">
        <f t="shared" ref="H502" si="153">ROUND(G502*F502,2)</f>
        <v>0</v>
      </c>
      <c r="I502" s="43" t="str">
        <f t="shared" ca="1" si="135"/>
        <v/>
      </c>
      <c r="J502" s="44" t="str">
        <f t="shared" si="144"/>
        <v>C029-72Construction of 150 mm Concrete Pavement for Early Opening 72 Hour (Reinforced)m²</v>
      </c>
      <c r="K502" s="45" t="e">
        <f>MATCH(J502,#REF!,0)</f>
        <v>#REF!</v>
      </c>
      <c r="L502" s="46" t="str">
        <f t="shared" ca="1" si="136"/>
        <v>F0</v>
      </c>
      <c r="M502" s="46" t="str">
        <f t="shared" ca="1" si="137"/>
        <v>C2</v>
      </c>
      <c r="N502" s="46" t="str">
        <f t="shared" ca="1" si="138"/>
        <v>C2</v>
      </c>
      <c r="O502" s="5" t="str">
        <f t="shared" ca="1" si="139"/>
        <v/>
      </c>
      <c r="P502" s="1" t="str">
        <f t="shared" si="145"/>
        <v>C029-72Construction of 150 mm Concrete Pavement for Early Opening 72 Hour (Reinforced)m²</v>
      </c>
      <c r="Q502" s="2" t="e">
        <f>MATCH(P502,#REF!,0)</f>
        <v>#REF!</v>
      </c>
      <c r="R502" s="3" t="str">
        <f t="shared" ca="1" si="140"/>
        <v>F0</v>
      </c>
      <c r="S502" s="3" t="str">
        <f t="shared" ca="1" si="141"/>
        <v>C2</v>
      </c>
      <c r="T502" s="3" t="str">
        <f t="shared" ca="1" si="142"/>
        <v>C2</v>
      </c>
    </row>
    <row r="503" spans="1:20" s="47" customFormat="1" ht="45" customHeight="1" x14ac:dyDescent="0.2">
      <c r="A503" s="54" t="s">
        <v>208</v>
      </c>
      <c r="B503" s="55" t="s">
        <v>515</v>
      </c>
      <c r="C503" s="56" t="s">
        <v>195</v>
      </c>
      <c r="D503" s="64" t="s">
        <v>356</v>
      </c>
      <c r="E503" s="52" t="s">
        <v>112</v>
      </c>
      <c r="F503" s="52" t="s">
        <v>112</v>
      </c>
      <c r="G503" s="53"/>
      <c r="H503" s="53"/>
      <c r="I503" s="43" t="str">
        <f t="shared" ca="1" si="135"/>
        <v>LOCKED</v>
      </c>
      <c r="J503" s="44" t="str">
        <f t="shared" si="144"/>
        <v>C032Concrete Curbs, Curb and Gutter, and Splash StripsCW 3310-R17</v>
      </c>
      <c r="K503" s="45" t="e">
        <f>MATCH(J503,#REF!,0)</f>
        <v>#REF!</v>
      </c>
      <c r="L503" s="46" t="str">
        <f t="shared" ca="1" si="136"/>
        <v>G</v>
      </c>
      <c r="M503" s="46" t="str">
        <f t="shared" ca="1" si="137"/>
        <v>C2</v>
      </c>
      <c r="N503" s="46" t="str">
        <f t="shared" ca="1" si="138"/>
        <v>C2</v>
      </c>
      <c r="O503" s="5" t="str">
        <f t="shared" ca="1" si="139"/>
        <v>LOCKED</v>
      </c>
      <c r="P503" s="1" t="str">
        <f t="shared" si="145"/>
        <v>C032Concrete Curbs, Curb and Gutter, and Splash StripsCW 3310-R17</v>
      </c>
      <c r="Q503" s="2" t="e">
        <f>MATCH(P503,#REF!,0)</f>
        <v>#REF!</v>
      </c>
      <c r="R503" s="3" t="str">
        <f t="shared" ca="1" si="140"/>
        <v>G</v>
      </c>
      <c r="S503" s="3" t="str">
        <f t="shared" ca="1" si="141"/>
        <v>C2</v>
      </c>
      <c r="T503" s="3" t="str">
        <f t="shared" ca="1" si="142"/>
        <v>C2</v>
      </c>
    </row>
    <row r="504" spans="1:20" s="47" customFormat="1" ht="45" customHeight="1" x14ac:dyDescent="0.2">
      <c r="A504" s="54" t="s">
        <v>401</v>
      </c>
      <c r="B504" s="63" t="s">
        <v>188</v>
      </c>
      <c r="C504" s="56" t="s">
        <v>367</v>
      </c>
      <c r="D504" s="64" t="s">
        <v>212</v>
      </c>
      <c r="E504" s="58" t="s">
        <v>121</v>
      </c>
      <c r="F504" s="59">
        <v>15</v>
      </c>
      <c r="G504" s="60"/>
      <c r="H504" s="61">
        <f>ROUND(G504*F504,2)</f>
        <v>0</v>
      </c>
      <c r="I504" s="43" t="str">
        <f t="shared" ca="1" si="135"/>
        <v/>
      </c>
      <c r="J504" s="44" t="str">
        <f t="shared" si="144"/>
        <v>C037BConstruction of Modified Barrier (180 mm ht, Integral)SD-203Bm</v>
      </c>
      <c r="K504" s="45" t="e">
        <f>MATCH(J504,#REF!,0)</f>
        <v>#REF!</v>
      </c>
      <c r="L504" s="46" t="str">
        <f t="shared" ca="1" si="136"/>
        <v>F0</v>
      </c>
      <c r="M504" s="46" t="str">
        <f t="shared" ca="1" si="137"/>
        <v>C2</v>
      </c>
      <c r="N504" s="46" t="str">
        <f t="shared" ca="1" si="138"/>
        <v>C2</v>
      </c>
      <c r="O504" s="5" t="str">
        <f t="shared" ca="1" si="139"/>
        <v/>
      </c>
      <c r="P504" s="1" t="str">
        <f t="shared" si="145"/>
        <v>C037BConstruction of Modified Barrier (180 mm ht, Integral)SD-203Bm</v>
      </c>
      <c r="Q504" s="2" t="e">
        <f>MATCH(P504,#REF!,0)</f>
        <v>#REF!</v>
      </c>
      <c r="R504" s="3" t="str">
        <f t="shared" ca="1" si="140"/>
        <v>F0</v>
      </c>
      <c r="S504" s="3" t="str">
        <f t="shared" ca="1" si="141"/>
        <v>C2</v>
      </c>
      <c r="T504" s="3" t="str">
        <f t="shared" ca="1" si="142"/>
        <v>C2</v>
      </c>
    </row>
    <row r="505" spans="1:20" s="47" customFormat="1" ht="30" customHeight="1" x14ac:dyDescent="0.2">
      <c r="A505" s="40"/>
      <c r="B505" s="88"/>
      <c r="C505" s="65" t="s">
        <v>135</v>
      </c>
      <c r="D505" s="51"/>
      <c r="E505" s="52" t="s">
        <v>112</v>
      </c>
      <c r="F505" s="52" t="s">
        <v>112</v>
      </c>
      <c r="G505" s="53"/>
      <c r="H505" s="53"/>
      <c r="I505" s="43" t="str">
        <f t="shared" ca="1" si="135"/>
        <v>LOCKED</v>
      </c>
      <c r="J505" s="44" t="str">
        <f t="shared" si="144"/>
        <v>JOINT AND CRACK SEALING</v>
      </c>
      <c r="K505" s="45" t="e">
        <f>MATCH(J505,#REF!,0)</f>
        <v>#REF!</v>
      </c>
      <c r="L505" s="46" t="str">
        <f t="shared" ca="1" si="136"/>
        <v>G</v>
      </c>
      <c r="M505" s="46" t="str">
        <f t="shared" ca="1" si="137"/>
        <v>C2</v>
      </c>
      <c r="N505" s="46" t="str">
        <f t="shared" ca="1" si="138"/>
        <v>C2</v>
      </c>
      <c r="O505" s="5" t="str">
        <f t="shared" ca="1" si="139"/>
        <v>LOCKED</v>
      </c>
      <c r="P505" s="1" t="str">
        <f t="shared" si="145"/>
        <v>JOINT AND CRACK SEALING</v>
      </c>
      <c r="Q505" s="2" t="e">
        <f>MATCH(P505,#REF!,0)</f>
        <v>#REF!</v>
      </c>
      <c r="R505" s="3" t="str">
        <f t="shared" ca="1" si="140"/>
        <v>G</v>
      </c>
      <c r="S505" s="3" t="str">
        <f t="shared" ca="1" si="141"/>
        <v>C2</v>
      </c>
      <c r="T505" s="3" t="str">
        <f t="shared" ca="1" si="142"/>
        <v>C2</v>
      </c>
    </row>
    <row r="506" spans="1:20" s="47" customFormat="1" ht="30" customHeight="1" x14ac:dyDescent="0.2">
      <c r="A506" s="54" t="s">
        <v>257</v>
      </c>
      <c r="B506" s="55" t="s">
        <v>516</v>
      </c>
      <c r="C506" s="56" t="s">
        <v>45</v>
      </c>
      <c r="D506" s="64" t="s">
        <v>318</v>
      </c>
      <c r="E506" s="58" t="s">
        <v>121</v>
      </c>
      <c r="F506" s="83">
        <v>350</v>
      </c>
      <c r="G506" s="60"/>
      <c r="H506" s="61">
        <f>ROUND(G506*F506,2)</f>
        <v>0</v>
      </c>
      <c r="I506" s="43" t="str">
        <f t="shared" ca="1" si="135"/>
        <v/>
      </c>
      <c r="J506" s="44" t="str">
        <f t="shared" si="144"/>
        <v>D006Reflective Crack MaintenanceCW 3250-R7m</v>
      </c>
      <c r="K506" s="45" t="e">
        <f>MATCH(J506,#REF!,0)</f>
        <v>#REF!</v>
      </c>
      <c r="L506" s="46" t="str">
        <f t="shared" ca="1" si="136"/>
        <v>F0</v>
      </c>
      <c r="M506" s="46" t="str">
        <f t="shared" ca="1" si="137"/>
        <v>C2</v>
      </c>
      <c r="N506" s="46" t="str">
        <f t="shared" ca="1" si="138"/>
        <v>C2</v>
      </c>
      <c r="O506" s="5" t="str">
        <f t="shared" ca="1" si="139"/>
        <v/>
      </c>
      <c r="P506" s="1" t="str">
        <f t="shared" si="145"/>
        <v>D006Reflective Crack MaintenanceCW 3250-R7m</v>
      </c>
      <c r="Q506" s="2" t="e">
        <f>MATCH(P506,#REF!,0)</f>
        <v>#REF!</v>
      </c>
      <c r="R506" s="3" t="str">
        <f t="shared" ca="1" si="140"/>
        <v>F0</v>
      </c>
      <c r="S506" s="3" t="str">
        <f t="shared" ca="1" si="141"/>
        <v>C2</v>
      </c>
      <c r="T506" s="3" t="str">
        <f t="shared" ca="1" si="142"/>
        <v>C2</v>
      </c>
    </row>
    <row r="507" spans="1:20" s="47" customFormat="1" ht="45" customHeight="1" x14ac:dyDescent="0.2">
      <c r="A507" s="40"/>
      <c r="B507" s="88"/>
      <c r="C507" s="65" t="s">
        <v>136</v>
      </c>
      <c r="D507" s="51"/>
      <c r="E507" s="52" t="s">
        <v>112</v>
      </c>
      <c r="F507" s="52" t="s">
        <v>112</v>
      </c>
      <c r="G507" s="53"/>
      <c r="H507" s="53"/>
      <c r="I507" s="43" t="str">
        <f t="shared" ca="1" si="135"/>
        <v>LOCKED</v>
      </c>
      <c r="J507" s="44" t="str">
        <f t="shared" si="144"/>
        <v>ASSOCIATED DRAINAGE AND UNDERGROUND WORKS</v>
      </c>
      <c r="K507" s="45" t="e">
        <f>MATCH(J507,#REF!,0)</f>
        <v>#REF!</v>
      </c>
      <c r="L507" s="46" t="str">
        <f t="shared" ca="1" si="136"/>
        <v>G</v>
      </c>
      <c r="M507" s="46" t="str">
        <f t="shared" ca="1" si="137"/>
        <v>C2</v>
      </c>
      <c r="N507" s="46" t="str">
        <f t="shared" ca="1" si="138"/>
        <v>C2</v>
      </c>
      <c r="O507" s="5" t="str">
        <f t="shared" ca="1" si="139"/>
        <v>LOCKED</v>
      </c>
      <c r="P507" s="1" t="str">
        <f t="shared" si="145"/>
        <v>ASSOCIATED DRAINAGE AND UNDERGROUND WORKS</v>
      </c>
      <c r="Q507" s="2" t="e">
        <f>MATCH(P507,#REF!,0)</f>
        <v>#REF!</v>
      </c>
      <c r="R507" s="3" t="str">
        <f t="shared" ca="1" si="140"/>
        <v>G</v>
      </c>
      <c r="S507" s="3" t="str">
        <f t="shared" ca="1" si="141"/>
        <v>C2</v>
      </c>
      <c r="T507" s="3" t="str">
        <f t="shared" ca="1" si="142"/>
        <v>C2</v>
      </c>
    </row>
    <row r="508" spans="1:20" s="47" customFormat="1" ht="30" customHeight="1" x14ac:dyDescent="0.2">
      <c r="A508" s="54" t="s">
        <v>144</v>
      </c>
      <c r="B508" s="55" t="s">
        <v>517</v>
      </c>
      <c r="C508" s="56" t="s">
        <v>216</v>
      </c>
      <c r="D508" s="64" t="s">
        <v>6</v>
      </c>
      <c r="E508" s="52" t="s">
        <v>112</v>
      </c>
      <c r="F508" s="52" t="s">
        <v>112</v>
      </c>
      <c r="G508" s="53"/>
      <c r="H508" s="53"/>
      <c r="I508" s="43" t="str">
        <f t="shared" ca="1" si="135"/>
        <v>LOCKED</v>
      </c>
      <c r="J508" s="44" t="str">
        <f t="shared" si="144"/>
        <v>E003Catch BasinCW 2130-R12</v>
      </c>
      <c r="K508" s="45" t="e">
        <f>MATCH(J508,#REF!,0)</f>
        <v>#REF!</v>
      </c>
      <c r="L508" s="46" t="str">
        <f t="shared" ca="1" si="136"/>
        <v>G</v>
      </c>
      <c r="M508" s="46" t="str">
        <f t="shared" ca="1" si="137"/>
        <v>C2</v>
      </c>
      <c r="N508" s="46" t="str">
        <f t="shared" ca="1" si="138"/>
        <v>C2</v>
      </c>
      <c r="O508" s="5" t="str">
        <f t="shared" ca="1" si="139"/>
        <v>LOCKED</v>
      </c>
      <c r="P508" s="1" t="str">
        <f t="shared" si="145"/>
        <v>E003Catch BasinCW 2130-R12</v>
      </c>
      <c r="Q508" s="2" t="e">
        <f>MATCH(P508,#REF!,0)</f>
        <v>#REF!</v>
      </c>
      <c r="R508" s="3" t="str">
        <f t="shared" ca="1" si="140"/>
        <v>G</v>
      </c>
      <c r="S508" s="3" t="str">
        <f t="shared" ca="1" si="141"/>
        <v>C2</v>
      </c>
      <c r="T508" s="3" t="str">
        <f t="shared" ca="1" si="142"/>
        <v>C2</v>
      </c>
    </row>
    <row r="509" spans="1:20" s="47" customFormat="1" ht="30" customHeight="1" x14ac:dyDescent="0.2">
      <c r="A509" s="54" t="s">
        <v>145</v>
      </c>
      <c r="B509" s="63" t="s">
        <v>188</v>
      </c>
      <c r="C509" s="56" t="s">
        <v>368</v>
      </c>
      <c r="D509" s="64"/>
      <c r="E509" s="58" t="s">
        <v>120</v>
      </c>
      <c r="F509" s="83">
        <v>3</v>
      </c>
      <c r="G509" s="82"/>
      <c r="H509" s="61">
        <f>ROUND(G509*F509,2)</f>
        <v>0</v>
      </c>
      <c r="I509" s="43" t="str">
        <f t="shared" ca="1" si="135"/>
        <v/>
      </c>
      <c r="J509" s="44" t="str">
        <f t="shared" si="144"/>
        <v>E004SD-024, 1200 mm deepeach</v>
      </c>
      <c r="K509" s="45" t="e">
        <f>MATCH(J509,#REF!,0)</f>
        <v>#REF!</v>
      </c>
      <c r="L509" s="46" t="str">
        <f t="shared" ca="1" si="136"/>
        <v>F0</v>
      </c>
      <c r="M509" s="46" t="str">
        <f t="shared" ca="1" si="137"/>
        <v>C2</v>
      </c>
      <c r="N509" s="46" t="str">
        <f t="shared" ca="1" si="138"/>
        <v>C2</v>
      </c>
      <c r="O509" s="5" t="str">
        <f t="shared" ca="1" si="139"/>
        <v/>
      </c>
      <c r="P509" s="1" t="str">
        <f t="shared" si="145"/>
        <v>E004SD-024, 1200 mm deepeach</v>
      </c>
      <c r="Q509" s="2" t="e">
        <f>MATCH(P509,#REF!,0)</f>
        <v>#REF!</v>
      </c>
      <c r="R509" s="3" t="str">
        <f t="shared" ca="1" si="140"/>
        <v>F0</v>
      </c>
      <c r="S509" s="3" t="str">
        <f t="shared" ca="1" si="141"/>
        <v>C2</v>
      </c>
      <c r="T509" s="3" t="str">
        <f t="shared" ca="1" si="142"/>
        <v>C2</v>
      </c>
    </row>
    <row r="510" spans="1:20" s="47" customFormat="1" ht="30" customHeight="1" x14ac:dyDescent="0.2">
      <c r="A510" s="54" t="s">
        <v>148</v>
      </c>
      <c r="B510" s="55" t="s">
        <v>518</v>
      </c>
      <c r="C510" s="56" t="s">
        <v>219</v>
      </c>
      <c r="D510" s="64" t="s">
        <v>6</v>
      </c>
      <c r="E510" s="52" t="s">
        <v>112</v>
      </c>
      <c r="F510" s="52" t="s">
        <v>112</v>
      </c>
      <c r="G510" s="53"/>
      <c r="H510" s="53"/>
      <c r="I510" s="43" t="str">
        <f t="shared" ca="1" si="135"/>
        <v>LOCKED</v>
      </c>
      <c r="J510" s="44" t="str">
        <f t="shared" si="144"/>
        <v>E008Sewer ServiceCW 2130-R12</v>
      </c>
      <c r="K510" s="45" t="e">
        <f>MATCH(J510,#REF!,0)</f>
        <v>#REF!</v>
      </c>
      <c r="L510" s="46" t="str">
        <f t="shared" ca="1" si="136"/>
        <v>G</v>
      </c>
      <c r="M510" s="46" t="str">
        <f t="shared" ca="1" si="137"/>
        <v>C2</v>
      </c>
      <c r="N510" s="46" t="str">
        <f t="shared" ca="1" si="138"/>
        <v>C2</v>
      </c>
      <c r="O510" s="5" t="str">
        <f t="shared" ca="1" si="139"/>
        <v>LOCKED</v>
      </c>
      <c r="P510" s="1" t="str">
        <f t="shared" si="145"/>
        <v>E008Sewer ServiceCW 2130-R12</v>
      </c>
      <c r="Q510" s="2" t="e">
        <f>MATCH(P510,#REF!,0)</f>
        <v>#REF!</v>
      </c>
      <c r="R510" s="3" t="str">
        <f t="shared" ca="1" si="140"/>
        <v>G</v>
      </c>
      <c r="S510" s="3" t="str">
        <f t="shared" ca="1" si="141"/>
        <v>C2</v>
      </c>
      <c r="T510" s="3" t="str">
        <f t="shared" ca="1" si="142"/>
        <v>C2</v>
      </c>
    </row>
    <row r="511" spans="1:20" s="47" customFormat="1" ht="30" customHeight="1" x14ac:dyDescent="0.2">
      <c r="A511" s="54" t="s">
        <v>25</v>
      </c>
      <c r="B511" s="63" t="s">
        <v>188</v>
      </c>
      <c r="C511" s="56" t="s">
        <v>424</v>
      </c>
      <c r="D511" s="64"/>
      <c r="E511" s="52" t="s">
        <v>112</v>
      </c>
      <c r="F511" s="52" t="s">
        <v>112</v>
      </c>
      <c r="G511" s="53"/>
      <c r="H511" s="53"/>
      <c r="I511" s="43" t="str">
        <f t="shared" ca="1" si="135"/>
        <v>LOCKED</v>
      </c>
      <c r="J511" s="44" t="str">
        <f t="shared" si="144"/>
        <v>E009250 mm, PVC</v>
      </c>
      <c r="K511" s="45" t="e">
        <f>MATCH(J511,#REF!,0)</f>
        <v>#REF!</v>
      </c>
      <c r="L511" s="46" t="str">
        <f t="shared" ca="1" si="136"/>
        <v>G</v>
      </c>
      <c r="M511" s="46" t="str">
        <f t="shared" ca="1" si="137"/>
        <v>C2</v>
      </c>
      <c r="N511" s="46" t="str">
        <f t="shared" ca="1" si="138"/>
        <v>C2</v>
      </c>
      <c r="O511" s="5" t="str">
        <f t="shared" ca="1" si="139"/>
        <v>LOCKED</v>
      </c>
      <c r="P511" s="1" t="str">
        <f t="shared" si="145"/>
        <v>E009250 mm, PVC</v>
      </c>
      <c r="Q511" s="2" t="e">
        <f>MATCH(P511,#REF!,0)</f>
        <v>#REF!</v>
      </c>
      <c r="R511" s="3" t="str">
        <f t="shared" ca="1" si="140"/>
        <v>G</v>
      </c>
      <c r="S511" s="3" t="str">
        <f t="shared" ca="1" si="141"/>
        <v>C2</v>
      </c>
      <c r="T511" s="3" t="str">
        <f t="shared" ca="1" si="142"/>
        <v>C2</v>
      </c>
    </row>
    <row r="512" spans="1:20" s="47" customFormat="1" ht="45" customHeight="1" x14ac:dyDescent="0.2">
      <c r="A512" s="54" t="s">
        <v>26</v>
      </c>
      <c r="B512" s="67" t="s">
        <v>298</v>
      </c>
      <c r="C512" s="56" t="s">
        <v>425</v>
      </c>
      <c r="D512" s="64"/>
      <c r="E512" s="58" t="s">
        <v>121</v>
      </c>
      <c r="F512" s="83">
        <v>20</v>
      </c>
      <c r="G512" s="60"/>
      <c r="H512" s="61">
        <f>ROUND(G512*F512,2)</f>
        <v>0</v>
      </c>
      <c r="I512" s="43" t="str">
        <f t="shared" ca="1" si="135"/>
        <v/>
      </c>
      <c r="J512" s="44" t="str">
        <f t="shared" si="144"/>
        <v>E010In a Trench, Class B Type Sand Bedding, Class 3 Backfillm</v>
      </c>
      <c r="K512" s="45" t="e">
        <f>MATCH(J512,#REF!,0)</f>
        <v>#REF!</v>
      </c>
      <c r="L512" s="46" t="str">
        <f t="shared" ca="1" si="136"/>
        <v>F0</v>
      </c>
      <c r="M512" s="46" t="str">
        <f t="shared" ca="1" si="137"/>
        <v>C2</v>
      </c>
      <c r="N512" s="46" t="str">
        <f t="shared" ca="1" si="138"/>
        <v>C2</v>
      </c>
      <c r="O512" s="5" t="str">
        <f t="shared" ca="1" si="139"/>
        <v/>
      </c>
      <c r="P512" s="1" t="str">
        <f t="shared" si="145"/>
        <v>E010In a Trench, Class B Type Sand Bedding, Class 3 Backfillm</v>
      </c>
      <c r="Q512" s="2" t="e">
        <f>MATCH(P512,#REF!,0)</f>
        <v>#REF!</v>
      </c>
      <c r="R512" s="3" t="str">
        <f t="shared" ca="1" si="140"/>
        <v>F0</v>
      </c>
      <c r="S512" s="3" t="str">
        <f t="shared" ca="1" si="141"/>
        <v>C2</v>
      </c>
      <c r="T512" s="3" t="str">
        <f t="shared" ca="1" si="142"/>
        <v>C2</v>
      </c>
    </row>
    <row r="513" spans="1:20" s="47" customFormat="1" ht="30" customHeight="1" x14ac:dyDescent="0.2">
      <c r="A513" s="54" t="s">
        <v>32</v>
      </c>
      <c r="B513" s="55" t="s">
        <v>519</v>
      </c>
      <c r="C513" s="89" t="s">
        <v>387</v>
      </c>
      <c r="D513" s="90" t="s">
        <v>388</v>
      </c>
      <c r="E513" s="52" t="s">
        <v>112</v>
      </c>
      <c r="F513" s="52" t="s">
        <v>112</v>
      </c>
      <c r="G513" s="53"/>
      <c r="H513" s="53"/>
      <c r="I513" s="43" t="str">
        <f t="shared" ca="1" si="135"/>
        <v>LOCKED</v>
      </c>
      <c r="J513" s="44" t="str">
        <f t="shared" si="144"/>
        <v>E023Frames &amp; CoversCW 3210-R8</v>
      </c>
      <c r="K513" s="45" t="e">
        <f>MATCH(J513,#REF!,0)</f>
        <v>#REF!</v>
      </c>
      <c r="L513" s="46" t="str">
        <f t="shared" ca="1" si="136"/>
        <v>G</v>
      </c>
      <c r="M513" s="46" t="str">
        <f t="shared" ca="1" si="137"/>
        <v>C2</v>
      </c>
      <c r="N513" s="46" t="str">
        <f t="shared" ca="1" si="138"/>
        <v>C2</v>
      </c>
      <c r="O513" s="5" t="str">
        <f t="shared" ca="1" si="139"/>
        <v>LOCKED</v>
      </c>
      <c r="P513" s="1" t="str">
        <f t="shared" si="145"/>
        <v>E023Frames &amp; CoversCW 3210-R8</v>
      </c>
      <c r="Q513" s="2" t="e">
        <f>MATCH(P513,#REF!,0)</f>
        <v>#REF!</v>
      </c>
      <c r="R513" s="3" t="str">
        <f t="shared" ca="1" si="140"/>
        <v>G</v>
      </c>
      <c r="S513" s="3" t="str">
        <f t="shared" ca="1" si="141"/>
        <v>C2</v>
      </c>
      <c r="T513" s="3" t="str">
        <f t="shared" ca="1" si="142"/>
        <v>C2</v>
      </c>
    </row>
    <row r="514" spans="1:20" s="47" customFormat="1" ht="45" customHeight="1" x14ac:dyDescent="0.2">
      <c r="A514" s="54" t="s">
        <v>33</v>
      </c>
      <c r="B514" s="63" t="s">
        <v>188</v>
      </c>
      <c r="C514" s="94" t="s">
        <v>402</v>
      </c>
      <c r="D514" s="64"/>
      <c r="E514" s="58" t="s">
        <v>120</v>
      </c>
      <c r="F514" s="83">
        <v>2</v>
      </c>
      <c r="G514" s="60"/>
      <c r="H514" s="61">
        <f t="shared" ref="H514:H516" si="154">ROUND(G514*F514,2)</f>
        <v>0</v>
      </c>
      <c r="I514" s="43" t="str">
        <f t="shared" ca="1" si="135"/>
        <v/>
      </c>
      <c r="J514" s="44" t="str">
        <f t="shared" si="144"/>
        <v>E024AP-006 - Standard Frame for Manhole and Catch Basineach</v>
      </c>
      <c r="K514" s="45" t="e">
        <f>MATCH(J514,#REF!,0)</f>
        <v>#REF!</v>
      </c>
      <c r="L514" s="46" t="str">
        <f t="shared" ca="1" si="136"/>
        <v>F0</v>
      </c>
      <c r="M514" s="46" t="str">
        <f t="shared" ca="1" si="137"/>
        <v>C2</v>
      </c>
      <c r="N514" s="46" t="str">
        <f t="shared" ca="1" si="138"/>
        <v>C2</v>
      </c>
      <c r="O514" s="5" t="str">
        <f t="shared" ca="1" si="139"/>
        <v/>
      </c>
      <c r="P514" s="1" t="str">
        <f t="shared" si="145"/>
        <v>E024AP-006 - Standard Frame for Manhole and Catch Basineach</v>
      </c>
      <c r="Q514" s="2" t="e">
        <f>MATCH(P514,#REF!,0)</f>
        <v>#REF!</v>
      </c>
      <c r="R514" s="3" t="str">
        <f t="shared" ca="1" si="140"/>
        <v>F0</v>
      </c>
      <c r="S514" s="3" t="str">
        <f t="shared" ca="1" si="141"/>
        <v>C2</v>
      </c>
      <c r="T514" s="3" t="str">
        <f t="shared" ca="1" si="142"/>
        <v>C2</v>
      </c>
    </row>
    <row r="515" spans="1:20" s="47" customFormat="1" ht="45" customHeight="1" x14ac:dyDescent="0.2">
      <c r="A515" s="54" t="s">
        <v>34</v>
      </c>
      <c r="B515" s="63" t="s">
        <v>189</v>
      </c>
      <c r="C515" s="94" t="s">
        <v>403</v>
      </c>
      <c r="D515" s="64"/>
      <c r="E515" s="58" t="s">
        <v>120</v>
      </c>
      <c r="F515" s="83">
        <v>1</v>
      </c>
      <c r="G515" s="60"/>
      <c r="H515" s="61">
        <f t="shared" si="154"/>
        <v>0</v>
      </c>
      <c r="I515" s="43" t="str">
        <f t="shared" ca="1" si="135"/>
        <v/>
      </c>
      <c r="J515" s="44" t="str">
        <f t="shared" si="144"/>
        <v>E025AP-007 - Standard Solid Cover for Standard Frameeach</v>
      </c>
      <c r="K515" s="45" t="e">
        <f>MATCH(J515,#REF!,0)</f>
        <v>#REF!</v>
      </c>
      <c r="L515" s="46" t="str">
        <f t="shared" ca="1" si="136"/>
        <v>F0</v>
      </c>
      <c r="M515" s="46" t="str">
        <f t="shared" ca="1" si="137"/>
        <v>C2</v>
      </c>
      <c r="N515" s="46" t="str">
        <f t="shared" ca="1" si="138"/>
        <v>C2</v>
      </c>
      <c r="O515" s="5" t="str">
        <f t="shared" ca="1" si="139"/>
        <v/>
      </c>
      <c r="P515" s="1" t="str">
        <f t="shared" si="145"/>
        <v>E025AP-007 - Standard Solid Cover for Standard Frameeach</v>
      </c>
      <c r="Q515" s="2" t="e">
        <f>MATCH(P515,#REF!,0)</f>
        <v>#REF!</v>
      </c>
      <c r="R515" s="3" t="str">
        <f t="shared" ca="1" si="140"/>
        <v>F0</v>
      </c>
      <c r="S515" s="3" t="str">
        <f t="shared" ca="1" si="141"/>
        <v>C2</v>
      </c>
      <c r="T515" s="3" t="str">
        <f t="shared" ca="1" si="142"/>
        <v>C2</v>
      </c>
    </row>
    <row r="516" spans="1:20" s="47" customFormat="1" ht="45" customHeight="1" x14ac:dyDescent="0.2">
      <c r="A516" s="54" t="s">
        <v>35</v>
      </c>
      <c r="B516" s="63" t="s">
        <v>190</v>
      </c>
      <c r="C516" s="94" t="s">
        <v>404</v>
      </c>
      <c r="D516" s="64"/>
      <c r="E516" s="58" t="s">
        <v>120</v>
      </c>
      <c r="F516" s="83">
        <v>1</v>
      </c>
      <c r="G516" s="60"/>
      <c r="H516" s="61">
        <f t="shared" si="154"/>
        <v>0</v>
      </c>
      <c r="I516" s="43" t="str">
        <f t="shared" ca="1" si="135"/>
        <v/>
      </c>
      <c r="J516" s="44" t="str">
        <f t="shared" si="144"/>
        <v>E026AP-008 - Standard Grated Cover for Standard Frameeach</v>
      </c>
      <c r="K516" s="45" t="e">
        <f>MATCH(J516,#REF!,0)</f>
        <v>#REF!</v>
      </c>
      <c r="L516" s="46" t="str">
        <f t="shared" ca="1" si="136"/>
        <v>F0</v>
      </c>
      <c r="M516" s="46" t="str">
        <f t="shared" ca="1" si="137"/>
        <v>C2</v>
      </c>
      <c r="N516" s="46" t="str">
        <f t="shared" ca="1" si="138"/>
        <v>C2</v>
      </c>
      <c r="O516" s="5" t="str">
        <f t="shared" ca="1" si="139"/>
        <v/>
      </c>
      <c r="P516" s="1" t="str">
        <f t="shared" si="145"/>
        <v>E026AP-008 - Standard Grated Cover for Standard Frameeach</v>
      </c>
      <c r="Q516" s="2" t="e">
        <f>MATCH(P516,#REF!,0)</f>
        <v>#REF!</v>
      </c>
      <c r="R516" s="3" t="str">
        <f t="shared" ca="1" si="140"/>
        <v>F0</v>
      </c>
      <c r="S516" s="3" t="str">
        <f t="shared" ca="1" si="141"/>
        <v>C2</v>
      </c>
      <c r="T516" s="3" t="str">
        <f t="shared" ca="1" si="142"/>
        <v>C2</v>
      </c>
    </row>
    <row r="517" spans="1:20" s="47" customFormat="1" ht="30" customHeight="1" x14ac:dyDescent="0.2">
      <c r="A517" s="54" t="s">
        <v>38</v>
      </c>
      <c r="B517" s="55" t="s">
        <v>520</v>
      </c>
      <c r="C517" s="95" t="s">
        <v>221</v>
      </c>
      <c r="D517" s="64" t="s">
        <v>6</v>
      </c>
      <c r="E517" s="52" t="s">
        <v>112</v>
      </c>
      <c r="F517" s="52" t="s">
        <v>112</v>
      </c>
      <c r="G517" s="53"/>
      <c r="H517" s="53"/>
      <c r="I517" s="43" t="str">
        <f t="shared" ca="1" si="135"/>
        <v>LOCKED</v>
      </c>
      <c r="J517" s="44" t="str">
        <f t="shared" si="144"/>
        <v>E036Connecting to Existing SewerCW 2130-R12</v>
      </c>
      <c r="K517" s="45" t="e">
        <f>MATCH(J517,#REF!,0)</f>
        <v>#REF!</v>
      </c>
      <c r="L517" s="46" t="str">
        <f t="shared" ca="1" si="136"/>
        <v>G</v>
      </c>
      <c r="M517" s="46" t="str">
        <f t="shared" ca="1" si="137"/>
        <v>C2</v>
      </c>
      <c r="N517" s="46" t="str">
        <f t="shared" ca="1" si="138"/>
        <v>C2</v>
      </c>
      <c r="O517" s="5" t="str">
        <f t="shared" ca="1" si="139"/>
        <v>LOCKED</v>
      </c>
      <c r="P517" s="1" t="str">
        <f t="shared" si="145"/>
        <v>E036Connecting to Existing SewerCW 2130-R12</v>
      </c>
      <c r="Q517" s="2" t="e">
        <f>MATCH(P517,#REF!,0)</f>
        <v>#REF!</v>
      </c>
      <c r="R517" s="3" t="str">
        <f t="shared" ca="1" si="140"/>
        <v>G</v>
      </c>
      <c r="S517" s="3" t="str">
        <f t="shared" ca="1" si="141"/>
        <v>C2</v>
      </c>
      <c r="T517" s="3" t="str">
        <f t="shared" ca="1" si="142"/>
        <v>C2</v>
      </c>
    </row>
    <row r="518" spans="1:20" s="47" customFormat="1" ht="30" customHeight="1" x14ac:dyDescent="0.2">
      <c r="A518" s="54" t="s">
        <v>39</v>
      </c>
      <c r="B518" s="63" t="s">
        <v>188</v>
      </c>
      <c r="C518" s="95" t="s">
        <v>427</v>
      </c>
      <c r="D518" s="64"/>
      <c r="E518" s="52" t="s">
        <v>112</v>
      </c>
      <c r="F518" s="52" t="s">
        <v>112</v>
      </c>
      <c r="G518" s="53"/>
      <c r="H518" s="53"/>
      <c r="I518" s="43" t="str">
        <f t="shared" ca="1" si="135"/>
        <v>LOCKED</v>
      </c>
      <c r="J518" s="44" t="str">
        <f t="shared" si="144"/>
        <v>E037250 mm (Type PVC) Connecting Pipe</v>
      </c>
      <c r="K518" s="45" t="e">
        <f>MATCH(J518,#REF!,0)</f>
        <v>#REF!</v>
      </c>
      <c r="L518" s="46" t="str">
        <f t="shared" ca="1" si="136"/>
        <v>G</v>
      </c>
      <c r="M518" s="46" t="str">
        <f t="shared" ca="1" si="137"/>
        <v>C2</v>
      </c>
      <c r="N518" s="46" t="str">
        <f t="shared" ca="1" si="138"/>
        <v>C2</v>
      </c>
      <c r="O518" s="5" t="str">
        <f t="shared" ca="1" si="139"/>
        <v>LOCKED</v>
      </c>
      <c r="P518" s="1" t="str">
        <f t="shared" si="145"/>
        <v>E037250 mm (Type PVC) Connecting Pipe</v>
      </c>
      <c r="Q518" s="2" t="e">
        <f>MATCH(P518,#REF!,0)</f>
        <v>#REF!</v>
      </c>
      <c r="R518" s="3" t="str">
        <f t="shared" ca="1" si="140"/>
        <v>G</v>
      </c>
      <c r="S518" s="3" t="str">
        <f t="shared" ca="1" si="141"/>
        <v>C2</v>
      </c>
      <c r="T518" s="3" t="str">
        <f t="shared" ca="1" si="142"/>
        <v>C2</v>
      </c>
    </row>
    <row r="519" spans="1:20" s="117" customFormat="1" ht="45" customHeight="1" x14ac:dyDescent="0.2">
      <c r="A519" s="91" t="s">
        <v>40</v>
      </c>
      <c r="B519" s="116" t="s">
        <v>298</v>
      </c>
      <c r="C519" s="70" t="s">
        <v>428</v>
      </c>
      <c r="D519" s="71"/>
      <c r="E519" s="72" t="s">
        <v>120</v>
      </c>
      <c r="F519" s="93">
        <v>3</v>
      </c>
      <c r="G519" s="74"/>
      <c r="H519" s="75">
        <f t="shared" ref="H519" si="155">ROUND(G519*F519,2)</f>
        <v>0</v>
      </c>
      <c r="I519" s="43" t="str">
        <f t="shared" ca="1" si="135"/>
        <v/>
      </c>
      <c r="J519" s="44" t="str">
        <f t="shared" si="144"/>
        <v>E038Connecting to 300 mm (Type Concrete WWS ) Sewereach</v>
      </c>
      <c r="K519" s="45" t="e">
        <f>MATCH(J519,#REF!,0)</f>
        <v>#REF!</v>
      </c>
      <c r="L519" s="46" t="str">
        <f t="shared" ca="1" si="136"/>
        <v>F0</v>
      </c>
      <c r="M519" s="46" t="str">
        <f t="shared" ca="1" si="137"/>
        <v>C2</v>
      </c>
      <c r="N519" s="46" t="str">
        <f t="shared" ca="1" si="138"/>
        <v>C2</v>
      </c>
      <c r="O519" s="5" t="str">
        <f t="shared" ca="1" si="139"/>
        <v/>
      </c>
      <c r="P519" s="1" t="str">
        <f t="shared" si="145"/>
        <v>E038Connecting to 300 mm (Type Concrete WWS ) Sewereach</v>
      </c>
      <c r="Q519" s="2" t="e">
        <f>MATCH(P519,#REF!,0)</f>
        <v>#REF!</v>
      </c>
      <c r="R519" s="3" t="str">
        <f t="shared" ca="1" si="140"/>
        <v>F0</v>
      </c>
      <c r="S519" s="3" t="str">
        <f t="shared" ca="1" si="141"/>
        <v>C2</v>
      </c>
      <c r="T519" s="3" t="str">
        <f t="shared" ca="1" si="142"/>
        <v>C2</v>
      </c>
    </row>
    <row r="520" spans="1:20" s="47" customFormat="1" ht="30" customHeight="1" x14ac:dyDescent="0.2">
      <c r="A520" s="40"/>
      <c r="B520" s="96"/>
      <c r="C520" s="65" t="s">
        <v>137</v>
      </c>
      <c r="D520" s="51"/>
      <c r="E520" s="52" t="s">
        <v>112</v>
      </c>
      <c r="F520" s="52" t="s">
        <v>112</v>
      </c>
      <c r="G520" s="53"/>
      <c r="H520" s="53"/>
      <c r="I520" s="43" t="str">
        <f t="shared" ca="1" si="135"/>
        <v>LOCKED</v>
      </c>
      <c r="J520" s="44" t="str">
        <f t="shared" si="144"/>
        <v>ADJUSTMENTS</v>
      </c>
      <c r="K520" s="45" t="e">
        <f>MATCH(J520,#REF!,0)</f>
        <v>#REF!</v>
      </c>
      <c r="L520" s="46" t="str">
        <f t="shared" ca="1" si="136"/>
        <v>G</v>
      </c>
      <c r="M520" s="46" t="str">
        <f t="shared" ca="1" si="137"/>
        <v>C2</v>
      </c>
      <c r="N520" s="46" t="str">
        <f t="shared" ca="1" si="138"/>
        <v>C2</v>
      </c>
      <c r="O520" s="5" t="str">
        <f t="shared" ca="1" si="139"/>
        <v>LOCKED</v>
      </c>
      <c r="P520" s="1" t="str">
        <f t="shared" si="145"/>
        <v>ADJUSTMENTS</v>
      </c>
      <c r="Q520" s="2" t="e">
        <f>MATCH(P520,#REF!,0)</f>
        <v>#REF!</v>
      </c>
      <c r="R520" s="3" t="str">
        <f t="shared" ca="1" si="140"/>
        <v>G</v>
      </c>
      <c r="S520" s="3" t="str">
        <f t="shared" ca="1" si="141"/>
        <v>C2</v>
      </c>
      <c r="T520" s="3" t="str">
        <f t="shared" ca="1" si="142"/>
        <v>C2</v>
      </c>
    </row>
    <row r="521" spans="1:20" s="47" customFormat="1" ht="45" customHeight="1" x14ac:dyDescent="0.2">
      <c r="A521" s="54" t="s">
        <v>149</v>
      </c>
      <c r="B521" s="55" t="s">
        <v>521</v>
      </c>
      <c r="C521" s="94" t="s">
        <v>389</v>
      </c>
      <c r="D521" s="90" t="s">
        <v>388</v>
      </c>
      <c r="E521" s="58" t="s">
        <v>120</v>
      </c>
      <c r="F521" s="83">
        <v>4</v>
      </c>
      <c r="G521" s="82"/>
      <c r="H521" s="61">
        <f>ROUND(G521*F521,2)</f>
        <v>0</v>
      </c>
      <c r="I521" s="43" t="str">
        <f t="shared" ref="I521:I584" ca="1" si="156">IF(CELL("protect",$G521)=1, "LOCKED", "")</f>
        <v/>
      </c>
      <c r="J521" s="44" t="str">
        <f t="shared" si="144"/>
        <v>F001Adjustment of Manholes/Catch Basins FramesCW 3210-R8each</v>
      </c>
      <c r="K521" s="45" t="e">
        <f>MATCH(J521,#REF!,0)</f>
        <v>#REF!</v>
      </c>
      <c r="L521" s="46" t="str">
        <f t="shared" ref="L521:L584" ca="1" si="157">CELL("format",$F521)</f>
        <v>F0</v>
      </c>
      <c r="M521" s="46" t="str">
        <f t="shared" ref="M521:M584" ca="1" si="158">CELL("format",$G521)</f>
        <v>C2</v>
      </c>
      <c r="N521" s="46" t="str">
        <f t="shared" ref="N521:N584" ca="1" si="159">CELL("format",$H521)</f>
        <v>C2</v>
      </c>
      <c r="O521" s="5" t="str">
        <f t="shared" ref="O521:O584" ca="1" si="160">IF(CELL("protect",$G521)=1, "LOCKED", "")</f>
        <v/>
      </c>
      <c r="P521" s="1" t="str">
        <f t="shared" si="145"/>
        <v>F001Adjustment of Manholes/Catch Basins FramesCW 3210-R8each</v>
      </c>
      <c r="Q521" s="2" t="e">
        <f>MATCH(P521,#REF!,0)</f>
        <v>#REF!</v>
      </c>
      <c r="R521" s="3" t="str">
        <f t="shared" ref="R521:R584" ca="1" si="161">CELL("format",$F521)</f>
        <v>F0</v>
      </c>
      <c r="S521" s="3" t="str">
        <f t="shared" ref="S521:S584" ca="1" si="162">CELL("format",$G521)</f>
        <v>C2</v>
      </c>
      <c r="T521" s="3" t="str">
        <f t="shared" ref="T521:T584" ca="1" si="163">CELL("format",$H521)</f>
        <v>C2</v>
      </c>
    </row>
    <row r="522" spans="1:20" s="47" customFormat="1" ht="30" customHeight="1" x14ac:dyDescent="0.2">
      <c r="A522" s="54" t="s">
        <v>150</v>
      </c>
      <c r="B522" s="55" t="s">
        <v>522</v>
      </c>
      <c r="C522" s="56" t="s">
        <v>291</v>
      </c>
      <c r="D522" s="64" t="s">
        <v>6</v>
      </c>
      <c r="E522" s="52" t="s">
        <v>112</v>
      </c>
      <c r="F522" s="52" t="s">
        <v>112</v>
      </c>
      <c r="G522" s="53"/>
      <c r="H522" s="53"/>
      <c r="I522" s="43" t="str">
        <f t="shared" ca="1" si="156"/>
        <v>LOCKED</v>
      </c>
      <c r="J522" s="44" t="str">
        <f t="shared" ref="J522:J585" si="164">CLEAN(CONCATENATE(TRIM($A522),TRIM($C522),IF(LEFT($D522)&lt;&gt;"E",TRIM($D522),),TRIM($E522)))</f>
        <v>F002Replacing Existing RisersCW 2130-R12</v>
      </c>
      <c r="K522" s="45" t="e">
        <f>MATCH(J522,#REF!,0)</f>
        <v>#REF!</v>
      </c>
      <c r="L522" s="46" t="str">
        <f t="shared" ca="1" si="157"/>
        <v>G</v>
      </c>
      <c r="M522" s="46" t="str">
        <f t="shared" ca="1" si="158"/>
        <v>C2</v>
      </c>
      <c r="N522" s="46" t="str">
        <f t="shared" ca="1" si="159"/>
        <v>C2</v>
      </c>
      <c r="O522" s="5" t="str">
        <f t="shared" ca="1" si="160"/>
        <v>LOCKED</v>
      </c>
      <c r="P522" s="1" t="str">
        <f t="shared" ref="P522:P585" si="165">CLEAN(CONCATENATE(TRIM($A522),TRIM($C522),IF(LEFT($D522)&lt;&gt;"E",TRIM($D522),),TRIM($E522)))</f>
        <v>F002Replacing Existing RisersCW 2130-R12</v>
      </c>
      <c r="Q522" s="2" t="e">
        <f>MATCH(P522,#REF!,0)</f>
        <v>#REF!</v>
      </c>
      <c r="R522" s="3" t="str">
        <f t="shared" ca="1" si="161"/>
        <v>G</v>
      </c>
      <c r="S522" s="3" t="str">
        <f t="shared" ca="1" si="162"/>
        <v>C2</v>
      </c>
      <c r="T522" s="3" t="str">
        <f t="shared" ca="1" si="163"/>
        <v>C2</v>
      </c>
    </row>
    <row r="523" spans="1:20" s="47" customFormat="1" ht="30" customHeight="1" x14ac:dyDescent="0.2">
      <c r="A523" s="54" t="s">
        <v>292</v>
      </c>
      <c r="B523" s="63" t="s">
        <v>188</v>
      </c>
      <c r="C523" s="56" t="s">
        <v>297</v>
      </c>
      <c r="D523" s="64"/>
      <c r="E523" s="58" t="s">
        <v>122</v>
      </c>
      <c r="F523" s="118">
        <v>0.3</v>
      </c>
      <c r="G523" s="82"/>
      <c r="H523" s="61">
        <f>ROUND(G523*F523,2)</f>
        <v>0</v>
      </c>
      <c r="I523" s="43" t="str">
        <f t="shared" ca="1" si="156"/>
        <v/>
      </c>
      <c r="J523" s="44" t="str">
        <f t="shared" si="164"/>
        <v>F002APre-cast Concrete Risersvert. m</v>
      </c>
      <c r="K523" s="45" t="e">
        <f>MATCH(J523,#REF!,0)</f>
        <v>#REF!</v>
      </c>
      <c r="L523" s="46" t="str">
        <f t="shared" ca="1" si="157"/>
        <v>F2</v>
      </c>
      <c r="M523" s="46" t="str">
        <f t="shared" ca="1" si="158"/>
        <v>C2</v>
      </c>
      <c r="N523" s="46" t="str">
        <f t="shared" ca="1" si="159"/>
        <v>C2</v>
      </c>
      <c r="O523" s="5" t="str">
        <f t="shared" ca="1" si="160"/>
        <v/>
      </c>
      <c r="P523" s="1" t="str">
        <f t="shared" si="165"/>
        <v>F002APre-cast Concrete Risersvert. m</v>
      </c>
      <c r="Q523" s="2" t="e">
        <f>MATCH(P523,#REF!,0)</f>
        <v>#REF!</v>
      </c>
      <c r="R523" s="3" t="str">
        <f t="shared" ca="1" si="161"/>
        <v>F2</v>
      </c>
      <c r="S523" s="3" t="str">
        <f t="shared" ca="1" si="162"/>
        <v>C2</v>
      </c>
      <c r="T523" s="3" t="str">
        <f t="shared" ca="1" si="163"/>
        <v>C2</v>
      </c>
    </row>
    <row r="524" spans="1:20" s="47" customFormat="1" ht="30" customHeight="1" x14ac:dyDescent="0.2">
      <c r="A524" s="54" t="s">
        <v>151</v>
      </c>
      <c r="B524" s="55" t="s">
        <v>523</v>
      </c>
      <c r="C524" s="94" t="s">
        <v>405</v>
      </c>
      <c r="D524" s="90" t="s">
        <v>388</v>
      </c>
      <c r="E524" s="52" t="s">
        <v>112</v>
      </c>
      <c r="F524" s="52" t="s">
        <v>112</v>
      </c>
      <c r="G524" s="53"/>
      <c r="H524" s="53"/>
      <c r="I524" s="43" t="str">
        <f t="shared" ca="1" si="156"/>
        <v>LOCKED</v>
      </c>
      <c r="J524" s="44" t="str">
        <f t="shared" si="164"/>
        <v>F003Lifter Rings (AP-010)CW 3210-R8</v>
      </c>
      <c r="K524" s="45" t="e">
        <f>MATCH(J524,#REF!,0)</f>
        <v>#REF!</v>
      </c>
      <c r="L524" s="46" t="str">
        <f t="shared" ca="1" si="157"/>
        <v>G</v>
      </c>
      <c r="M524" s="46" t="str">
        <f t="shared" ca="1" si="158"/>
        <v>C2</v>
      </c>
      <c r="N524" s="46" t="str">
        <f t="shared" ca="1" si="159"/>
        <v>C2</v>
      </c>
      <c r="O524" s="5" t="str">
        <f t="shared" ca="1" si="160"/>
        <v>LOCKED</v>
      </c>
      <c r="P524" s="1" t="str">
        <f t="shared" si="165"/>
        <v>F003Lifter Rings (AP-010)CW 3210-R8</v>
      </c>
      <c r="Q524" s="2" t="e">
        <f>MATCH(P524,#REF!,0)</f>
        <v>#REF!</v>
      </c>
      <c r="R524" s="3" t="str">
        <f t="shared" ca="1" si="161"/>
        <v>G</v>
      </c>
      <c r="S524" s="3" t="str">
        <f t="shared" ca="1" si="162"/>
        <v>C2</v>
      </c>
      <c r="T524" s="3" t="str">
        <f t="shared" ca="1" si="163"/>
        <v>C2</v>
      </c>
    </row>
    <row r="525" spans="1:20" s="47" customFormat="1" ht="30" customHeight="1" x14ac:dyDescent="0.2">
      <c r="A525" s="54" t="s">
        <v>152</v>
      </c>
      <c r="B525" s="63" t="s">
        <v>188</v>
      </c>
      <c r="C525" s="56" t="s">
        <v>343</v>
      </c>
      <c r="D525" s="64"/>
      <c r="E525" s="58" t="s">
        <v>120</v>
      </c>
      <c r="F525" s="83">
        <v>2</v>
      </c>
      <c r="G525" s="82"/>
      <c r="H525" s="61">
        <f>ROUND(G525*F525,2)</f>
        <v>0</v>
      </c>
      <c r="I525" s="43" t="str">
        <f t="shared" ca="1" si="156"/>
        <v/>
      </c>
      <c r="J525" s="44" t="str">
        <f t="shared" si="164"/>
        <v>F00551 mmeach</v>
      </c>
      <c r="K525" s="45" t="e">
        <f>MATCH(J525,#REF!,0)</f>
        <v>#REF!</v>
      </c>
      <c r="L525" s="46" t="str">
        <f t="shared" ca="1" si="157"/>
        <v>F0</v>
      </c>
      <c r="M525" s="46" t="str">
        <f t="shared" ca="1" si="158"/>
        <v>C2</v>
      </c>
      <c r="N525" s="46" t="str">
        <f t="shared" ca="1" si="159"/>
        <v>C2</v>
      </c>
      <c r="O525" s="5" t="str">
        <f t="shared" ca="1" si="160"/>
        <v/>
      </c>
      <c r="P525" s="1" t="str">
        <f t="shared" si="165"/>
        <v>F00551 mmeach</v>
      </c>
      <c r="Q525" s="2" t="e">
        <f>MATCH(P525,#REF!,0)</f>
        <v>#REF!</v>
      </c>
      <c r="R525" s="3" t="str">
        <f t="shared" ca="1" si="161"/>
        <v>F0</v>
      </c>
      <c r="S525" s="3" t="str">
        <f t="shared" ca="1" si="162"/>
        <v>C2</v>
      </c>
      <c r="T525" s="3" t="str">
        <f t="shared" ca="1" si="163"/>
        <v>C2</v>
      </c>
    </row>
    <row r="526" spans="1:20" s="47" customFormat="1" ht="30" customHeight="1" x14ac:dyDescent="0.2">
      <c r="A526" s="54" t="s">
        <v>153</v>
      </c>
      <c r="B526" s="55" t="s">
        <v>524</v>
      </c>
      <c r="C526" s="56" t="s">
        <v>267</v>
      </c>
      <c r="D526" s="90" t="s">
        <v>388</v>
      </c>
      <c r="E526" s="58" t="s">
        <v>120</v>
      </c>
      <c r="F526" s="83">
        <v>7</v>
      </c>
      <c r="G526" s="60"/>
      <c r="H526" s="61">
        <f t="shared" ref="H526:H528" si="166">ROUND(G526*F526,2)</f>
        <v>0</v>
      </c>
      <c r="I526" s="43" t="str">
        <f t="shared" ca="1" si="156"/>
        <v/>
      </c>
      <c r="J526" s="44" t="str">
        <f t="shared" si="164"/>
        <v>F009Adjustment of Valve BoxesCW 3210-R8each</v>
      </c>
      <c r="K526" s="45" t="e">
        <f>MATCH(J526,#REF!,0)</f>
        <v>#REF!</v>
      </c>
      <c r="L526" s="46" t="str">
        <f t="shared" ca="1" si="157"/>
        <v>F0</v>
      </c>
      <c r="M526" s="46" t="str">
        <f t="shared" ca="1" si="158"/>
        <v>C2</v>
      </c>
      <c r="N526" s="46" t="str">
        <f t="shared" ca="1" si="159"/>
        <v>C2</v>
      </c>
      <c r="O526" s="5" t="str">
        <f t="shared" ca="1" si="160"/>
        <v/>
      </c>
      <c r="P526" s="1" t="str">
        <f t="shared" si="165"/>
        <v>F009Adjustment of Valve BoxesCW 3210-R8each</v>
      </c>
      <c r="Q526" s="2" t="e">
        <f>MATCH(P526,#REF!,0)</f>
        <v>#REF!</v>
      </c>
      <c r="R526" s="3" t="str">
        <f t="shared" ca="1" si="161"/>
        <v>F0</v>
      </c>
      <c r="S526" s="3" t="str">
        <f t="shared" ca="1" si="162"/>
        <v>C2</v>
      </c>
      <c r="T526" s="3" t="str">
        <f t="shared" ca="1" si="163"/>
        <v>C2</v>
      </c>
    </row>
    <row r="527" spans="1:20" s="47" customFormat="1" ht="30" customHeight="1" x14ac:dyDescent="0.2">
      <c r="A527" s="54" t="s">
        <v>234</v>
      </c>
      <c r="B527" s="55" t="s">
        <v>525</v>
      </c>
      <c r="C527" s="56" t="s">
        <v>269</v>
      </c>
      <c r="D527" s="90" t="s">
        <v>388</v>
      </c>
      <c r="E527" s="58" t="s">
        <v>120</v>
      </c>
      <c r="F527" s="83">
        <v>3</v>
      </c>
      <c r="G527" s="60"/>
      <c r="H527" s="61">
        <f t="shared" si="166"/>
        <v>0</v>
      </c>
      <c r="I527" s="43" t="str">
        <f t="shared" ca="1" si="156"/>
        <v/>
      </c>
      <c r="J527" s="44" t="str">
        <f t="shared" si="164"/>
        <v>F010Valve Box ExtensionsCW 3210-R8each</v>
      </c>
      <c r="K527" s="45" t="e">
        <f>MATCH(J527,#REF!,0)</f>
        <v>#REF!</v>
      </c>
      <c r="L527" s="46" t="str">
        <f t="shared" ca="1" si="157"/>
        <v>F0</v>
      </c>
      <c r="M527" s="46" t="str">
        <f t="shared" ca="1" si="158"/>
        <v>C2</v>
      </c>
      <c r="N527" s="46" t="str">
        <f t="shared" ca="1" si="159"/>
        <v>C2</v>
      </c>
      <c r="O527" s="5" t="str">
        <f t="shared" ca="1" si="160"/>
        <v/>
      </c>
      <c r="P527" s="1" t="str">
        <f t="shared" si="165"/>
        <v>F010Valve Box ExtensionsCW 3210-R8each</v>
      </c>
      <c r="Q527" s="2" t="e">
        <f>MATCH(P527,#REF!,0)</f>
        <v>#REF!</v>
      </c>
      <c r="R527" s="3" t="str">
        <f t="shared" ca="1" si="161"/>
        <v>F0</v>
      </c>
      <c r="S527" s="3" t="str">
        <f t="shared" ca="1" si="162"/>
        <v>C2</v>
      </c>
      <c r="T527" s="3" t="str">
        <f t="shared" ca="1" si="163"/>
        <v>C2</v>
      </c>
    </row>
    <row r="528" spans="1:20" s="47" customFormat="1" ht="30" customHeight="1" x14ac:dyDescent="0.2">
      <c r="A528" s="54" t="s">
        <v>154</v>
      </c>
      <c r="B528" s="55" t="s">
        <v>526</v>
      </c>
      <c r="C528" s="56" t="s">
        <v>268</v>
      </c>
      <c r="D528" s="90" t="s">
        <v>388</v>
      </c>
      <c r="E528" s="58" t="s">
        <v>120</v>
      </c>
      <c r="F528" s="83">
        <v>7</v>
      </c>
      <c r="G528" s="60"/>
      <c r="H528" s="61">
        <f t="shared" si="166"/>
        <v>0</v>
      </c>
      <c r="I528" s="43" t="str">
        <f t="shared" ca="1" si="156"/>
        <v/>
      </c>
      <c r="J528" s="44" t="str">
        <f t="shared" si="164"/>
        <v>F011Adjustment of Curb Stop BoxesCW 3210-R8each</v>
      </c>
      <c r="K528" s="45" t="e">
        <f>MATCH(J528,#REF!,0)</f>
        <v>#REF!</v>
      </c>
      <c r="L528" s="46" t="str">
        <f t="shared" ca="1" si="157"/>
        <v>F0</v>
      </c>
      <c r="M528" s="46" t="str">
        <f t="shared" ca="1" si="158"/>
        <v>C2</v>
      </c>
      <c r="N528" s="46" t="str">
        <f t="shared" ca="1" si="159"/>
        <v>C2</v>
      </c>
      <c r="O528" s="5" t="str">
        <f t="shared" ca="1" si="160"/>
        <v/>
      </c>
      <c r="P528" s="1" t="str">
        <f t="shared" si="165"/>
        <v>F011Adjustment of Curb Stop BoxesCW 3210-R8each</v>
      </c>
      <c r="Q528" s="2" t="e">
        <f>MATCH(P528,#REF!,0)</f>
        <v>#REF!</v>
      </c>
      <c r="R528" s="3" t="str">
        <f t="shared" ca="1" si="161"/>
        <v>F0</v>
      </c>
      <c r="S528" s="3" t="str">
        <f t="shared" ca="1" si="162"/>
        <v>C2</v>
      </c>
      <c r="T528" s="3" t="str">
        <f t="shared" ca="1" si="163"/>
        <v>C2</v>
      </c>
    </row>
    <row r="529" spans="1:20" s="47" customFormat="1" ht="30" customHeight="1" x14ac:dyDescent="0.2">
      <c r="A529" s="108" t="s">
        <v>155</v>
      </c>
      <c r="B529" s="109" t="s">
        <v>527</v>
      </c>
      <c r="C529" s="94" t="s">
        <v>270</v>
      </c>
      <c r="D529" s="90" t="s">
        <v>388</v>
      </c>
      <c r="E529" s="110" t="s">
        <v>120</v>
      </c>
      <c r="F529" s="111">
        <v>3</v>
      </c>
      <c r="G529" s="7"/>
      <c r="H529" s="112">
        <f>ROUND(G529*F529,2)</f>
        <v>0</v>
      </c>
      <c r="I529" s="43" t="str">
        <f t="shared" ca="1" si="156"/>
        <v/>
      </c>
      <c r="J529" s="44" t="str">
        <f t="shared" si="164"/>
        <v>F018Curb Stop ExtensionsCW 3210-R8each</v>
      </c>
      <c r="K529" s="45" t="e">
        <f>MATCH(J529,#REF!,0)</f>
        <v>#REF!</v>
      </c>
      <c r="L529" s="46" t="str">
        <f t="shared" ca="1" si="157"/>
        <v>F0</v>
      </c>
      <c r="M529" s="46" t="str">
        <f t="shared" ca="1" si="158"/>
        <v>C2</v>
      </c>
      <c r="N529" s="46" t="str">
        <f t="shared" ca="1" si="159"/>
        <v>C2</v>
      </c>
      <c r="O529" s="5" t="str">
        <f t="shared" ca="1" si="160"/>
        <v/>
      </c>
      <c r="P529" s="1" t="str">
        <f t="shared" si="165"/>
        <v>F018Curb Stop ExtensionsCW 3210-R8each</v>
      </c>
      <c r="Q529" s="2" t="e">
        <f>MATCH(P529,#REF!,0)</f>
        <v>#REF!</v>
      </c>
      <c r="R529" s="3" t="str">
        <f t="shared" ca="1" si="161"/>
        <v>F0</v>
      </c>
      <c r="S529" s="3" t="str">
        <f t="shared" ca="1" si="162"/>
        <v>C2</v>
      </c>
      <c r="T529" s="3" t="str">
        <f t="shared" ca="1" si="163"/>
        <v>C2</v>
      </c>
    </row>
    <row r="530" spans="1:20" s="47" customFormat="1" ht="30" customHeight="1" x14ac:dyDescent="0.2">
      <c r="A530" s="40"/>
      <c r="B530" s="49"/>
      <c r="C530" s="65" t="s">
        <v>138</v>
      </c>
      <c r="D530" s="51"/>
      <c r="E530" s="52" t="s">
        <v>112</v>
      </c>
      <c r="F530" s="52" t="s">
        <v>112</v>
      </c>
      <c r="G530" s="53"/>
      <c r="H530" s="53"/>
      <c r="I530" s="43" t="str">
        <f t="shared" ca="1" si="156"/>
        <v>LOCKED</v>
      </c>
      <c r="J530" s="44" t="str">
        <f t="shared" si="164"/>
        <v>LANDSCAPING</v>
      </c>
      <c r="K530" s="45" t="e">
        <f>MATCH(J530,#REF!,0)</f>
        <v>#REF!</v>
      </c>
      <c r="L530" s="46" t="str">
        <f t="shared" ca="1" si="157"/>
        <v>G</v>
      </c>
      <c r="M530" s="46" t="str">
        <f t="shared" ca="1" si="158"/>
        <v>C2</v>
      </c>
      <c r="N530" s="46" t="str">
        <f t="shared" ca="1" si="159"/>
        <v>C2</v>
      </c>
      <c r="O530" s="5" t="str">
        <f t="shared" ca="1" si="160"/>
        <v>LOCKED</v>
      </c>
      <c r="P530" s="1" t="str">
        <f t="shared" si="165"/>
        <v>LANDSCAPING</v>
      </c>
      <c r="Q530" s="2" t="e">
        <f>MATCH(P530,#REF!,0)</f>
        <v>#REF!</v>
      </c>
      <c r="R530" s="3" t="str">
        <f t="shared" ca="1" si="161"/>
        <v>G</v>
      </c>
      <c r="S530" s="3" t="str">
        <f t="shared" ca="1" si="162"/>
        <v>C2</v>
      </c>
      <c r="T530" s="3" t="str">
        <f t="shared" ca="1" si="163"/>
        <v>C2</v>
      </c>
    </row>
    <row r="531" spans="1:20" s="47" customFormat="1" ht="30" customHeight="1" x14ac:dyDescent="0.2">
      <c r="A531" s="66" t="s">
        <v>156</v>
      </c>
      <c r="B531" s="55" t="s">
        <v>528</v>
      </c>
      <c r="C531" s="56" t="s">
        <v>88</v>
      </c>
      <c r="D531" s="64" t="s">
        <v>8</v>
      </c>
      <c r="E531" s="52" t="s">
        <v>112</v>
      </c>
      <c r="F531" s="52" t="s">
        <v>112</v>
      </c>
      <c r="G531" s="53"/>
      <c r="H531" s="53"/>
      <c r="I531" s="43" t="str">
        <f t="shared" ca="1" si="156"/>
        <v>LOCKED</v>
      </c>
      <c r="J531" s="44" t="str">
        <f t="shared" si="164"/>
        <v>G001SoddingCW 3510-R9</v>
      </c>
      <c r="K531" s="45" t="e">
        <f>MATCH(J531,#REF!,0)</f>
        <v>#REF!</v>
      </c>
      <c r="L531" s="46" t="str">
        <f t="shared" ca="1" si="157"/>
        <v>G</v>
      </c>
      <c r="M531" s="46" t="str">
        <f t="shared" ca="1" si="158"/>
        <v>C2</v>
      </c>
      <c r="N531" s="46" t="str">
        <f t="shared" ca="1" si="159"/>
        <v>C2</v>
      </c>
      <c r="O531" s="5" t="str">
        <f t="shared" ca="1" si="160"/>
        <v>LOCKED</v>
      </c>
      <c r="P531" s="1" t="str">
        <f t="shared" si="165"/>
        <v>G001SoddingCW 3510-R9</v>
      </c>
      <c r="Q531" s="2" t="e">
        <f>MATCH(P531,#REF!,0)</f>
        <v>#REF!</v>
      </c>
      <c r="R531" s="3" t="str">
        <f t="shared" ca="1" si="161"/>
        <v>G</v>
      </c>
      <c r="S531" s="3" t="str">
        <f t="shared" ca="1" si="162"/>
        <v>C2</v>
      </c>
      <c r="T531" s="3" t="str">
        <f t="shared" ca="1" si="163"/>
        <v>C2</v>
      </c>
    </row>
    <row r="532" spans="1:20" s="47" customFormat="1" ht="30" customHeight="1" x14ac:dyDescent="0.2">
      <c r="A532" s="66" t="s">
        <v>157</v>
      </c>
      <c r="B532" s="63" t="s">
        <v>188</v>
      </c>
      <c r="C532" s="56" t="s">
        <v>344</v>
      </c>
      <c r="D532" s="64"/>
      <c r="E532" s="58" t="s">
        <v>117</v>
      </c>
      <c r="F532" s="59">
        <v>170</v>
      </c>
      <c r="G532" s="60"/>
      <c r="H532" s="61">
        <f>ROUND(G532*F532,2)</f>
        <v>0</v>
      </c>
      <c r="I532" s="43" t="str">
        <f t="shared" ca="1" si="156"/>
        <v/>
      </c>
      <c r="J532" s="44" t="str">
        <f t="shared" si="164"/>
        <v>G002width &lt; 600 mmm²</v>
      </c>
      <c r="K532" s="45" t="e">
        <f>MATCH(J532,#REF!,0)</f>
        <v>#REF!</v>
      </c>
      <c r="L532" s="46" t="str">
        <f t="shared" ca="1" si="157"/>
        <v>F0</v>
      </c>
      <c r="M532" s="46" t="str">
        <f t="shared" ca="1" si="158"/>
        <v>C2</v>
      </c>
      <c r="N532" s="46" t="str">
        <f t="shared" ca="1" si="159"/>
        <v>C2</v>
      </c>
      <c r="O532" s="5" t="str">
        <f t="shared" ca="1" si="160"/>
        <v/>
      </c>
      <c r="P532" s="1" t="str">
        <f t="shared" si="165"/>
        <v>G002width &lt; 600 mmm²</v>
      </c>
      <c r="Q532" s="2" t="e">
        <f>MATCH(P532,#REF!,0)</f>
        <v>#REF!</v>
      </c>
      <c r="R532" s="3" t="str">
        <f t="shared" ca="1" si="161"/>
        <v>F0</v>
      </c>
      <c r="S532" s="3" t="str">
        <f t="shared" ca="1" si="162"/>
        <v>C2</v>
      </c>
      <c r="T532" s="3" t="str">
        <f t="shared" ca="1" si="163"/>
        <v>C2</v>
      </c>
    </row>
    <row r="533" spans="1:20" s="47" customFormat="1" ht="30" customHeight="1" x14ac:dyDescent="0.2">
      <c r="A533" s="66" t="s">
        <v>158</v>
      </c>
      <c r="B533" s="63" t="s">
        <v>189</v>
      </c>
      <c r="C533" s="56" t="s">
        <v>345</v>
      </c>
      <c r="D533" s="64"/>
      <c r="E533" s="58" t="s">
        <v>117</v>
      </c>
      <c r="F533" s="59">
        <v>380</v>
      </c>
      <c r="G533" s="60"/>
      <c r="H533" s="61">
        <f>ROUND(G533*F533,2)</f>
        <v>0</v>
      </c>
      <c r="I533" s="43" t="str">
        <f t="shared" ca="1" si="156"/>
        <v/>
      </c>
      <c r="J533" s="44" t="str">
        <f t="shared" si="164"/>
        <v>G003width &gt; or = 600 mmm²</v>
      </c>
      <c r="K533" s="45" t="e">
        <f>MATCH(J533,#REF!,0)</f>
        <v>#REF!</v>
      </c>
      <c r="L533" s="46" t="str">
        <f t="shared" ca="1" si="157"/>
        <v>F0</v>
      </c>
      <c r="M533" s="46" t="str">
        <f t="shared" ca="1" si="158"/>
        <v>C2</v>
      </c>
      <c r="N533" s="46" t="str">
        <f t="shared" ca="1" si="159"/>
        <v>C2</v>
      </c>
      <c r="O533" s="5" t="str">
        <f t="shared" ca="1" si="160"/>
        <v/>
      </c>
      <c r="P533" s="1" t="str">
        <f t="shared" si="165"/>
        <v>G003width &gt; or = 600 mmm²</v>
      </c>
      <c r="Q533" s="2" t="e">
        <f>MATCH(P533,#REF!,0)</f>
        <v>#REF!</v>
      </c>
      <c r="R533" s="3" t="str">
        <f t="shared" ca="1" si="161"/>
        <v>F0</v>
      </c>
      <c r="S533" s="3" t="str">
        <f t="shared" ca="1" si="162"/>
        <v>C2</v>
      </c>
      <c r="T533" s="3" t="str">
        <f t="shared" ca="1" si="163"/>
        <v>C2</v>
      </c>
    </row>
    <row r="534" spans="1:20" s="47" customFormat="1" ht="14.25" customHeight="1" x14ac:dyDescent="0.2">
      <c r="A534" s="40"/>
      <c r="B534" s="98"/>
      <c r="C534" s="65"/>
      <c r="D534" s="51"/>
      <c r="E534" s="99"/>
      <c r="F534" s="52"/>
      <c r="G534" s="53"/>
      <c r="H534" s="53"/>
      <c r="I534" s="43" t="str">
        <f t="shared" ca="1" si="156"/>
        <v>LOCKED</v>
      </c>
      <c r="J534" s="44" t="str">
        <f t="shared" si="164"/>
        <v/>
      </c>
      <c r="K534" s="45" t="e">
        <f>MATCH(J534,#REF!,0)</f>
        <v>#REF!</v>
      </c>
      <c r="L534" s="46" t="str">
        <f t="shared" ca="1" si="157"/>
        <v>G</v>
      </c>
      <c r="M534" s="46" t="str">
        <f t="shared" ca="1" si="158"/>
        <v>C2</v>
      </c>
      <c r="N534" s="46" t="str">
        <f t="shared" ca="1" si="159"/>
        <v>C2</v>
      </c>
      <c r="O534" s="5" t="str">
        <f t="shared" ca="1" si="160"/>
        <v>LOCKED</v>
      </c>
      <c r="P534" s="1" t="str">
        <f t="shared" si="165"/>
        <v/>
      </c>
      <c r="Q534" s="2" t="e">
        <f>MATCH(P534,#REF!,0)</f>
        <v>#REF!</v>
      </c>
      <c r="R534" s="3" t="str">
        <f t="shared" ca="1" si="161"/>
        <v>G</v>
      </c>
      <c r="S534" s="3" t="str">
        <f t="shared" ca="1" si="162"/>
        <v>C2</v>
      </c>
      <c r="T534" s="3" t="str">
        <f t="shared" ca="1" si="163"/>
        <v>C2</v>
      </c>
    </row>
    <row r="535" spans="1:20" s="47" customFormat="1" ht="45" customHeight="1" thickBot="1" x14ac:dyDescent="0.25">
      <c r="A535" s="40"/>
      <c r="B535" s="101" t="str">
        <f>B445</f>
        <v>F</v>
      </c>
      <c r="C535" s="184" t="str">
        <f>C445</f>
        <v>ASPHALT REHABILITATION - TANNER STREET FROM END SOUTH OF TEMPLETON AVENUE TO MARGARET AVENUE</v>
      </c>
      <c r="D535" s="185"/>
      <c r="E535" s="185"/>
      <c r="F535" s="186"/>
      <c r="G535" s="113" t="s">
        <v>431</v>
      </c>
      <c r="H535" s="113">
        <f>SUM(H445:H534)</f>
        <v>0</v>
      </c>
      <c r="I535" s="43" t="str">
        <f t="shared" ca="1" si="156"/>
        <v>LOCKED</v>
      </c>
      <c r="J535" s="44" t="str">
        <f t="shared" si="164"/>
        <v>ASPHALT REHABILITATION - TANNER STREET FROM END SOUTH OF TEMPLETON AVENUE TO MARGARET AVENUE</v>
      </c>
      <c r="K535" s="45" t="e">
        <f>MATCH(J535,#REF!,0)</f>
        <v>#REF!</v>
      </c>
      <c r="L535" s="46" t="str">
        <f t="shared" ca="1" si="157"/>
        <v>G</v>
      </c>
      <c r="M535" s="46" t="str">
        <f t="shared" ca="1" si="158"/>
        <v>C2</v>
      </c>
      <c r="N535" s="46" t="str">
        <f t="shared" ca="1" si="159"/>
        <v>C2</v>
      </c>
      <c r="O535" s="5" t="str">
        <f t="shared" ca="1" si="160"/>
        <v>LOCKED</v>
      </c>
      <c r="P535" s="1" t="str">
        <f t="shared" si="165"/>
        <v>ASPHALT REHABILITATION - TANNER STREET FROM END SOUTH OF TEMPLETON AVENUE TO MARGARET AVENUE</v>
      </c>
      <c r="Q535" s="2" t="e">
        <f>MATCH(P535,#REF!,0)</f>
        <v>#REF!</v>
      </c>
      <c r="R535" s="3" t="str">
        <f t="shared" ca="1" si="161"/>
        <v>G</v>
      </c>
      <c r="S535" s="3" t="str">
        <f t="shared" ca="1" si="162"/>
        <v>C2</v>
      </c>
      <c r="T535" s="3" t="str">
        <f t="shared" ca="1" si="163"/>
        <v>C2</v>
      </c>
    </row>
    <row r="536" spans="1:20" s="47" customFormat="1" ht="45" customHeight="1" thickTop="1" x14ac:dyDescent="0.2">
      <c r="A536" s="40"/>
      <c r="B536" s="41" t="s">
        <v>277</v>
      </c>
      <c r="C536" s="190" t="s">
        <v>529</v>
      </c>
      <c r="D536" s="191"/>
      <c r="E536" s="191"/>
      <c r="F536" s="192"/>
      <c r="G536" s="114"/>
      <c r="H536" s="115"/>
      <c r="I536" s="43" t="str">
        <f t="shared" ca="1" si="156"/>
        <v>LOCKED</v>
      </c>
      <c r="J536" s="44" t="str">
        <f t="shared" si="164"/>
        <v>SEWER REPAIRS: TANNER ST., BANNERMAN AVE., DUKE ST., CATHEDRAL AVE., ATLANTIC AVE., AIKINS ST.</v>
      </c>
      <c r="K536" s="45" t="e">
        <f>MATCH(J536,#REF!,0)</f>
        <v>#REF!</v>
      </c>
      <c r="L536" s="46" t="str">
        <f t="shared" ca="1" si="157"/>
        <v>G</v>
      </c>
      <c r="M536" s="46" t="str">
        <f t="shared" ca="1" si="158"/>
        <v>F0</v>
      </c>
      <c r="N536" s="46" t="str">
        <f t="shared" ca="1" si="159"/>
        <v>F2</v>
      </c>
      <c r="O536" s="5" t="str">
        <f t="shared" ca="1" si="160"/>
        <v>LOCKED</v>
      </c>
      <c r="P536" s="1" t="str">
        <f t="shared" si="165"/>
        <v>SEWER REPAIRS: TANNER ST., BANNERMAN AVE., DUKE ST., CATHEDRAL AVE., ATLANTIC AVE., AIKINS ST.</v>
      </c>
      <c r="Q536" s="2" t="e">
        <f>MATCH(P536,#REF!,0)</f>
        <v>#REF!</v>
      </c>
      <c r="R536" s="3" t="str">
        <f t="shared" ca="1" si="161"/>
        <v>G</v>
      </c>
      <c r="S536" s="3" t="str">
        <f t="shared" ca="1" si="162"/>
        <v>F0</v>
      </c>
      <c r="T536" s="3" t="str">
        <f t="shared" ca="1" si="163"/>
        <v>F2</v>
      </c>
    </row>
    <row r="537" spans="1:20" s="47" customFormat="1" ht="30" customHeight="1" x14ac:dyDescent="0.2">
      <c r="A537" s="66"/>
      <c r="B537" s="119"/>
      <c r="C537" s="120" t="s">
        <v>530</v>
      </c>
      <c r="D537" s="51"/>
      <c r="E537" s="52" t="s">
        <v>112</v>
      </c>
      <c r="F537" s="52" t="s">
        <v>112</v>
      </c>
      <c r="G537" s="53"/>
      <c r="H537" s="53"/>
      <c r="I537" s="43" t="str">
        <f t="shared" ca="1" si="156"/>
        <v>LOCKED</v>
      </c>
      <c r="J537" s="44" t="str">
        <f t="shared" si="164"/>
        <v>TANNER ST (MA70024967)</v>
      </c>
      <c r="K537" s="45" t="e">
        <f>MATCH(J537,#REF!,0)</f>
        <v>#REF!</v>
      </c>
      <c r="L537" s="46" t="str">
        <f t="shared" ca="1" si="157"/>
        <v>G</v>
      </c>
      <c r="M537" s="46" t="str">
        <f t="shared" ca="1" si="158"/>
        <v>C2</v>
      </c>
      <c r="N537" s="46" t="str">
        <f t="shared" ca="1" si="159"/>
        <v>C2</v>
      </c>
      <c r="O537" s="5" t="str">
        <f t="shared" ca="1" si="160"/>
        <v>LOCKED</v>
      </c>
      <c r="P537" s="1" t="str">
        <f t="shared" si="165"/>
        <v>TANNER ST (MA70024967)</v>
      </c>
      <c r="Q537" s="2" t="e">
        <f>MATCH(P537,#REF!,0)</f>
        <v>#REF!</v>
      </c>
      <c r="R537" s="3" t="str">
        <f t="shared" ca="1" si="161"/>
        <v>G</v>
      </c>
      <c r="S537" s="3" t="str">
        <f t="shared" ca="1" si="162"/>
        <v>C2</v>
      </c>
      <c r="T537" s="3" t="str">
        <f t="shared" ca="1" si="163"/>
        <v>C2</v>
      </c>
    </row>
    <row r="538" spans="1:20" s="47" customFormat="1" ht="30" customHeight="1" x14ac:dyDescent="0.2">
      <c r="A538" s="66" t="s">
        <v>28</v>
      </c>
      <c r="B538" s="119" t="s">
        <v>86</v>
      </c>
      <c r="C538" s="121" t="s">
        <v>266</v>
      </c>
      <c r="D538" s="51" t="s">
        <v>6</v>
      </c>
      <c r="E538" s="52" t="s">
        <v>112</v>
      </c>
      <c r="F538" s="52" t="s">
        <v>112</v>
      </c>
      <c r="G538" s="53"/>
      <c r="H538" s="53"/>
      <c r="I538" s="43" t="str">
        <f t="shared" ca="1" si="156"/>
        <v>LOCKED</v>
      </c>
      <c r="J538" s="44" t="str">
        <f t="shared" si="164"/>
        <v>E017Sewer Repair - Up to 3.0 Meters LongCW 2130-R12</v>
      </c>
      <c r="K538" s="45" t="e">
        <f>MATCH(J538,#REF!,0)</f>
        <v>#REF!</v>
      </c>
      <c r="L538" s="46" t="str">
        <f t="shared" ca="1" si="157"/>
        <v>G</v>
      </c>
      <c r="M538" s="46" t="str">
        <f t="shared" ca="1" si="158"/>
        <v>C2</v>
      </c>
      <c r="N538" s="46" t="str">
        <f t="shared" ca="1" si="159"/>
        <v>C2</v>
      </c>
      <c r="O538" s="5" t="str">
        <f t="shared" ca="1" si="160"/>
        <v>LOCKED</v>
      </c>
      <c r="P538" s="1" t="str">
        <f t="shared" si="165"/>
        <v>E017Sewer Repair - Up to 3.0 Meters LongCW 2130-R12</v>
      </c>
      <c r="Q538" s="2" t="e">
        <f>MATCH(P538,#REF!,0)</f>
        <v>#REF!</v>
      </c>
      <c r="R538" s="3" t="str">
        <f t="shared" ca="1" si="161"/>
        <v>G</v>
      </c>
      <c r="S538" s="3" t="str">
        <f t="shared" ca="1" si="162"/>
        <v>C2</v>
      </c>
      <c r="T538" s="3" t="str">
        <f t="shared" ca="1" si="163"/>
        <v>C2</v>
      </c>
    </row>
    <row r="539" spans="1:20" s="47" customFormat="1" ht="30" customHeight="1" x14ac:dyDescent="0.2">
      <c r="A539" s="66" t="s">
        <v>378</v>
      </c>
      <c r="B539" s="122" t="s">
        <v>188</v>
      </c>
      <c r="C539" s="121" t="s">
        <v>531</v>
      </c>
      <c r="D539" s="51"/>
      <c r="E539" s="52" t="s">
        <v>112</v>
      </c>
      <c r="F539" s="52" t="s">
        <v>112</v>
      </c>
      <c r="G539" s="53"/>
      <c r="H539" s="53"/>
      <c r="I539" s="43" t="str">
        <f t="shared" ca="1" si="156"/>
        <v>LOCKED</v>
      </c>
      <c r="J539" s="44" t="str">
        <f t="shared" si="164"/>
        <v>E017G300 mm, CS</v>
      </c>
      <c r="K539" s="45" t="e">
        <f>MATCH(J539,#REF!,0)</f>
        <v>#REF!</v>
      </c>
      <c r="L539" s="46" t="str">
        <f t="shared" ca="1" si="157"/>
        <v>G</v>
      </c>
      <c r="M539" s="46" t="str">
        <f t="shared" ca="1" si="158"/>
        <v>C2</v>
      </c>
      <c r="N539" s="46" t="str">
        <f t="shared" ca="1" si="159"/>
        <v>C2</v>
      </c>
      <c r="O539" s="5" t="str">
        <f t="shared" ca="1" si="160"/>
        <v>LOCKED</v>
      </c>
      <c r="P539" s="1" t="str">
        <f t="shared" si="165"/>
        <v>E017G300 mm, CS</v>
      </c>
      <c r="Q539" s="2" t="e">
        <f>MATCH(P539,#REF!,0)</f>
        <v>#REF!</v>
      </c>
      <c r="R539" s="3" t="str">
        <f t="shared" ca="1" si="161"/>
        <v>G</v>
      </c>
      <c r="S539" s="3" t="str">
        <f t="shared" ca="1" si="162"/>
        <v>C2</v>
      </c>
      <c r="T539" s="3" t="str">
        <f t="shared" ca="1" si="163"/>
        <v>C2</v>
      </c>
    </row>
    <row r="540" spans="1:20" s="47" customFormat="1" ht="30" customHeight="1" x14ac:dyDescent="0.2">
      <c r="A540" s="66" t="s">
        <v>379</v>
      </c>
      <c r="B540" s="123" t="s">
        <v>298</v>
      </c>
      <c r="C540" s="121" t="s">
        <v>532</v>
      </c>
      <c r="D540" s="51"/>
      <c r="E540" s="52" t="s">
        <v>120</v>
      </c>
      <c r="F540" s="124">
        <v>1</v>
      </c>
      <c r="G540" s="60"/>
      <c r="H540" s="61">
        <f>ROUND(G540*F540,2)</f>
        <v>0</v>
      </c>
      <c r="I540" s="43" t="str">
        <f t="shared" ca="1" si="156"/>
        <v/>
      </c>
      <c r="J540" s="44" t="str">
        <f t="shared" si="164"/>
        <v>E017HClass 3 Backfilleach</v>
      </c>
      <c r="K540" s="45" t="e">
        <f>MATCH(J540,#REF!,0)</f>
        <v>#REF!</v>
      </c>
      <c r="L540" s="46" t="str">
        <f t="shared" ca="1" si="157"/>
        <v>G</v>
      </c>
      <c r="M540" s="46" t="str">
        <f t="shared" ca="1" si="158"/>
        <v>C2</v>
      </c>
      <c r="N540" s="46" t="str">
        <f t="shared" ca="1" si="159"/>
        <v>C2</v>
      </c>
      <c r="O540" s="5" t="str">
        <f t="shared" ca="1" si="160"/>
        <v/>
      </c>
      <c r="P540" s="1" t="str">
        <f t="shared" si="165"/>
        <v>E017HClass 3 Backfilleach</v>
      </c>
      <c r="Q540" s="2" t="e">
        <f>MATCH(P540,#REF!,0)</f>
        <v>#REF!</v>
      </c>
      <c r="R540" s="3" t="str">
        <f t="shared" ca="1" si="161"/>
        <v>G</v>
      </c>
      <c r="S540" s="3" t="str">
        <f t="shared" ca="1" si="162"/>
        <v>C2</v>
      </c>
      <c r="T540" s="3" t="str">
        <f t="shared" ca="1" si="163"/>
        <v>C2</v>
      </c>
    </row>
    <row r="541" spans="1:20" s="47" customFormat="1" ht="30" customHeight="1" x14ac:dyDescent="0.2">
      <c r="A541" s="66" t="s">
        <v>31</v>
      </c>
      <c r="B541" s="119" t="s">
        <v>87</v>
      </c>
      <c r="C541" s="125" t="s">
        <v>287</v>
      </c>
      <c r="D541" s="51" t="s">
        <v>6</v>
      </c>
      <c r="E541" s="52" t="s">
        <v>112</v>
      </c>
      <c r="F541" s="52" t="s">
        <v>112</v>
      </c>
      <c r="G541" s="53"/>
      <c r="H541" s="53"/>
      <c r="I541" s="43" t="str">
        <f t="shared" ca="1" si="156"/>
        <v>LOCKED</v>
      </c>
      <c r="J541" s="44" t="str">
        <f t="shared" si="164"/>
        <v>E020Sewer Repair - In Addition to First 3.0 MetersCW 2130-R12</v>
      </c>
      <c r="K541" s="45" t="e">
        <f>MATCH(J541,#REF!,0)</f>
        <v>#REF!</v>
      </c>
      <c r="L541" s="46" t="str">
        <f t="shared" ca="1" si="157"/>
        <v>G</v>
      </c>
      <c r="M541" s="46" t="str">
        <f t="shared" ca="1" si="158"/>
        <v>C2</v>
      </c>
      <c r="N541" s="46" t="str">
        <f t="shared" ca="1" si="159"/>
        <v>C2</v>
      </c>
      <c r="O541" s="5" t="str">
        <f t="shared" ca="1" si="160"/>
        <v>LOCKED</v>
      </c>
      <c r="P541" s="1" t="str">
        <f t="shared" si="165"/>
        <v>E020Sewer Repair - In Addition to First 3.0 MetersCW 2130-R12</v>
      </c>
      <c r="Q541" s="2" t="e">
        <f>MATCH(P541,#REF!,0)</f>
        <v>#REF!</v>
      </c>
      <c r="R541" s="3" t="str">
        <f t="shared" ca="1" si="161"/>
        <v>G</v>
      </c>
      <c r="S541" s="3" t="str">
        <f t="shared" ca="1" si="162"/>
        <v>C2</v>
      </c>
      <c r="T541" s="3" t="str">
        <f t="shared" ca="1" si="163"/>
        <v>C2</v>
      </c>
    </row>
    <row r="542" spans="1:20" s="47" customFormat="1" ht="30" customHeight="1" x14ac:dyDescent="0.2">
      <c r="A542" s="66" t="s">
        <v>382</v>
      </c>
      <c r="B542" s="122" t="s">
        <v>188</v>
      </c>
      <c r="C542" s="121" t="s">
        <v>531</v>
      </c>
      <c r="D542" s="51"/>
      <c r="E542" s="52" t="s">
        <v>112</v>
      </c>
      <c r="F542" s="52" t="s">
        <v>112</v>
      </c>
      <c r="G542" s="53"/>
      <c r="H542" s="53"/>
      <c r="I542" s="43" t="str">
        <f t="shared" ca="1" si="156"/>
        <v>LOCKED</v>
      </c>
      <c r="J542" s="44" t="str">
        <f t="shared" si="164"/>
        <v>E020G300 mm, CS</v>
      </c>
      <c r="K542" s="45" t="e">
        <f>MATCH(J542,#REF!,0)</f>
        <v>#REF!</v>
      </c>
      <c r="L542" s="46" t="str">
        <f t="shared" ca="1" si="157"/>
        <v>G</v>
      </c>
      <c r="M542" s="46" t="str">
        <f t="shared" ca="1" si="158"/>
        <v>C2</v>
      </c>
      <c r="N542" s="46" t="str">
        <f t="shared" ca="1" si="159"/>
        <v>C2</v>
      </c>
      <c r="O542" s="5" t="str">
        <f t="shared" ca="1" si="160"/>
        <v>LOCKED</v>
      </c>
      <c r="P542" s="1" t="str">
        <f t="shared" si="165"/>
        <v>E020G300 mm, CS</v>
      </c>
      <c r="Q542" s="2" t="e">
        <f>MATCH(P542,#REF!,0)</f>
        <v>#REF!</v>
      </c>
      <c r="R542" s="3" t="str">
        <f t="shared" ca="1" si="161"/>
        <v>G</v>
      </c>
      <c r="S542" s="3" t="str">
        <f t="shared" ca="1" si="162"/>
        <v>C2</v>
      </c>
      <c r="T542" s="3" t="str">
        <f t="shared" ca="1" si="163"/>
        <v>C2</v>
      </c>
    </row>
    <row r="543" spans="1:20" s="47" customFormat="1" ht="30" customHeight="1" x14ac:dyDescent="0.2">
      <c r="A543" s="66" t="s">
        <v>383</v>
      </c>
      <c r="B543" s="123" t="s">
        <v>298</v>
      </c>
      <c r="C543" s="121" t="s">
        <v>532</v>
      </c>
      <c r="D543" s="51"/>
      <c r="E543" s="52" t="s">
        <v>121</v>
      </c>
      <c r="F543" s="124">
        <v>0.1</v>
      </c>
      <c r="G543" s="60"/>
      <c r="H543" s="61">
        <f>ROUND(G543*F543,2)</f>
        <v>0</v>
      </c>
      <c r="I543" s="43" t="str">
        <f t="shared" ca="1" si="156"/>
        <v/>
      </c>
      <c r="J543" s="44" t="str">
        <f t="shared" si="164"/>
        <v>E020HClass 3 Backfillm</v>
      </c>
      <c r="K543" s="45" t="e">
        <f>MATCH(J543,#REF!,0)</f>
        <v>#REF!</v>
      </c>
      <c r="L543" s="46" t="str">
        <f t="shared" ca="1" si="157"/>
        <v>G</v>
      </c>
      <c r="M543" s="46" t="str">
        <f t="shared" ca="1" si="158"/>
        <v>C2</v>
      </c>
      <c r="N543" s="46" t="str">
        <f t="shared" ca="1" si="159"/>
        <v>C2</v>
      </c>
      <c r="O543" s="5" t="str">
        <f t="shared" ca="1" si="160"/>
        <v/>
      </c>
      <c r="P543" s="1" t="str">
        <f t="shared" si="165"/>
        <v>E020HClass 3 Backfillm</v>
      </c>
      <c r="Q543" s="2" t="e">
        <f>MATCH(P543,#REF!,0)</f>
        <v>#REF!</v>
      </c>
      <c r="R543" s="3" t="str">
        <f t="shared" ca="1" si="161"/>
        <v>G</v>
      </c>
      <c r="S543" s="3" t="str">
        <f t="shared" ca="1" si="162"/>
        <v>C2</v>
      </c>
      <c r="T543" s="3" t="str">
        <f t="shared" ca="1" si="163"/>
        <v>C2</v>
      </c>
    </row>
    <row r="544" spans="1:20" s="47" customFormat="1" ht="30" customHeight="1" x14ac:dyDescent="0.2">
      <c r="A544" s="66" t="s">
        <v>373</v>
      </c>
      <c r="B544" s="119" t="s">
        <v>338</v>
      </c>
      <c r="C544" s="121" t="s">
        <v>374</v>
      </c>
      <c r="D544" s="51" t="s">
        <v>390</v>
      </c>
      <c r="E544" s="52" t="s">
        <v>112</v>
      </c>
      <c r="F544" s="52" t="s">
        <v>112</v>
      </c>
      <c r="G544" s="53"/>
      <c r="H544" s="53"/>
      <c r="I544" s="43" t="str">
        <f t="shared" ca="1" si="156"/>
        <v>LOCKED</v>
      </c>
      <c r="J544" s="44" t="str">
        <f t="shared" si="164"/>
        <v>E022ASewer Inspection ( following repair)CW 2145-R4</v>
      </c>
      <c r="K544" s="45" t="e">
        <f>MATCH(J544,#REF!,0)</f>
        <v>#REF!</v>
      </c>
      <c r="L544" s="46" t="str">
        <f t="shared" ca="1" si="157"/>
        <v>G</v>
      </c>
      <c r="M544" s="46" t="str">
        <f t="shared" ca="1" si="158"/>
        <v>C2</v>
      </c>
      <c r="N544" s="46" t="str">
        <f t="shared" ca="1" si="159"/>
        <v>C2</v>
      </c>
      <c r="O544" s="5" t="str">
        <f t="shared" ca="1" si="160"/>
        <v>LOCKED</v>
      </c>
      <c r="P544" s="1" t="str">
        <f t="shared" si="165"/>
        <v>E022ASewer Inspection ( following repair)CW 2145-R4</v>
      </c>
      <c r="Q544" s="2" t="e">
        <f>MATCH(P544,#REF!,0)</f>
        <v>#REF!</v>
      </c>
      <c r="R544" s="3" t="str">
        <f t="shared" ca="1" si="161"/>
        <v>G</v>
      </c>
      <c r="S544" s="3" t="str">
        <f t="shared" ca="1" si="162"/>
        <v>C2</v>
      </c>
      <c r="T544" s="3" t="str">
        <f t="shared" ca="1" si="163"/>
        <v>C2</v>
      </c>
    </row>
    <row r="545" spans="1:20" s="47" customFormat="1" ht="30" customHeight="1" x14ac:dyDescent="0.2">
      <c r="A545" s="66" t="s">
        <v>384</v>
      </c>
      <c r="B545" s="63" t="s">
        <v>188</v>
      </c>
      <c r="C545" s="56" t="s">
        <v>531</v>
      </c>
      <c r="D545" s="64"/>
      <c r="E545" s="52" t="s">
        <v>121</v>
      </c>
      <c r="F545" s="124">
        <v>101.6</v>
      </c>
      <c r="G545" s="60"/>
      <c r="H545" s="61">
        <f>ROUND(G545*F545,2)</f>
        <v>0</v>
      </c>
      <c r="I545" s="43" t="str">
        <f t="shared" ca="1" si="156"/>
        <v/>
      </c>
      <c r="J545" s="44" t="str">
        <f t="shared" si="164"/>
        <v>E022E300 mm, CSm</v>
      </c>
      <c r="K545" s="45" t="e">
        <f>MATCH(J545,#REF!,0)</f>
        <v>#REF!</v>
      </c>
      <c r="L545" s="46" t="str">
        <f t="shared" ca="1" si="157"/>
        <v>G</v>
      </c>
      <c r="M545" s="46" t="str">
        <f t="shared" ca="1" si="158"/>
        <v>C2</v>
      </c>
      <c r="N545" s="46" t="str">
        <f t="shared" ca="1" si="159"/>
        <v>C2</v>
      </c>
      <c r="O545" s="5" t="str">
        <f t="shared" ca="1" si="160"/>
        <v/>
      </c>
      <c r="P545" s="1" t="str">
        <f t="shared" si="165"/>
        <v>E022E300 mm, CSm</v>
      </c>
      <c r="Q545" s="2" t="e">
        <f>MATCH(P545,#REF!,0)</f>
        <v>#REF!</v>
      </c>
      <c r="R545" s="3" t="str">
        <f t="shared" ca="1" si="161"/>
        <v>G</v>
      </c>
      <c r="S545" s="3" t="str">
        <f t="shared" ca="1" si="162"/>
        <v>C2</v>
      </c>
      <c r="T545" s="3" t="str">
        <f t="shared" ca="1" si="163"/>
        <v>C2</v>
      </c>
    </row>
    <row r="546" spans="1:20" s="47" customFormat="1" ht="30" customHeight="1" x14ac:dyDescent="0.2">
      <c r="A546" s="66"/>
      <c r="B546" s="119"/>
      <c r="C546" s="120" t="s">
        <v>533</v>
      </c>
      <c r="D546" s="51"/>
      <c r="E546" s="52" t="s">
        <v>112</v>
      </c>
      <c r="F546" s="52" t="s">
        <v>112</v>
      </c>
      <c r="G546" s="53"/>
      <c r="H546" s="53"/>
      <c r="I546" s="43" t="str">
        <f t="shared" ca="1" si="156"/>
        <v>LOCKED</v>
      </c>
      <c r="J546" s="44" t="str">
        <f t="shared" si="164"/>
        <v>BANNERMAN AVE (MA00007287)</v>
      </c>
      <c r="K546" s="45" t="e">
        <f>MATCH(J546,#REF!,0)</f>
        <v>#REF!</v>
      </c>
      <c r="L546" s="46" t="str">
        <f t="shared" ca="1" si="157"/>
        <v>G</v>
      </c>
      <c r="M546" s="46" t="str">
        <f t="shared" ca="1" si="158"/>
        <v>C2</v>
      </c>
      <c r="N546" s="46" t="str">
        <f t="shared" ca="1" si="159"/>
        <v>C2</v>
      </c>
      <c r="O546" s="5" t="str">
        <f t="shared" ca="1" si="160"/>
        <v>LOCKED</v>
      </c>
      <c r="P546" s="1" t="str">
        <f t="shared" si="165"/>
        <v>BANNERMAN AVE (MA00007287)</v>
      </c>
      <c r="Q546" s="2" t="e">
        <f>MATCH(P546,#REF!,0)</f>
        <v>#REF!</v>
      </c>
      <c r="R546" s="3" t="str">
        <f t="shared" ca="1" si="161"/>
        <v>G</v>
      </c>
      <c r="S546" s="3" t="str">
        <f t="shared" ca="1" si="162"/>
        <v>C2</v>
      </c>
      <c r="T546" s="3" t="str">
        <f t="shared" ca="1" si="163"/>
        <v>C2</v>
      </c>
    </row>
    <row r="547" spans="1:20" s="47" customFormat="1" ht="30" customHeight="1" x14ac:dyDescent="0.2">
      <c r="A547" s="66" t="s">
        <v>28</v>
      </c>
      <c r="B547" s="119" t="s">
        <v>534</v>
      </c>
      <c r="C547" s="121" t="s">
        <v>266</v>
      </c>
      <c r="D547" s="51" t="s">
        <v>6</v>
      </c>
      <c r="E547" s="52" t="s">
        <v>112</v>
      </c>
      <c r="F547" s="52" t="s">
        <v>112</v>
      </c>
      <c r="G547" s="53"/>
      <c r="H547" s="53"/>
      <c r="I547" s="43" t="str">
        <f t="shared" ca="1" si="156"/>
        <v>LOCKED</v>
      </c>
      <c r="J547" s="44" t="str">
        <f t="shared" si="164"/>
        <v>E017Sewer Repair - Up to 3.0 Meters LongCW 2130-R12</v>
      </c>
      <c r="K547" s="45" t="e">
        <f>MATCH(J547,#REF!,0)</f>
        <v>#REF!</v>
      </c>
      <c r="L547" s="46" t="str">
        <f t="shared" ca="1" si="157"/>
        <v>G</v>
      </c>
      <c r="M547" s="46" t="str">
        <f t="shared" ca="1" si="158"/>
        <v>C2</v>
      </c>
      <c r="N547" s="46" t="str">
        <f t="shared" ca="1" si="159"/>
        <v>C2</v>
      </c>
      <c r="O547" s="5" t="str">
        <f t="shared" ca="1" si="160"/>
        <v>LOCKED</v>
      </c>
      <c r="P547" s="1" t="str">
        <f t="shared" si="165"/>
        <v>E017Sewer Repair - Up to 3.0 Meters LongCW 2130-R12</v>
      </c>
      <c r="Q547" s="2" t="e">
        <f>MATCH(P547,#REF!,0)</f>
        <v>#REF!</v>
      </c>
      <c r="R547" s="3" t="str">
        <f t="shared" ca="1" si="161"/>
        <v>G</v>
      </c>
      <c r="S547" s="3" t="str">
        <f t="shared" ca="1" si="162"/>
        <v>C2</v>
      </c>
      <c r="T547" s="3" t="str">
        <f t="shared" ca="1" si="163"/>
        <v>C2</v>
      </c>
    </row>
    <row r="548" spans="1:20" s="47" customFormat="1" ht="30" customHeight="1" x14ac:dyDescent="0.2">
      <c r="A548" s="66" t="s">
        <v>378</v>
      </c>
      <c r="B548" s="122" t="s">
        <v>188</v>
      </c>
      <c r="C548" s="121" t="s">
        <v>531</v>
      </c>
      <c r="D548" s="51"/>
      <c r="E548" s="52" t="s">
        <v>112</v>
      </c>
      <c r="F548" s="52" t="s">
        <v>112</v>
      </c>
      <c r="G548" s="53"/>
      <c r="H548" s="53"/>
      <c r="I548" s="43" t="str">
        <f t="shared" ca="1" si="156"/>
        <v>LOCKED</v>
      </c>
      <c r="J548" s="44" t="str">
        <f t="shared" si="164"/>
        <v>E017G300 mm, CS</v>
      </c>
      <c r="K548" s="45" t="e">
        <f>MATCH(J548,#REF!,0)</f>
        <v>#REF!</v>
      </c>
      <c r="L548" s="46" t="str">
        <f t="shared" ca="1" si="157"/>
        <v>G</v>
      </c>
      <c r="M548" s="46" t="str">
        <f t="shared" ca="1" si="158"/>
        <v>C2</v>
      </c>
      <c r="N548" s="46" t="str">
        <f t="shared" ca="1" si="159"/>
        <v>C2</v>
      </c>
      <c r="O548" s="5" t="str">
        <f t="shared" ca="1" si="160"/>
        <v>LOCKED</v>
      </c>
      <c r="P548" s="1" t="str">
        <f t="shared" si="165"/>
        <v>E017G300 mm, CS</v>
      </c>
      <c r="Q548" s="2" t="e">
        <f>MATCH(P548,#REF!,0)</f>
        <v>#REF!</v>
      </c>
      <c r="R548" s="3" t="str">
        <f t="shared" ca="1" si="161"/>
        <v>G</v>
      </c>
      <c r="S548" s="3" t="str">
        <f t="shared" ca="1" si="162"/>
        <v>C2</v>
      </c>
      <c r="T548" s="3" t="str">
        <f t="shared" ca="1" si="163"/>
        <v>C2</v>
      </c>
    </row>
    <row r="549" spans="1:20" s="47" customFormat="1" ht="30" customHeight="1" x14ac:dyDescent="0.2">
      <c r="A549" s="66" t="s">
        <v>379</v>
      </c>
      <c r="B549" s="123" t="s">
        <v>298</v>
      </c>
      <c r="C549" s="121" t="s">
        <v>532</v>
      </c>
      <c r="D549" s="51"/>
      <c r="E549" s="52" t="s">
        <v>120</v>
      </c>
      <c r="F549" s="124">
        <v>1</v>
      </c>
      <c r="G549" s="60"/>
      <c r="H549" s="61">
        <f>ROUND(G549*F549,2)</f>
        <v>0</v>
      </c>
      <c r="I549" s="43" t="str">
        <f t="shared" ca="1" si="156"/>
        <v/>
      </c>
      <c r="J549" s="44" t="str">
        <f t="shared" si="164"/>
        <v>E017HClass 3 Backfilleach</v>
      </c>
      <c r="K549" s="45" t="e">
        <f>MATCH(J549,#REF!,0)</f>
        <v>#REF!</v>
      </c>
      <c r="L549" s="46" t="str">
        <f t="shared" ca="1" si="157"/>
        <v>G</v>
      </c>
      <c r="M549" s="46" t="str">
        <f t="shared" ca="1" si="158"/>
        <v>C2</v>
      </c>
      <c r="N549" s="46" t="str">
        <f t="shared" ca="1" si="159"/>
        <v>C2</v>
      </c>
      <c r="O549" s="5" t="str">
        <f t="shared" ca="1" si="160"/>
        <v/>
      </c>
      <c r="P549" s="1" t="str">
        <f t="shared" si="165"/>
        <v>E017HClass 3 Backfilleach</v>
      </c>
      <c r="Q549" s="2" t="e">
        <f>MATCH(P549,#REF!,0)</f>
        <v>#REF!</v>
      </c>
      <c r="R549" s="3" t="str">
        <f t="shared" ca="1" si="161"/>
        <v>G</v>
      </c>
      <c r="S549" s="3" t="str">
        <f t="shared" ca="1" si="162"/>
        <v>C2</v>
      </c>
      <c r="T549" s="3" t="str">
        <f t="shared" ca="1" si="163"/>
        <v>C2</v>
      </c>
    </row>
    <row r="550" spans="1:20" s="47" customFormat="1" ht="30" customHeight="1" x14ac:dyDescent="0.2">
      <c r="A550" s="66" t="s">
        <v>373</v>
      </c>
      <c r="B550" s="119" t="s">
        <v>535</v>
      </c>
      <c r="C550" s="121" t="s">
        <v>374</v>
      </c>
      <c r="D550" s="51" t="s">
        <v>390</v>
      </c>
      <c r="E550" s="52" t="s">
        <v>112</v>
      </c>
      <c r="F550" s="52" t="s">
        <v>112</v>
      </c>
      <c r="G550" s="53"/>
      <c r="H550" s="53"/>
      <c r="I550" s="43" t="str">
        <f t="shared" ca="1" si="156"/>
        <v>LOCKED</v>
      </c>
      <c r="J550" s="44" t="str">
        <f t="shared" si="164"/>
        <v>E022ASewer Inspection ( following repair)CW 2145-R4</v>
      </c>
      <c r="K550" s="45" t="e">
        <f>MATCH(J550,#REF!,0)</f>
        <v>#REF!</v>
      </c>
      <c r="L550" s="46" t="str">
        <f t="shared" ca="1" si="157"/>
        <v>G</v>
      </c>
      <c r="M550" s="46" t="str">
        <f t="shared" ca="1" si="158"/>
        <v>C2</v>
      </c>
      <c r="N550" s="46" t="str">
        <f t="shared" ca="1" si="159"/>
        <v>C2</v>
      </c>
      <c r="O550" s="5" t="str">
        <f t="shared" ca="1" si="160"/>
        <v>LOCKED</v>
      </c>
      <c r="P550" s="1" t="str">
        <f t="shared" si="165"/>
        <v>E022ASewer Inspection ( following repair)CW 2145-R4</v>
      </c>
      <c r="Q550" s="2" t="e">
        <f>MATCH(P550,#REF!,0)</f>
        <v>#REF!</v>
      </c>
      <c r="R550" s="3" t="str">
        <f t="shared" ca="1" si="161"/>
        <v>G</v>
      </c>
      <c r="S550" s="3" t="str">
        <f t="shared" ca="1" si="162"/>
        <v>C2</v>
      </c>
      <c r="T550" s="3" t="str">
        <f t="shared" ca="1" si="163"/>
        <v>C2</v>
      </c>
    </row>
    <row r="551" spans="1:20" s="47" customFormat="1" ht="30" customHeight="1" x14ac:dyDescent="0.2">
      <c r="A551" s="66" t="s">
        <v>384</v>
      </c>
      <c r="B551" s="63" t="s">
        <v>188</v>
      </c>
      <c r="C551" s="56" t="s">
        <v>531</v>
      </c>
      <c r="D551" s="64"/>
      <c r="E551" s="52" t="s">
        <v>121</v>
      </c>
      <c r="F551" s="124">
        <v>88.6</v>
      </c>
      <c r="G551" s="60"/>
      <c r="H551" s="61">
        <f>ROUND(G551*F551,2)</f>
        <v>0</v>
      </c>
      <c r="I551" s="43" t="str">
        <f t="shared" ca="1" si="156"/>
        <v/>
      </c>
      <c r="J551" s="44" t="str">
        <f t="shared" si="164"/>
        <v>E022E300 mm, CSm</v>
      </c>
      <c r="K551" s="45" t="e">
        <f>MATCH(J551,#REF!,0)</f>
        <v>#REF!</v>
      </c>
      <c r="L551" s="46" t="str">
        <f t="shared" ca="1" si="157"/>
        <v>G</v>
      </c>
      <c r="M551" s="46" t="str">
        <f t="shared" ca="1" si="158"/>
        <v>C2</v>
      </c>
      <c r="N551" s="46" t="str">
        <f t="shared" ca="1" si="159"/>
        <v>C2</v>
      </c>
      <c r="O551" s="5" t="str">
        <f t="shared" ca="1" si="160"/>
        <v/>
      </c>
      <c r="P551" s="1" t="str">
        <f t="shared" si="165"/>
        <v>E022E300 mm, CSm</v>
      </c>
      <c r="Q551" s="2" t="e">
        <f>MATCH(P551,#REF!,0)</f>
        <v>#REF!</v>
      </c>
      <c r="R551" s="3" t="str">
        <f t="shared" ca="1" si="161"/>
        <v>G</v>
      </c>
      <c r="S551" s="3" t="str">
        <f t="shared" ca="1" si="162"/>
        <v>C2</v>
      </c>
      <c r="T551" s="3" t="str">
        <f t="shared" ca="1" si="163"/>
        <v>C2</v>
      </c>
    </row>
    <row r="552" spans="1:20" s="47" customFormat="1" ht="30" customHeight="1" x14ac:dyDescent="0.2">
      <c r="A552" s="66"/>
      <c r="B552" s="119"/>
      <c r="C552" s="120" t="s">
        <v>536</v>
      </c>
      <c r="D552" s="51"/>
      <c r="E552" s="52" t="s">
        <v>112</v>
      </c>
      <c r="F552" s="52" t="s">
        <v>112</v>
      </c>
      <c r="G552" s="53"/>
      <c r="H552" s="53"/>
      <c r="I552" s="43" t="str">
        <f t="shared" ca="1" si="156"/>
        <v>LOCKED</v>
      </c>
      <c r="J552" s="44" t="str">
        <f t="shared" si="164"/>
        <v>BANNERMAN AVE (MA00007293)</v>
      </c>
      <c r="K552" s="45" t="e">
        <f>MATCH(J552,#REF!,0)</f>
        <v>#REF!</v>
      </c>
      <c r="L552" s="46" t="str">
        <f t="shared" ca="1" si="157"/>
        <v>G</v>
      </c>
      <c r="M552" s="46" t="str">
        <f t="shared" ca="1" si="158"/>
        <v>C2</v>
      </c>
      <c r="N552" s="46" t="str">
        <f t="shared" ca="1" si="159"/>
        <v>C2</v>
      </c>
      <c r="O552" s="5" t="str">
        <f t="shared" ca="1" si="160"/>
        <v>LOCKED</v>
      </c>
      <c r="P552" s="1" t="str">
        <f t="shared" si="165"/>
        <v>BANNERMAN AVE (MA00007293)</v>
      </c>
      <c r="Q552" s="2" t="e">
        <f>MATCH(P552,#REF!,0)</f>
        <v>#REF!</v>
      </c>
      <c r="R552" s="3" t="str">
        <f t="shared" ca="1" si="161"/>
        <v>G</v>
      </c>
      <c r="S552" s="3" t="str">
        <f t="shared" ca="1" si="162"/>
        <v>C2</v>
      </c>
      <c r="T552" s="3" t="str">
        <f t="shared" ca="1" si="163"/>
        <v>C2</v>
      </c>
    </row>
    <row r="553" spans="1:20" s="47" customFormat="1" ht="30" customHeight="1" x14ac:dyDescent="0.2">
      <c r="A553" s="66" t="s">
        <v>28</v>
      </c>
      <c r="B553" s="119" t="s">
        <v>537</v>
      </c>
      <c r="C553" s="121" t="s">
        <v>266</v>
      </c>
      <c r="D553" s="51" t="s">
        <v>6</v>
      </c>
      <c r="E553" s="52" t="s">
        <v>112</v>
      </c>
      <c r="F553" s="52" t="s">
        <v>112</v>
      </c>
      <c r="G553" s="53"/>
      <c r="H553" s="53"/>
      <c r="I553" s="43" t="str">
        <f t="shared" ca="1" si="156"/>
        <v>LOCKED</v>
      </c>
      <c r="J553" s="44" t="str">
        <f t="shared" si="164"/>
        <v>E017Sewer Repair - Up to 3.0 Meters LongCW 2130-R12</v>
      </c>
      <c r="K553" s="45" t="e">
        <f>MATCH(J553,#REF!,0)</f>
        <v>#REF!</v>
      </c>
      <c r="L553" s="46" t="str">
        <f t="shared" ca="1" si="157"/>
        <v>G</v>
      </c>
      <c r="M553" s="46" t="str">
        <f t="shared" ca="1" si="158"/>
        <v>C2</v>
      </c>
      <c r="N553" s="46" t="str">
        <f t="shared" ca="1" si="159"/>
        <v>C2</v>
      </c>
      <c r="O553" s="5" t="str">
        <f t="shared" ca="1" si="160"/>
        <v>LOCKED</v>
      </c>
      <c r="P553" s="1" t="str">
        <f t="shared" si="165"/>
        <v>E017Sewer Repair - Up to 3.0 Meters LongCW 2130-R12</v>
      </c>
      <c r="Q553" s="2" t="e">
        <f>MATCH(P553,#REF!,0)</f>
        <v>#REF!</v>
      </c>
      <c r="R553" s="3" t="str">
        <f t="shared" ca="1" si="161"/>
        <v>G</v>
      </c>
      <c r="S553" s="3" t="str">
        <f t="shared" ca="1" si="162"/>
        <v>C2</v>
      </c>
      <c r="T553" s="3" t="str">
        <f t="shared" ca="1" si="163"/>
        <v>C2</v>
      </c>
    </row>
    <row r="554" spans="1:20" s="47" customFormat="1" ht="30" customHeight="1" x14ac:dyDescent="0.2">
      <c r="A554" s="66" t="s">
        <v>380</v>
      </c>
      <c r="B554" s="63" t="s">
        <v>188</v>
      </c>
      <c r="C554" s="56" t="s">
        <v>538</v>
      </c>
      <c r="D554" s="64"/>
      <c r="E554" s="52" t="s">
        <v>112</v>
      </c>
      <c r="F554" s="52" t="s">
        <v>112</v>
      </c>
      <c r="G554" s="53"/>
      <c r="H554" s="53"/>
      <c r="I554" s="43" t="str">
        <f t="shared" ca="1" si="156"/>
        <v>LOCKED</v>
      </c>
      <c r="J554" s="44" t="str">
        <f t="shared" si="164"/>
        <v>E017I375 mm, CS</v>
      </c>
      <c r="K554" s="45" t="e">
        <f>MATCH(J554,#REF!,0)</f>
        <v>#REF!</v>
      </c>
      <c r="L554" s="46" t="str">
        <f t="shared" ca="1" si="157"/>
        <v>G</v>
      </c>
      <c r="M554" s="46" t="str">
        <f t="shared" ca="1" si="158"/>
        <v>C2</v>
      </c>
      <c r="N554" s="46" t="str">
        <f t="shared" ca="1" si="159"/>
        <v>C2</v>
      </c>
      <c r="O554" s="5" t="str">
        <f t="shared" ca="1" si="160"/>
        <v>LOCKED</v>
      </c>
      <c r="P554" s="1" t="str">
        <f t="shared" si="165"/>
        <v>E017I375 mm, CS</v>
      </c>
      <c r="Q554" s="2" t="e">
        <f>MATCH(P554,#REF!,0)</f>
        <v>#REF!</v>
      </c>
      <c r="R554" s="3" t="str">
        <f t="shared" ca="1" si="161"/>
        <v>G</v>
      </c>
      <c r="S554" s="3" t="str">
        <f t="shared" ca="1" si="162"/>
        <v>C2</v>
      </c>
      <c r="T554" s="3" t="str">
        <f t="shared" ca="1" si="163"/>
        <v>C2</v>
      </c>
    </row>
    <row r="555" spans="1:20" s="47" customFormat="1" ht="30" customHeight="1" x14ac:dyDescent="0.2">
      <c r="A555" s="66" t="s">
        <v>381</v>
      </c>
      <c r="B555" s="67" t="s">
        <v>298</v>
      </c>
      <c r="C555" s="56" t="s">
        <v>532</v>
      </c>
      <c r="D555" s="64"/>
      <c r="E555" s="58" t="s">
        <v>120</v>
      </c>
      <c r="F555" s="124">
        <v>1</v>
      </c>
      <c r="G555" s="126"/>
      <c r="H555" s="61">
        <f>ROUND(G555*F555,2)</f>
        <v>0</v>
      </c>
      <c r="I555" s="43" t="str">
        <f t="shared" ca="1" si="156"/>
        <v/>
      </c>
      <c r="J555" s="44" t="str">
        <f t="shared" si="164"/>
        <v>E017JClass 3 Backfilleach</v>
      </c>
      <c r="K555" s="45" t="e">
        <f>MATCH(J555,#REF!,0)</f>
        <v>#REF!</v>
      </c>
      <c r="L555" s="46" t="str">
        <f t="shared" ca="1" si="157"/>
        <v>G</v>
      </c>
      <c r="M555" s="46" t="str">
        <f t="shared" ca="1" si="158"/>
        <v>C2</v>
      </c>
      <c r="N555" s="46" t="str">
        <f t="shared" ca="1" si="159"/>
        <v>C2</v>
      </c>
      <c r="O555" s="5" t="str">
        <f t="shared" ca="1" si="160"/>
        <v/>
      </c>
      <c r="P555" s="1" t="str">
        <f t="shared" si="165"/>
        <v>E017JClass 3 Backfilleach</v>
      </c>
      <c r="Q555" s="2" t="e">
        <f>MATCH(P555,#REF!,0)</f>
        <v>#REF!</v>
      </c>
      <c r="R555" s="3" t="str">
        <f t="shared" ca="1" si="161"/>
        <v>G</v>
      </c>
      <c r="S555" s="3" t="str">
        <f t="shared" ca="1" si="162"/>
        <v>C2</v>
      </c>
      <c r="T555" s="3" t="str">
        <f t="shared" ca="1" si="163"/>
        <v>C2</v>
      </c>
    </row>
    <row r="556" spans="1:20" s="47" customFormat="1" ht="30" customHeight="1" x14ac:dyDescent="0.2">
      <c r="A556" s="66" t="s">
        <v>373</v>
      </c>
      <c r="B556" s="119" t="s">
        <v>539</v>
      </c>
      <c r="C556" s="121" t="s">
        <v>374</v>
      </c>
      <c r="D556" s="51" t="s">
        <v>390</v>
      </c>
      <c r="E556" s="52" t="s">
        <v>112</v>
      </c>
      <c r="F556" s="52" t="s">
        <v>112</v>
      </c>
      <c r="G556" s="53"/>
      <c r="H556" s="53"/>
      <c r="I556" s="43" t="str">
        <f t="shared" ca="1" si="156"/>
        <v>LOCKED</v>
      </c>
      <c r="J556" s="44" t="str">
        <f t="shared" si="164"/>
        <v>E022ASewer Inspection ( following repair)CW 2145-R4</v>
      </c>
      <c r="K556" s="45" t="e">
        <f>MATCH(J556,#REF!,0)</f>
        <v>#REF!</v>
      </c>
      <c r="L556" s="46" t="str">
        <f t="shared" ca="1" si="157"/>
        <v>G</v>
      </c>
      <c r="M556" s="46" t="str">
        <f t="shared" ca="1" si="158"/>
        <v>C2</v>
      </c>
      <c r="N556" s="46" t="str">
        <f t="shared" ca="1" si="159"/>
        <v>C2</v>
      </c>
      <c r="O556" s="5" t="str">
        <f t="shared" ca="1" si="160"/>
        <v>LOCKED</v>
      </c>
      <c r="P556" s="1" t="str">
        <f t="shared" si="165"/>
        <v>E022ASewer Inspection ( following repair)CW 2145-R4</v>
      </c>
      <c r="Q556" s="2" t="e">
        <f>MATCH(P556,#REF!,0)</f>
        <v>#REF!</v>
      </c>
      <c r="R556" s="3" t="str">
        <f t="shared" ca="1" si="161"/>
        <v>G</v>
      </c>
      <c r="S556" s="3" t="str">
        <f t="shared" ca="1" si="162"/>
        <v>C2</v>
      </c>
      <c r="T556" s="3" t="str">
        <f t="shared" ca="1" si="163"/>
        <v>C2</v>
      </c>
    </row>
    <row r="557" spans="1:20" s="47" customFormat="1" ht="30" customHeight="1" x14ac:dyDescent="0.2">
      <c r="A557" s="66" t="s">
        <v>385</v>
      </c>
      <c r="B557" s="63" t="s">
        <v>188</v>
      </c>
      <c r="C557" s="56" t="s">
        <v>538</v>
      </c>
      <c r="D557" s="64"/>
      <c r="E557" s="58" t="s">
        <v>121</v>
      </c>
      <c r="F557" s="124">
        <v>89</v>
      </c>
      <c r="G557" s="60"/>
      <c r="H557" s="61">
        <f>ROUND(G557*F557,2)</f>
        <v>0</v>
      </c>
      <c r="I557" s="43" t="str">
        <f t="shared" ca="1" si="156"/>
        <v/>
      </c>
      <c r="J557" s="44" t="str">
        <f t="shared" si="164"/>
        <v>E022F375 mm, CSm</v>
      </c>
      <c r="K557" s="45" t="e">
        <f>MATCH(J557,#REF!,0)</f>
        <v>#REF!</v>
      </c>
      <c r="L557" s="46" t="str">
        <f t="shared" ca="1" si="157"/>
        <v>G</v>
      </c>
      <c r="M557" s="46" t="str">
        <f t="shared" ca="1" si="158"/>
        <v>C2</v>
      </c>
      <c r="N557" s="46" t="str">
        <f t="shared" ca="1" si="159"/>
        <v>C2</v>
      </c>
      <c r="O557" s="5" t="str">
        <f t="shared" ca="1" si="160"/>
        <v/>
      </c>
      <c r="P557" s="1" t="str">
        <f t="shared" si="165"/>
        <v>E022F375 mm, CSm</v>
      </c>
      <c r="Q557" s="2" t="e">
        <f>MATCH(P557,#REF!,0)</f>
        <v>#REF!</v>
      </c>
      <c r="R557" s="3" t="str">
        <f t="shared" ca="1" si="161"/>
        <v>G</v>
      </c>
      <c r="S557" s="3" t="str">
        <f t="shared" ca="1" si="162"/>
        <v>C2</v>
      </c>
      <c r="T557" s="3" t="str">
        <f t="shared" ca="1" si="163"/>
        <v>C2</v>
      </c>
    </row>
    <row r="558" spans="1:20" s="47" customFormat="1" ht="30" customHeight="1" x14ac:dyDescent="0.2">
      <c r="A558" s="66"/>
      <c r="B558" s="119"/>
      <c r="C558" s="120" t="s">
        <v>540</v>
      </c>
      <c r="D558" s="51"/>
      <c r="E558" s="52" t="s">
        <v>112</v>
      </c>
      <c r="F558" s="52" t="s">
        <v>112</v>
      </c>
      <c r="G558" s="53"/>
      <c r="H558" s="53"/>
      <c r="I558" s="43" t="str">
        <f t="shared" ca="1" si="156"/>
        <v>LOCKED</v>
      </c>
      <c r="J558" s="44" t="str">
        <f t="shared" si="164"/>
        <v>BANNERMAN AVE (MA00007294)</v>
      </c>
      <c r="K558" s="45" t="e">
        <f>MATCH(J558,#REF!,0)</f>
        <v>#REF!</v>
      </c>
      <c r="L558" s="46" t="str">
        <f t="shared" ca="1" si="157"/>
        <v>G</v>
      </c>
      <c r="M558" s="46" t="str">
        <f t="shared" ca="1" si="158"/>
        <v>C2</v>
      </c>
      <c r="N558" s="46" t="str">
        <f t="shared" ca="1" si="159"/>
        <v>C2</v>
      </c>
      <c r="O558" s="5" t="str">
        <f t="shared" ca="1" si="160"/>
        <v>LOCKED</v>
      </c>
      <c r="P558" s="1" t="str">
        <f t="shared" si="165"/>
        <v>BANNERMAN AVE (MA00007294)</v>
      </c>
      <c r="Q558" s="2" t="e">
        <f>MATCH(P558,#REF!,0)</f>
        <v>#REF!</v>
      </c>
      <c r="R558" s="3" t="str">
        <f t="shared" ca="1" si="161"/>
        <v>G</v>
      </c>
      <c r="S558" s="3" t="str">
        <f t="shared" ca="1" si="162"/>
        <v>C2</v>
      </c>
      <c r="T558" s="3" t="str">
        <f t="shared" ca="1" si="163"/>
        <v>C2</v>
      </c>
    </row>
    <row r="559" spans="1:20" s="47" customFormat="1" ht="30" customHeight="1" x14ac:dyDescent="0.2">
      <c r="A559" s="66" t="s">
        <v>28</v>
      </c>
      <c r="B559" s="119" t="s">
        <v>541</v>
      </c>
      <c r="C559" s="121" t="s">
        <v>266</v>
      </c>
      <c r="D559" s="51" t="s">
        <v>6</v>
      </c>
      <c r="E559" s="52" t="s">
        <v>112</v>
      </c>
      <c r="F559" s="52" t="s">
        <v>112</v>
      </c>
      <c r="G559" s="53"/>
      <c r="H559" s="53"/>
      <c r="I559" s="43" t="str">
        <f t="shared" ca="1" si="156"/>
        <v>LOCKED</v>
      </c>
      <c r="J559" s="44" t="str">
        <f t="shared" si="164"/>
        <v>E017Sewer Repair - Up to 3.0 Meters LongCW 2130-R12</v>
      </c>
      <c r="K559" s="45" t="e">
        <f>MATCH(J559,#REF!,0)</f>
        <v>#REF!</v>
      </c>
      <c r="L559" s="46" t="str">
        <f t="shared" ca="1" si="157"/>
        <v>G</v>
      </c>
      <c r="M559" s="46" t="str">
        <f t="shared" ca="1" si="158"/>
        <v>C2</v>
      </c>
      <c r="N559" s="46" t="str">
        <f t="shared" ca="1" si="159"/>
        <v>C2</v>
      </c>
      <c r="O559" s="5" t="str">
        <f t="shared" ca="1" si="160"/>
        <v>LOCKED</v>
      </c>
      <c r="P559" s="1" t="str">
        <f t="shared" si="165"/>
        <v>E017Sewer Repair - Up to 3.0 Meters LongCW 2130-R12</v>
      </c>
      <c r="Q559" s="2" t="e">
        <f>MATCH(P559,#REF!,0)</f>
        <v>#REF!</v>
      </c>
      <c r="R559" s="3" t="str">
        <f t="shared" ca="1" si="161"/>
        <v>G</v>
      </c>
      <c r="S559" s="3" t="str">
        <f t="shared" ca="1" si="162"/>
        <v>C2</v>
      </c>
      <c r="T559" s="3" t="str">
        <f t="shared" ca="1" si="163"/>
        <v>C2</v>
      </c>
    </row>
    <row r="560" spans="1:20" s="47" customFormat="1" ht="30" customHeight="1" x14ac:dyDescent="0.2">
      <c r="A560" s="66" t="s">
        <v>380</v>
      </c>
      <c r="B560" s="122" t="s">
        <v>188</v>
      </c>
      <c r="C560" s="121" t="s">
        <v>538</v>
      </c>
      <c r="D560" s="51"/>
      <c r="E560" s="52" t="s">
        <v>112</v>
      </c>
      <c r="F560" s="52" t="s">
        <v>112</v>
      </c>
      <c r="G560" s="53"/>
      <c r="H560" s="53"/>
      <c r="I560" s="43" t="str">
        <f t="shared" ca="1" si="156"/>
        <v>LOCKED</v>
      </c>
      <c r="J560" s="44" t="str">
        <f t="shared" si="164"/>
        <v>E017I375 mm, CS</v>
      </c>
      <c r="K560" s="45" t="e">
        <f>MATCH(J560,#REF!,0)</f>
        <v>#REF!</v>
      </c>
      <c r="L560" s="46" t="str">
        <f t="shared" ca="1" si="157"/>
        <v>G</v>
      </c>
      <c r="M560" s="46" t="str">
        <f t="shared" ca="1" si="158"/>
        <v>C2</v>
      </c>
      <c r="N560" s="46" t="str">
        <f t="shared" ca="1" si="159"/>
        <v>C2</v>
      </c>
      <c r="O560" s="5" t="str">
        <f t="shared" ca="1" si="160"/>
        <v>LOCKED</v>
      </c>
      <c r="P560" s="1" t="str">
        <f t="shared" si="165"/>
        <v>E017I375 mm, CS</v>
      </c>
      <c r="Q560" s="2" t="e">
        <f>MATCH(P560,#REF!,0)</f>
        <v>#REF!</v>
      </c>
      <c r="R560" s="3" t="str">
        <f t="shared" ca="1" si="161"/>
        <v>G</v>
      </c>
      <c r="S560" s="3" t="str">
        <f t="shared" ca="1" si="162"/>
        <v>C2</v>
      </c>
      <c r="T560" s="3" t="str">
        <f t="shared" ca="1" si="163"/>
        <v>C2</v>
      </c>
    </row>
    <row r="561" spans="1:20" s="47" customFormat="1" ht="30" customHeight="1" x14ac:dyDescent="0.2">
      <c r="A561" s="66" t="s">
        <v>381</v>
      </c>
      <c r="B561" s="123" t="s">
        <v>298</v>
      </c>
      <c r="C561" s="121" t="s">
        <v>532</v>
      </c>
      <c r="D561" s="51"/>
      <c r="E561" s="52" t="s">
        <v>120</v>
      </c>
      <c r="F561" s="124">
        <v>1</v>
      </c>
      <c r="G561" s="60"/>
      <c r="H561" s="61">
        <f>ROUND(G561*F561,2)</f>
        <v>0</v>
      </c>
      <c r="I561" s="43" t="str">
        <f t="shared" ca="1" si="156"/>
        <v/>
      </c>
      <c r="J561" s="44" t="str">
        <f t="shared" si="164"/>
        <v>E017JClass 3 Backfilleach</v>
      </c>
      <c r="K561" s="45" t="e">
        <f>MATCH(J561,#REF!,0)</f>
        <v>#REF!</v>
      </c>
      <c r="L561" s="46" t="str">
        <f t="shared" ca="1" si="157"/>
        <v>G</v>
      </c>
      <c r="M561" s="46" t="str">
        <f t="shared" ca="1" si="158"/>
        <v>C2</v>
      </c>
      <c r="N561" s="46" t="str">
        <f t="shared" ca="1" si="159"/>
        <v>C2</v>
      </c>
      <c r="O561" s="5" t="str">
        <f t="shared" ca="1" si="160"/>
        <v/>
      </c>
      <c r="P561" s="1" t="str">
        <f t="shared" si="165"/>
        <v>E017JClass 3 Backfilleach</v>
      </c>
      <c r="Q561" s="2" t="e">
        <f>MATCH(P561,#REF!,0)</f>
        <v>#REF!</v>
      </c>
      <c r="R561" s="3" t="str">
        <f t="shared" ca="1" si="161"/>
        <v>G</v>
      </c>
      <c r="S561" s="3" t="str">
        <f t="shared" ca="1" si="162"/>
        <v>C2</v>
      </c>
      <c r="T561" s="3" t="str">
        <f t="shared" ca="1" si="163"/>
        <v>C2</v>
      </c>
    </row>
    <row r="562" spans="1:20" s="47" customFormat="1" ht="30" customHeight="1" x14ac:dyDescent="0.2">
      <c r="A562" s="66" t="s">
        <v>373</v>
      </c>
      <c r="B562" s="119" t="s">
        <v>542</v>
      </c>
      <c r="C562" s="121" t="s">
        <v>374</v>
      </c>
      <c r="D562" s="51" t="s">
        <v>390</v>
      </c>
      <c r="E562" s="52" t="s">
        <v>112</v>
      </c>
      <c r="F562" s="52" t="s">
        <v>112</v>
      </c>
      <c r="G562" s="53"/>
      <c r="H562" s="53"/>
      <c r="I562" s="43" t="str">
        <f t="shared" ca="1" si="156"/>
        <v>LOCKED</v>
      </c>
      <c r="J562" s="44" t="str">
        <f t="shared" si="164"/>
        <v>E022ASewer Inspection ( following repair)CW 2145-R4</v>
      </c>
      <c r="K562" s="45" t="e">
        <f>MATCH(J562,#REF!,0)</f>
        <v>#REF!</v>
      </c>
      <c r="L562" s="46" t="str">
        <f t="shared" ca="1" si="157"/>
        <v>G</v>
      </c>
      <c r="M562" s="46" t="str">
        <f t="shared" ca="1" si="158"/>
        <v>C2</v>
      </c>
      <c r="N562" s="46" t="str">
        <f t="shared" ca="1" si="159"/>
        <v>C2</v>
      </c>
      <c r="O562" s="5" t="str">
        <f t="shared" ca="1" si="160"/>
        <v>LOCKED</v>
      </c>
      <c r="P562" s="1" t="str">
        <f t="shared" si="165"/>
        <v>E022ASewer Inspection ( following repair)CW 2145-R4</v>
      </c>
      <c r="Q562" s="2" t="e">
        <f>MATCH(P562,#REF!,0)</f>
        <v>#REF!</v>
      </c>
      <c r="R562" s="3" t="str">
        <f t="shared" ca="1" si="161"/>
        <v>G</v>
      </c>
      <c r="S562" s="3" t="str">
        <f t="shared" ca="1" si="162"/>
        <v>C2</v>
      </c>
      <c r="T562" s="3" t="str">
        <f t="shared" ca="1" si="163"/>
        <v>C2</v>
      </c>
    </row>
    <row r="563" spans="1:20" s="117" customFormat="1" ht="30" customHeight="1" x14ac:dyDescent="0.2">
      <c r="A563" s="68" t="s">
        <v>385</v>
      </c>
      <c r="B563" s="127" t="s">
        <v>188</v>
      </c>
      <c r="C563" s="128" t="s">
        <v>538</v>
      </c>
      <c r="D563" s="129"/>
      <c r="E563" s="103" t="s">
        <v>121</v>
      </c>
      <c r="F563" s="130">
        <v>88.5</v>
      </c>
      <c r="G563" s="74"/>
      <c r="H563" s="75">
        <f>ROUND(G563*F563,2)</f>
        <v>0</v>
      </c>
      <c r="I563" s="131" t="str">
        <f t="shared" ca="1" si="156"/>
        <v/>
      </c>
      <c r="J563" s="132" t="str">
        <f t="shared" si="164"/>
        <v>E022F375 mm, CSm</v>
      </c>
      <c r="K563" s="133" t="e">
        <f>MATCH(J563,#REF!,0)</f>
        <v>#REF!</v>
      </c>
      <c r="L563" s="134" t="str">
        <f t="shared" ca="1" si="157"/>
        <v>G</v>
      </c>
      <c r="M563" s="134" t="str">
        <f t="shared" ca="1" si="158"/>
        <v>C2</v>
      </c>
      <c r="N563" s="134" t="str">
        <f t="shared" ca="1" si="159"/>
        <v>C2</v>
      </c>
      <c r="O563" s="5" t="str">
        <f t="shared" ca="1" si="160"/>
        <v/>
      </c>
      <c r="P563" s="1" t="str">
        <f t="shared" si="165"/>
        <v>E022F375 mm, CSm</v>
      </c>
      <c r="Q563" s="2" t="e">
        <f>MATCH(P563,#REF!,0)</f>
        <v>#REF!</v>
      </c>
      <c r="R563" s="3" t="str">
        <f t="shared" ca="1" si="161"/>
        <v>G</v>
      </c>
      <c r="S563" s="3" t="str">
        <f t="shared" ca="1" si="162"/>
        <v>C2</v>
      </c>
      <c r="T563" s="3" t="str">
        <f t="shared" ca="1" si="163"/>
        <v>C2</v>
      </c>
    </row>
    <row r="564" spans="1:20" s="47" customFormat="1" ht="30" customHeight="1" x14ac:dyDescent="0.2">
      <c r="A564" s="66"/>
      <c r="B564" s="119"/>
      <c r="C564" s="120" t="s">
        <v>543</v>
      </c>
      <c r="D564" s="51"/>
      <c r="E564" s="52" t="s">
        <v>112</v>
      </c>
      <c r="F564" s="52" t="s">
        <v>112</v>
      </c>
      <c r="G564" s="53"/>
      <c r="H564" s="53"/>
      <c r="I564" s="43" t="str">
        <f t="shared" ca="1" si="156"/>
        <v>LOCKED</v>
      </c>
      <c r="J564" s="44" t="str">
        <f t="shared" si="164"/>
        <v>BANNERMAN AVE (MH00007315)</v>
      </c>
      <c r="K564" s="45" t="e">
        <f>MATCH(J564,#REF!,0)</f>
        <v>#REF!</v>
      </c>
      <c r="L564" s="46" t="str">
        <f t="shared" ca="1" si="157"/>
        <v>G</v>
      </c>
      <c r="M564" s="46" t="str">
        <f t="shared" ca="1" si="158"/>
        <v>C2</v>
      </c>
      <c r="N564" s="46" t="str">
        <f t="shared" ca="1" si="159"/>
        <v>C2</v>
      </c>
      <c r="O564" s="5" t="str">
        <f t="shared" ca="1" si="160"/>
        <v>LOCKED</v>
      </c>
      <c r="P564" s="1" t="str">
        <f t="shared" si="165"/>
        <v>BANNERMAN AVE (MH00007315)</v>
      </c>
      <c r="Q564" s="2" t="e">
        <f>MATCH(P564,#REF!,0)</f>
        <v>#REF!</v>
      </c>
      <c r="R564" s="3" t="str">
        <f t="shared" ca="1" si="161"/>
        <v>G</v>
      </c>
      <c r="S564" s="3" t="str">
        <f t="shared" ca="1" si="162"/>
        <v>C2</v>
      </c>
      <c r="T564" s="3" t="str">
        <f t="shared" ca="1" si="163"/>
        <v>C2</v>
      </c>
    </row>
    <row r="565" spans="1:20" s="47" customFormat="1" ht="30" customHeight="1" x14ac:dyDescent="0.2">
      <c r="A565" s="66"/>
      <c r="B565" s="119" t="s">
        <v>544</v>
      </c>
      <c r="C565" s="121" t="s">
        <v>545</v>
      </c>
      <c r="D565" s="51" t="s">
        <v>546</v>
      </c>
      <c r="E565" s="52" t="s">
        <v>112</v>
      </c>
      <c r="F565" s="52" t="s">
        <v>112</v>
      </c>
      <c r="G565" s="53"/>
      <c r="H565" s="53"/>
      <c r="I565" s="43" t="str">
        <f t="shared" ca="1" si="156"/>
        <v>LOCKED</v>
      </c>
      <c r="J565" s="44" t="str">
        <f t="shared" si="164"/>
        <v>Remove and Replace ManholeCW2130-R12</v>
      </c>
      <c r="K565" s="45" t="e">
        <f>MATCH(J565,#REF!,0)</f>
        <v>#REF!</v>
      </c>
      <c r="L565" s="46" t="str">
        <f t="shared" ca="1" si="157"/>
        <v>G</v>
      </c>
      <c r="M565" s="46" t="str">
        <f t="shared" ca="1" si="158"/>
        <v>C2</v>
      </c>
      <c r="N565" s="46" t="str">
        <f t="shared" ca="1" si="159"/>
        <v>C2</v>
      </c>
      <c r="O565" s="5" t="str">
        <f t="shared" ca="1" si="160"/>
        <v>LOCKED</v>
      </c>
      <c r="P565" s="1" t="str">
        <f t="shared" si="165"/>
        <v>Remove and Replace ManholeCW2130-R12</v>
      </c>
      <c r="Q565" s="2" t="e">
        <f>MATCH(P565,#REF!,0)</f>
        <v>#REF!</v>
      </c>
      <c r="R565" s="3" t="str">
        <f t="shared" ca="1" si="161"/>
        <v>G</v>
      </c>
      <c r="S565" s="3" t="str">
        <f t="shared" ca="1" si="162"/>
        <v>C2</v>
      </c>
      <c r="T565" s="3" t="str">
        <f t="shared" ca="1" si="163"/>
        <v>C2</v>
      </c>
    </row>
    <row r="566" spans="1:20" s="47" customFormat="1" ht="30" customHeight="1" x14ac:dyDescent="0.2">
      <c r="A566" s="66"/>
      <c r="B566" s="122" t="s">
        <v>188</v>
      </c>
      <c r="C566" s="121" t="s">
        <v>547</v>
      </c>
      <c r="D566" s="51"/>
      <c r="E566" s="52" t="s">
        <v>112</v>
      </c>
      <c r="F566" s="52" t="s">
        <v>112</v>
      </c>
      <c r="G566" s="53"/>
      <c r="H566" s="53"/>
      <c r="I566" s="43" t="str">
        <f t="shared" ca="1" si="156"/>
        <v>LOCKED</v>
      </c>
      <c r="J566" s="44" t="str">
        <f t="shared" si="164"/>
        <v>SD-010</v>
      </c>
      <c r="K566" s="45" t="e">
        <f>MATCH(J566,#REF!,0)</f>
        <v>#REF!</v>
      </c>
      <c r="L566" s="46" t="str">
        <f t="shared" ca="1" si="157"/>
        <v>G</v>
      </c>
      <c r="M566" s="46" t="str">
        <f t="shared" ca="1" si="158"/>
        <v>C2</v>
      </c>
      <c r="N566" s="46" t="str">
        <f t="shared" ca="1" si="159"/>
        <v>C2</v>
      </c>
      <c r="O566" s="5" t="str">
        <f t="shared" ca="1" si="160"/>
        <v>LOCKED</v>
      </c>
      <c r="P566" s="1" t="str">
        <f t="shared" si="165"/>
        <v>SD-010</v>
      </c>
      <c r="Q566" s="2" t="e">
        <f>MATCH(P566,#REF!,0)</f>
        <v>#REF!</v>
      </c>
      <c r="R566" s="3" t="str">
        <f t="shared" ca="1" si="161"/>
        <v>G</v>
      </c>
      <c r="S566" s="3" t="str">
        <f t="shared" ca="1" si="162"/>
        <v>C2</v>
      </c>
      <c r="T566" s="3" t="str">
        <f t="shared" ca="1" si="163"/>
        <v>C2</v>
      </c>
    </row>
    <row r="567" spans="1:20" s="47" customFormat="1" ht="30" customHeight="1" x14ac:dyDescent="0.2">
      <c r="A567" s="66"/>
      <c r="B567" s="123" t="s">
        <v>298</v>
      </c>
      <c r="C567" s="121" t="s">
        <v>548</v>
      </c>
      <c r="D567" s="51"/>
      <c r="E567" s="52" t="s">
        <v>549</v>
      </c>
      <c r="F567" s="124">
        <v>3.8</v>
      </c>
      <c r="G567" s="60"/>
      <c r="H567" s="61">
        <f t="shared" ref="H567:H568" si="167">ROUND(G567*F567,2)</f>
        <v>0</v>
      </c>
      <c r="I567" s="43" t="str">
        <f t="shared" ca="1" si="156"/>
        <v/>
      </c>
      <c r="J567" s="44" t="str">
        <f t="shared" si="164"/>
        <v>1200 mm Diameter Basevert.m.</v>
      </c>
      <c r="K567" s="45" t="e">
        <f>MATCH(J567,#REF!,0)</f>
        <v>#REF!</v>
      </c>
      <c r="L567" s="46" t="str">
        <f t="shared" ca="1" si="157"/>
        <v>G</v>
      </c>
      <c r="M567" s="46" t="str">
        <f t="shared" ca="1" si="158"/>
        <v>C2</v>
      </c>
      <c r="N567" s="46" t="str">
        <f t="shared" ca="1" si="159"/>
        <v>C2</v>
      </c>
      <c r="O567" s="5" t="str">
        <f t="shared" ca="1" si="160"/>
        <v/>
      </c>
      <c r="P567" s="1" t="str">
        <f t="shared" si="165"/>
        <v>1200 mm Diameter Basevert.m.</v>
      </c>
      <c r="Q567" s="2" t="e">
        <f>MATCH(P567,#REF!,0)</f>
        <v>#REF!</v>
      </c>
      <c r="R567" s="3" t="str">
        <f t="shared" ca="1" si="161"/>
        <v>G</v>
      </c>
      <c r="S567" s="3" t="str">
        <f t="shared" ca="1" si="162"/>
        <v>C2</v>
      </c>
      <c r="T567" s="3" t="str">
        <f t="shared" ca="1" si="163"/>
        <v>C2</v>
      </c>
    </row>
    <row r="568" spans="1:20" s="47" customFormat="1" ht="30" customHeight="1" x14ac:dyDescent="0.2">
      <c r="A568" s="66"/>
      <c r="B568" s="119" t="s">
        <v>550</v>
      </c>
      <c r="C568" s="121" t="s">
        <v>551</v>
      </c>
      <c r="D568" s="51" t="s">
        <v>552</v>
      </c>
      <c r="E568" s="52" t="s">
        <v>120</v>
      </c>
      <c r="F568" s="124">
        <v>1</v>
      </c>
      <c r="G568" s="60"/>
      <c r="H568" s="61">
        <f t="shared" si="167"/>
        <v>0</v>
      </c>
      <c r="I568" s="43" t="str">
        <f t="shared" ca="1" si="156"/>
        <v/>
      </c>
      <c r="J568" s="44" t="str">
        <f t="shared" si="164"/>
        <v>Manhole Inspection Post RepairCW2145-R4each</v>
      </c>
      <c r="K568" s="45" t="e">
        <f>MATCH(J568,#REF!,0)</f>
        <v>#REF!</v>
      </c>
      <c r="L568" s="46" t="str">
        <f t="shared" ca="1" si="157"/>
        <v>G</v>
      </c>
      <c r="M568" s="46" t="str">
        <f t="shared" ca="1" si="158"/>
        <v>C2</v>
      </c>
      <c r="N568" s="46" t="str">
        <f t="shared" ca="1" si="159"/>
        <v>C2</v>
      </c>
      <c r="O568" s="5" t="str">
        <f t="shared" ca="1" si="160"/>
        <v/>
      </c>
      <c r="P568" s="1" t="str">
        <f t="shared" si="165"/>
        <v>Manhole Inspection Post RepairCW2145-R4each</v>
      </c>
      <c r="Q568" s="2" t="e">
        <f>MATCH(P568,#REF!,0)</f>
        <v>#REF!</v>
      </c>
      <c r="R568" s="3" t="str">
        <f t="shared" ca="1" si="161"/>
        <v>G</v>
      </c>
      <c r="S568" s="3" t="str">
        <f t="shared" ca="1" si="162"/>
        <v>C2</v>
      </c>
      <c r="T568" s="3" t="str">
        <f t="shared" ca="1" si="163"/>
        <v>C2</v>
      </c>
    </row>
    <row r="569" spans="1:20" s="47" customFormat="1" ht="30" customHeight="1" x14ac:dyDescent="0.2">
      <c r="A569" s="66"/>
      <c r="B569" s="119"/>
      <c r="C569" s="120" t="s">
        <v>553</v>
      </c>
      <c r="D569" s="51"/>
      <c r="E569" s="52" t="s">
        <v>112</v>
      </c>
      <c r="F569" s="52" t="s">
        <v>112</v>
      </c>
      <c r="G569" s="53"/>
      <c r="H569" s="53"/>
      <c r="I569" s="43" t="str">
        <f t="shared" ca="1" si="156"/>
        <v>LOCKED</v>
      </c>
      <c r="J569" s="44" t="str">
        <f t="shared" si="164"/>
        <v>DUKE ST (MA00007281)</v>
      </c>
      <c r="K569" s="45" t="e">
        <f>MATCH(J569,#REF!,0)</f>
        <v>#REF!</v>
      </c>
      <c r="L569" s="46" t="str">
        <f t="shared" ca="1" si="157"/>
        <v>G</v>
      </c>
      <c r="M569" s="46" t="str">
        <f t="shared" ca="1" si="158"/>
        <v>C2</v>
      </c>
      <c r="N569" s="46" t="str">
        <f t="shared" ca="1" si="159"/>
        <v>C2</v>
      </c>
      <c r="O569" s="5" t="str">
        <f t="shared" ca="1" si="160"/>
        <v>LOCKED</v>
      </c>
      <c r="P569" s="1" t="str">
        <f t="shared" si="165"/>
        <v>DUKE ST (MA00007281)</v>
      </c>
      <c r="Q569" s="2" t="e">
        <f>MATCH(P569,#REF!,0)</f>
        <v>#REF!</v>
      </c>
      <c r="R569" s="3" t="str">
        <f t="shared" ca="1" si="161"/>
        <v>G</v>
      </c>
      <c r="S569" s="3" t="str">
        <f t="shared" ca="1" si="162"/>
        <v>C2</v>
      </c>
      <c r="T569" s="3" t="str">
        <f t="shared" ca="1" si="163"/>
        <v>C2</v>
      </c>
    </row>
    <row r="570" spans="1:20" s="47" customFormat="1" ht="30" customHeight="1" x14ac:dyDescent="0.2">
      <c r="A570" s="66" t="s">
        <v>28</v>
      </c>
      <c r="B570" s="119" t="s">
        <v>554</v>
      </c>
      <c r="C570" s="121" t="s">
        <v>266</v>
      </c>
      <c r="D570" s="51" t="s">
        <v>6</v>
      </c>
      <c r="E570" s="52" t="s">
        <v>112</v>
      </c>
      <c r="F570" s="52" t="s">
        <v>112</v>
      </c>
      <c r="G570" s="53"/>
      <c r="H570" s="53"/>
      <c r="I570" s="43" t="str">
        <f t="shared" ca="1" si="156"/>
        <v>LOCKED</v>
      </c>
      <c r="J570" s="44" t="str">
        <f t="shared" si="164"/>
        <v>E017Sewer Repair - Up to 3.0 Meters LongCW 2130-R12</v>
      </c>
      <c r="K570" s="45" t="e">
        <f>MATCH(J570,#REF!,0)</f>
        <v>#REF!</v>
      </c>
      <c r="L570" s="46" t="str">
        <f t="shared" ca="1" si="157"/>
        <v>G</v>
      </c>
      <c r="M570" s="46" t="str">
        <f t="shared" ca="1" si="158"/>
        <v>C2</v>
      </c>
      <c r="N570" s="46" t="str">
        <f t="shared" ca="1" si="159"/>
        <v>C2</v>
      </c>
      <c r="O570" s="5" t="str">
        <f t="shared" ca="1" si="160"/>
        <v>LOCKED</v>
      </c>
      <c r="P570" s="1" t="str">
        <f t="shared" si="165"/>
        <v>E017Sewer Repair - Up to 3.0 Meters LongCW 2130-R12</v>
      </c>
      <c r="Q570" s="2" t="e">
        <f>MATCH(P570,#REF!,0)</f>
        <v>#REF!</v>
      </c>
      <c r="R570" s="3" t="str">
        <f t="shared" ca="1" si="161"/>
        <v>G</v>
      </c>
      <c r="S570" s="3" t="str">
        <f t="shared" ca="1" si="162"/>
        <v>C2</v>
      </c>
      <c r="T570" s="3" t="str">
        <f t="shared" ca="1" si="163"/>
        <v>C2</v>
      </c>
    </row>
    <row r="571" spans="1:20" s="47" customFormat="1" ht="30" customHeight="1" x14ac:dyDescent="0.2">
      <c r="A571" s="66" t="s">
        <v>378</v>
      </c>
      <c r="B571" s="122" t="s">
        <v>188</v>
      </c>
      <c r="C571" s="121" t="s">
        <v>555</v>
      </c>
      <c r="D571" s="51"/>
      <c r="E571" s="52" t="s">
        <v>112</v>
      </c>
      <c r="F571" s="52" t="s">
        <v>112</v>
      </c>
      <c r="G571" s="53"/>
      <c r="H571" s="53"/>
      <c r="I571" s="43" t="str">
        <f t="shared" ca="1" si="156"/>
        <v>LOCKED</v>
      </c>
      <c r="J571" s="44" t="str">
        <f t="shared" si="164"/>
        <v>E017G300 mm, LDS</v>
      </c>
      <c r="K571" s="45" t="e">
        <f>MATCH(J571,#REF!,0)</f>
        <v>#REF!</v>
      </c>
      <c r="L571" s="46" t="str">
        <f t="shared" ca="1" si="157"/>
        <v>G</v>
      </c>
      <c r="M571" s="46" t="str">
        <f t="shared" ca="1" si="158"/>
        <v>C2</v>
      </c>
      <c r="N571" s="46" t="str">
        <f t="shared" ca="1" si="159"/>
        <v>C2</v>
      </c>
      <c r="O571" s="5" t="str">
        <f t="shared" ca="1" si="160"/>
        <v>LOCKED</v>
      </c>
      <c r="P571" s="1" t="str">
        <f t="shared" si="165"/>
        <v>E017G300 mm, LDS</v>
      </c>
      <c r="Q571" s="2" t="e">
        <f>MATCH(P571,#REF!,0)</f>
        <v>#REF!</v>
      </c>
      <c r="R571" s="3" t="str">
        <f t="shared" ca="1" si="161"/>
        <v>G</v>
      </c>
      <c r="S571" s="3" t="str">
        <f t="shared" ca="1" si="162"/>
        <v>C2</v>
      </c>
      <c r="T571" s="3" t="str">
        <f t="shared" ca="1" si="163"/>
        <v>C2</v>
      </c>
    </row>
    <row r="572" spans="1:20" s="47" customFormat="1" ht="30" customHeight="1" x14ac:dyDescent="0.2">
      <c r="A572" s="66" t="s">
        <v>379</v>
      </c>
      <c r="B572" s="123" t="s">
        <v>298</v>
      </c>
      <c r="C572" s="121" t="s">
        <v>532</v>
      </c>
      <c r="D572" s="51"/>
      <c r="E572" s="52" t="s">
        <v>120</v>
      </c>
      <c r="F572" s="124">
        <v>1</v>
      </c>
      <c r="G572" s="60"/>
      <c r="H572" s="61">
        <f>ROUND(G572*F572,2)</f>
        <v>0</v>
      </c>
      <c r="I572" s="43" t="str">
        <f t="shared" ca="1" si="156"/>
        <v/>
      </c>
      <c r="J572" s="44" t="str">
        <f t="shared" si="164"/>
        <v>E017HClass 3 Backfilleach</v>
      </c>
      <c r="K572" s="45" t="e">
        <f>MATCH(J572,#REF!,0)</f>
        <v>#REF!</v>
      </c>
      <c r="L572" s="46" t="str">
        <f t="shared" ca="1" si="157"/>
        <v>G</v>
      </c>
      <c r="M572" s="46" t="str">
        <f t="shared" ca="1" si="158"/>
        <v>C2</v>
      </c>
      <c r="N572" s="46" t="str">
        <f t="shared" ca="1" si="159"/>
        <v>C2</v>
      </c>
      <c r="O572" s="5" t="str">
        <f t="shared" ca="1" si="160"/>
        <v/>
      </c>
      <c r="P572" s="1" t="str">
        <f t="shared" si="165"/>
        <v>E017HClass 3 Backfilleach</v>
      </c>
      <c r="Q572" s="2" t="e">
        <f>MATCH(P572,#REF!,0)</f>
        <v>#REF!</v>
      </c>
      <c r="R572" s="3" t="str">
        <f t="shared" ca="1" si="161"/>
        <v>G</v>
      </c>
      <c r="S572" s="3" t="str">
        <f t="shared" ca="1" si="162"/>
        <v>C2</v>
      </c>
      <c r="T572" s="3" t="str">
        <f t="shared" ca="1" si="163"/>
        <v>C2</v>
      </c>
    </row>
    <row r="573" spans="1:20" s="47" customFormat="1" ht="30" customHeight="1" x14ac:dyDescent="0.2">
      <c r="A573" s="66" t="s">
        <v>373</v>
      </c>
      <c r="B573" s="119" t="s">
        <v>556</v>
      </c>
      <c r="C573" s="121" t="s">
        <v>374</v>
      </c>
      <c r="D573" s="51" t="s">
        <v>390</v>
      </c>
      <c r="E573" s="52" t="s">
        <v>112</v>
      </c>
      <c r="F573" s="52" t="s">
        <v>112</v>
      </c>
      <c r="G573" s="53"/>
      <c r="H573" s="53"/>
      <c r="I573" s="43" t="str">
        <f t="shared" ca="1" si="156"/>
        <v>LOCKED</v>
      </c>
      <c r="J573" s="44" t="str">
        <f t="shared" si="164"/>
        <v>E022ASewer Inspection ( following repair)CW 2145-R4</v>
      </c>
      <c r="K573" s="45" t="e">
        <f>MATCH(J573,#REF!,0)</f>
        <v>#REF!</v>
      </c>
      <c r="L573" s="46" t="str">
        <f t="shared" ca="1" si="157"/>
        <v>G</v>
      </c>
      <c r="M573" s="46" t="str">
        <f t="shared" ca="1" si="158"/>
        <v>C2</v>
      </c>
      <c r="N573" s="46" t="str">
        <f t="shared" ca="1" si="159"/>
        <v>C2</v>
      </c>
      <c r="O573" s="5" t="str">
        <f t="shared" ca="1" si="160"/>
        <v>LOCKED</v>
      </c>
      <c r="P573" s="1" t="str">
        <f t="shared" si="165"/>
        <v>E022ASewer Inspection ( following repair)CW 2145-R4</v>
      </c>
      <c r="Q573" s="2" t="e">
        <f>MATCH(P573,#REF!,0)</f>
        <v>#REF!</v>
      </c>
      <c r="R573" s="3" t="str">
        <f t="shared" ca="1" si="161"/>
        <v>G</v>
      </c>
      <c r="S573" s="3" t="str">
        <f t="shared" ca="1" si="162"/>
        <v>C2</v>
      </c>
      <c r="T573" s="3" t="str">
        <f t="shared" ca="1" si="163"/>
        <v>C2</v>
      </c>
    </row>
    <row r="574" spans="1:20" s="47" customFormat="1" ht="30" customHeight="1" x14ac:dyDescent="0.2">
      <c r="A574" s="66" t="s">
        <v>384</v>
      </c>
      <c r="B574" s="122" t="s">
        <v>188</v>
      </c>
      <c r="C574" s="121" t="s">
        <v>555</v>
      </c>
      <c r="D574" s="51"/>
      <c r="E574" s="52" t="s">
        <v>121</v>
      </c>
      <c r="F574" s="124">
        <v>25.7</v>
      </c>
      <c r="G574" s="60"/>
      <c r="H574" s="61">
        <f>ROUND(G574*F574,2)</f>
        <v>0</v>
      </c>
      <c r="I574" s="43" t="str">
        <f t="shared" ca="1" si="156"/>
        <v/>
      </c>
      <c r="J574" s="44" t="str">
        <f t="shared" si="164"/>
        <v>E022E300 mm, LDSm</v>
      </c>
      <c r="K574" s="45" t="e">
        <f>MATCH(J574,#REF!,0)</f>
        <v>#REF!</v>
      </c>
      <c r="L574" s="46" t="str">
        <f t="shared" ca="1" si="157"/>
        <v>G</v>
      </c>
      <c r="M574" s="46" t="str">
        <f t="shared" ca="1" si="158"/>
        <v>C2</v>
      </c>
      <c r="N574" s="46" t="str">
        <f t="shared" ca="1" si="159"/>
        <v>C2</v>
      </c>
      <c r="O574" s="5" t="str">
        <f t="shared" ca="1" si="160"/>
        <v/>
      </c>
      <c r="P574" s="1" t="str">
        <f t="shared" si="165"/>
        <v>E022E300 mm, LDSm</v>
      </c>
      <c r="Q574" s="2" t="e">
        <f>MATCH(P574,#REF!,0)</f>
        <v>#REF!</v>
      </c>
      <c r="R574" s="3" t="str">
        <f t="shared" ca="1" si="161"/>
        <v>G</v>
      </c>
      <c r="S574" s="3" t="str">
        <f t="shared" ca="1" si="162"/>
        <v>C2</v>
      </c>
      <c r="T574" s="3" t="str">
        <f t="shared" ca="1" si="163"/>
        <v>C2</v>
      </c>
    </row>
    <row r="575" spans="1:20" s="47" customFormat="1" ht="30" customHeight="1" x14ac:dyDescent="0.2">
      <c r="A575" s="66"/>
      <c r="B575" s="119"/>
      <c r="C575" s="120" t="s">
        <v>557</v>
      </c>
      <c r="D575" s="51"/>
      <c r="E575" s="52" t="s">
        <v>112</v>
      </c>
      <c r="F575" s="52" t="s">
        <v>112</v>
      </c>
      <c r="G575" s="53"/>
      <c r="H575" s="53"/>
      <c r="I575" s="43" t="str">
        <f t="shared" ca="1" si="156"/>
        <v>LOCKED</v>
      </c>
      <c r="J575" s="44" t="str">
        <f t="shared" si="164"/>
        <v>CATHEDRAL AVE (MA00012485)</v>
      </c>
      <c r="K575" s="45" t="e">
        <f>MATCH(J575,#REF!,0)</f>
        <v>#REF!</v>
      </c>
      <c r="L575" s="46" t="str">
        <f t="shared" ca="1" si="157"/>
        <v>G</v>
      </c>
      <c r="M575" s="46" t="str">
        <f t="shared" ca="1" si="158"/>
        <v>C2</v>
      </c>
      <c r="N575" s="46" t="str">
        <f t="shared" ca="1" si="159"/>
        <v>C2</v>
      </c>
      <c r="O575" s="5" t="str">
        <f t="shared" ca="1" si="160"/>
        <v>LOCKED</v>
      </c>
      <c r="P575" s="1" t="str">
        <f t="shared" si="165"/>
        <v>CATHEDRAL AVE (MA00012485)</v>
      </c>
      <c r="Q575" s="2" t="e">
        <f>MATCH(P575,#REF!,0)</f>
        <v>#REF!</v>
      </c>
      <c r="R575" s="3" t="str">
        <f t="shared" ca="1" si="161"/>
        <v>G</v>
      </c>
      <c r="S575" s="3" t="str">
        <f t="shared" ca="1" si="162"/>
        <v>C2</v>
      </c>
      <c r="T575" s="3" t="str">
        <f t="shared" ca="1" si="163"/>
        <v>C2</v>
      </c>
    </row>
    <row r="576" spans="1:20" s="47" customFormat="1" ht="30" customHeight="1" x14ac:dyDescent="0.2">
      <c r="A576" s="66" t="s">
        <v>28</v>
      </c>
      <c r="B576" s="119" t="s">
        <v>558</v>
      </c>
      <c r="C576" s="121" t="s">
        <v>266</v>
      </c>
      <c r="D576" s="51" t="s">
        <v>6</v>
      </c>
      <c r="E576" s="52" t="s">
        <v>112</v>
      </c>
      <c r="F576" s="52" t="s">
        <v>112</v>
      </c>
      <c r="G576" s="53"/>
      <c r="H576" s="53"/>
      <c r="I576" s="43" t="str">
        <f t="shared" ca="1" si="156"/>
        <v>LOCKED</v>
      </c>
      <c r="J576" s="44" t="str">
        <f t="shared" si="164"/>
        <v>E017Sewer Repair - Up to 3.0 Meters LongCW 2130-R12</v>
      </c>
      <c r="K576" s="45" t="e">
        <f>MATCH(J576,#REF!,0)</f>
        <v>#REF!</v>
      </c>
      <c r="L576" s="46" t="str">
        <f t="shared" ca="1" si="157"/>
        <v>G</v>
      </c>
      <c r="M576" s="46" t="str">
        <f t="shared" ca="1" si="158"/>
        <v>C2</v>
      </c>
      <c r="N576" s="46" t="str">
        <f t="shared" ca="1" si="159"/>
        <v>C2</v>
      </c>
      <c r="O576" s="5" t="str">
        <f t="shared" ca="1" si="160"/>
        <v>LOCKED</v>
      </c>
      <c r="P576" s="1" t="str">
        <f t="shared" si="165"/>
        <v>E017Sewer Repair - Up to 3.0 Meters LongCW 2130-R12</v>
      </c>
      <c r="Q576" s="2" t="e">
        <f>MATCH(P576,#REF!,0)</f>
        <v>#REF!</v>
      </c>
      <c r="R576" s="3" t="str">
        <f t="shared" ca="1" si="161"/>
        <v>G</v>
      </c>
      <c r="S576" s="3" t="str">
        <f t="shared" ca="1" si="162"/>
        <v>C2</v>
      </c>
      <c r="T576" s="3" t="str">
        <f t="shared" ca="1" si="163"/>
        <v>C2</v>
      </c>
    </row>
    <row r="577" spans="1:20" s="47" customFormat="1" ht="30" customHeight="1" x14ac:dyDescent="0.2">
      <c r="A577" s="66" t="s">
        <v>378</v>
      </c>
      <c r="B577" s="122" t="s">
        <v>188</v>
      </c>
      <c r="C577" s="121" t="s">
        <v>555</v>
      </c>
      <c r="D577" s="51"/>
      <c r="E577" s="52" t="s">
        <v>112</v>
      </c>
      <c r="F577" s="52" t="s">
        <v>112</v>
      </c>
      <c r="G577" s="53"/>
      <c r="H577" s="53"/>
      <c r="I577" s="43" t="str">
        <f t="shared" ca="1" si="156"/>
        <v>LOCKED</v>
      </c>
      <c r="J577" s="44" t="str">
        <f t="shared" si="164"/>
        <v>E017G300 mm, LDS</v>
      </c>
      <c r="K577" s="45" t="e">
        <f>MATCH(J577,#REF!,0)</f>
        <v>#REF!</v>
      </c>
      <c r="L577" s="46" t="str">
        <f t="shared" ca="1" si="157"/>
        <v>G</v>
      </c>
      <c r="M577" s="46" t="str">
        <f t="shared" ca="1" si="158"/>
        <v>C2</v>
      </c>
      <c r="N577" s="46" t="str">
        <f t="shared" ca="1" si="159"/>
        <v>C2</v>
      </c>
      <c r="O577" s="5" t="str">
        <f t="shared" ca="1" si="160"/>
        <v>LOCKED</v>
      </c>
      <c r="P577" s="1" t="str">
        <f t="shared" si="165"/>
        <v>E017G300 mm, LDS</v>
      </c>
      <c r="Q577" s="2" t="e">
        <f>MATCH(P577,#REF!,0)</f>
        <v>#REF!</v>
      </c>
      <c r="R577" s="3" t="str">
        <f t="shared" ca="1" si="161"/>
        <v>G</v>
      </c>
      <c r="S577" s="3" t="str">
        <f t="shared" ca="1" si="162"/>
        <v>C2</v>
      </c>
      <c r="T577" s="3" t="str">
        <f t="shared" ca="1" si="163"/>
        <v>C2</v>
      </c>
    </row>
    <row r="578" spans="1:20" s="47" customFormat="1" ht="30" customHeight="1" x14ac:dyDescent="0.2">
      <c r="A578" s="66" t="s">
        <v>379</v>
      </c>
      <c r="B578" s="123" t="s">
        <v>298</v>
      </c>
      <c r="C578" s="121" t="s">
        <v>532</v>
      </c>
      <c r="D578" s="51"/>
      <c r="E578" s="52" t="s">
        <v>120</v>
      </c>
      <c r="F578" s="124">
        <v>1</v>
      </c>
      <c r="G578" s="60"/>
      <c r="H578" s="61">
        <f>ROUND(G578*F578,2)</f>
        <v>0</v>
      </c>
      <c r="I578" s="43" t="str">
        <f t="shared" ca="1" si="156"/>
        <v/>
      </c>
      <c r="J578" s="44" t="str">
        <f t="shared" si="164"/>
        <v>E017HClass 3 Backfilleach</v>
      </c>
      <c r="K578" s="45" t="e">
        <f>MATCH(J578,#REF!,0)</f>
        <v>#REF!</v>
      </c>
      <c r="L578" s="46" t="str">
        <f t="shared" ca="1" si="157"/>
        <v>G</v>
      </c>
      <c r="M578" s="46" t="str">
        <f t="shared" ca="1" si="158"/>
        <v>C2</v>
      </c>
      <c r="N578" s="46" t="str">
        <f t="shared" ca="1" si="159"/>
        <v>C2</v>
      </c>
      <c r="O578" s="5" t="str">
        <f t="shared" ca="1" si="160"/>
        <v/>
      </c>
      <c r="P578" s="1" t="str">
        <f t="shared" si="165"/>
        <v>E017HClass 3 Backfilleach</v>
      </c>
      <c r="Q578" s="2" t="e">
        <f>MATCH(P578,#REF!,0)</f>
        <v>#REF!</v>
      </c>
      <c r="R578" s="3" t="str">
        <f t="shared" ca="1" si="161"/>
        <v>G</v>
      </c>
      <c r="S578" s="3" t="str">
        <f t="shared" ca="1" si="162"/>
        <v>C2</v>
      </c>
      <c r="T578" s="3" t="str">
        <f t="shared" ca="1" si="163"/>
        <v>C2</v>
      </c>
    </row>
    <row r="579" spans="1:20" s="47" customFormat="1" ht="30" customHeight="1" x14ac:dyDescent="0.2">
      <c r="A579" s="66" t="s">
        <v>31</v>
      </c>
      <c r="B579" s="119" t="s">
        <v>559</v>
      </c>
      <c r="C579" s="125" t="s">
        <v>287</v>
      </c>
      <c r="D579" s="51" t="s">
        <v>6</v>
      </c>
      <c r="E579" s="52" t="s">
        <v>112</v>
      </c>
      <c r="F579" s="52" t="s">
        <v>112</v>
      </c>
      <c r="G579" s="53"/>
      <c r="H579" s="53"/>
      <c r="I579" s="43" t="str">
        <f t="shared" ca="1" si="156"/>
        <v>LOCKED</v>
      </c>
      <c r="J579" s="44" t="str">
        <f t="shared" si="164"/>
        <v>E020Sewer Repair - In Addition to First 3.0 MetersCW 2130-R12</v>
      </c>
      <c r="K579" s="45" t="e">
        <f>MATCH(J579,#REF!,0)</f>
        <v>#REF!</v>
      </c>
      <c r="L579" s="46" t="str">
        <f t="shared" ca="1" si="157"/>
        <v>G</v>
      </c>
      <c r="M579" s="46" t="str">
        <f t="shared" ca="1" si="158"/>
        <v>C2</v>
      </c>
      <c r="N579" s="46" t="str">
        <f t="shared" ca="1" si="159"/>
        <v>C2</v>
      </c>
      <c r="O579" s="5" t="str">
        <f t="shared" ca="1" si="160"/>
        <v>LOCKED</v>
      </c>
      <c r="P579" s="1" t="str">
        <f t="shared" si="165"/>
        <v>E020Sewer Repair - In Addition to First 3.0 MetersCW 2130-R12</v>
      </c>
      <c r="Q579" s="2" t="e">
        <f>MATCH(P579,#REF!,0)</f>
        <v>#REF!</v>
      </c>
      <c r="R579" s="3" t="str">
        <f t="shared" ca="1" si="161"/>
        <v>G</v>
      </c>
      <c r="S579" s="3" t="str">
        <f t="shared" ca="1" si="162"/>
        <v>C2</v>
      </c>
      <c r="T579" s="3" t="str">
        <f t="shared" ca="1" si="163"/>
        <v>C2</v>
      </c>
    </row>
    <row r="580" spans="1:20" s="47" customFormat="1" ht="30" customHeight="1" x14ac:dyDescent="0.2">
      <c r="A580" s="66" t="s">
        <v>382</v>
      </c>
      <c r="B580" s="122" t="s">
        <v>188</v>
      </c>
      <c r="C580" s="121" t="s">
        <v>555</v>
      </c>
      <c r="D580" s="51"/>
      <c r="E580" s="52" t="s">
        <v>112</v>
      </c>
      <c r="F580" s="52" t="s">
        <v>112</v>
      </c>
      <c r="G580" s="53"/>
      <c r="H580" s="53"/>
      <c r="I580" s="43" t="str">
        <f t="shared" ca="1" si="156"/>
        <v>LOCKED</v>
      </c>
      <c r="J580" s="44" t="str">
        <f t="shared" si="164"/>
        <v>E020G300 mm, LDS</v>
      </c>
      <c r="K580" s="45" t="e">
        <f>MATCH(J580,#REF!,0)</f>
        <v>#REF!</v>
      </c>
      <c r="L580" s="46" t="str">
        <f t="shared" ca="1" si="157"/>
        <v>G</v>
      </c>
      <c r="M580" s="46" t="str">
        <f t="shared" ca="1" si="158"/>
        <v>C2</v>
      </c>
      <c r="N580" s="46" t="str">
        <f t="shared" ca="1" si="159"/>
        <v>C2</v>
      </c>
      <c r="O580" s="5" t="str">
        <f t="shared" ca="1" si="160"/>
        <v>LOCKED</v>
      </c>
      <c r="P580" s="1" t="str">
        <f t="shared" si="165"/>
        <v>E020G300 mm, LDS</v>
      </c>
      <c r="Q580" s="2" t="e">
        <f>MATCH(P580,#REF!,0)</f>
        <v>#REF!</v>
      </c>
      <c r="R580" s="3" t="str">
        <f t="shared" ca="1" si="161"/>
        <v>G</v>
      </c>
      <c r="S580" s="3" t="str">
        <f t="shared" ca="1" si="162"/>
        <v>C2</v>
      </c>
      <c r="T580" s="3" t="str">
        <f t="shared" ca="1" si="163"/>
        <v>C2</v>
      </c>
    </row>
    <row r="581" spans="1:20" s="47" customFormat="1" ht="30" customHeight="1" x14ac:dyDescent="0.2">
      <c r="A581" s="66" t="s">
        <v>383</v>
      </c>
      <c r="B581" s="123" t="s">
        <v>298</v>
      </c>
      <c r="C581" s="121" t="s">
        <v>532</v>
      </c>
      <c r="D581" s="51"/>
      <c r="E581" s="52" t="s">
        <v>121</v>
      </c>
      <c r="F581" s="124">
        <v>7</v>
      </c>
      <c r="G581" s="60"/>
      <c r="H581" s="61">
        <f>ROUND(G581*F581,2)</f>
        <v>0</v>
      </c>
      <c r="I581" s="43" t="str">
        <f t="shared" ca="1" si="156"/>
        <v/>
      </c>
      <c r="J581" s="44" t="str">
        <f t="shared" si="164"/>
        <v>E020HClass 3 Backfillm</v>
      </c>
      <c r="K581" s="45" t="e">
        <f>MATCH(J581,#REF!,0)</f>
        <v>#REF!</v>
      </c>
      <c r="L581" s="46" t="str">
        <f t="shared" ca="1" si="157"/>
        <v>G</v>
      </c>
      <c r="M581" s="46" t="str">
        <f t="shared" ca="1" si="158"/>
        <v>C2</v>
      </c>
      <c r="N581" s="46" t="str">
        <f t="shared" ca="1" si="159"/>
        <v>C2</v>
      </c>
      <c r="O581" s="5" t="str">
        <f t="shared" ca="1" si="160"/>
        <v/>
      </c>
      <c r="P581" s="1" t="str">
        <f t="shared" si="165"/>
        <v>E020HClass 3 Backfillm</v>
      </c>
      <c r="Q581" s="2" t="e">
        <f>MATCH(P581,#REF!,0)</f>
        <v>#REF!</v>
      </c>
      <c r="R581" s="3" t="str">
        <f t="shared" ca="1" si="161"/>
        <v>G</v>
      </c>
      <c r="S581" s="3" t="str">
        <f t="shared" ca="1" si="162"/>
        <v>C2</v>
      </c>
      <c r="T581" s="3" t="str">
        <f t="shared" ca="1" si="163"/>
        <v>C2</v>
      </c>
    </row>
    <row r="582" spans="1:20" s="47" customFormat="1" ht="30" customHeight="1" x14ac:dyDescent="0.2">
      <c r="A582" s="66" t="s">
        <v>373</v>
      </c>
      <c r="B582" s="119" t="s">
        <v>560</v>
      </c>
      <c r="C582" s="121" t="s">
        <v>374</v>
      </c>
      <c r="D582" s="51" t="s">
        <v>390</v>
      </c>
      <c r="E582" s="52" t="s">
        <v>112</v>
      </c>
      <c r="F582" s="52" t="s">
        <v>112</v>
      </c>
      <c r="G582" s="53"/>
      <c r="H582" s="53"/>
      <c r="I582" s="43" t="str">
        <f t="shared" ca="1" si="156"/>
        <v>LOCKED</v>
      </c>
      <c r="J582" s="44" t="str">
        <f t="shared" si="164"/>
        <v>E022ASewer Inspection ( following repair)CW 2145-R4</v>
      </c>
      <c r="K582" s="45" t="e">
        <f>MATCH(J582,#REF!,0)</f>
        <v>#REF!</v>
      </c>
      <c r="L582" s="46" t="str">
        <f t="shared" ca="1" si="157"/>
        <v>G</v>
      </c>
      <c r="M582" s="46" t="str">
        <f t="shared" ca="1" si="158"/>
        <v>C2</v>
      </c>
      <c r="N582" s="46" t="str">
        <f t="shared" ca="1" si="159"/>
        <v>C2</v>
      </c>
      <c r="O582" s="5" t="str">
        <f t="shared" ca="1" si="160"/>
        <v>LOCKED</v>
      </c>
      <c r="P582" s="1" t="str">
        <f t="shared" si="165"/>
        <v>E022ASewer Inspection ( following repair)CW 2145-R4</v>
      </c>
      <c r="Q582" s="2" t="e">
        <f>MATCH(P582,#REF!,0)</f>
        <v>#REF!</v>
      </c>
      <c r="R582" s="3" t="str">
        <f t="shared" ca="1" si="161"/>
        <v>G</v>
      </c>
      <c r="S582" s="3" t="str">
        <f t="shared" ca="1" si="162"/>
        <v>C2</v>
      </c>
      <c r="T582" s="3" t="str">
        <f t="shared" ca="1" si="163"/>
        <v>C2</v>
      </c>
    </row>
    <row r="583" spans="1:20" s="47" customFormat="1" ht="30" customHeight="1" x14ac:dyDescent="0.2">
      <c r="A583" s="66" t="s">
        <v>384</v>
      </c>
      <c r="B583" s="122" t="s">
        <v>188</v>
      </c>
      <c r="C583" s="121" t="s">
        <v>555</v>
      </c>
      <c r="D583" s="51"/>
      <c r="E583" s="52" t="s">
        <v>121</v>
      </c>
      <c r="F583" s="124">
        <v>21.9</v>
      </c>
      <c r="G583" s="126"/>
      <c r="H583" s="61">
        <f>ROUND(G583*F583,2)</f>
        <v>0</v>
      </c>
      <c r="I583" s="43" t="str">
        <f t="shared" ca="1" si="156"/>
        <v/>
      </c>
      <c r="J583" s="44" t="str">
        <f t="shared" si="164"/>
        <v>E022E300 mm, LDSm</v>
      </c>
      <c r="K583" s="45" t="e">
        <f>MATCH(J583,#REF!,0)</f>
        <v>#REF!</v>
      </c>
      <c r="L583" s="46" t="str">
        <f t="shared" ca="1" si="157"/>
        <v>G</v>
      </c>
      <c r="M583" s="46" t="str">
        <f t="shared" ca="1" si="158"/>
        <v>C2</v>
      </c>
      <c r="N583" s="46" t="str">
        <f t="shared" ca="1" si="159"/>
        <v>C2</v>
      </c>
      <c r="O583" s="5" t="str">
        <f t="shared" ca="1" si="160"/>
        <v/>
      </c>
      <c r="P583" s="1" t="str">
        <f t="shared" si="165"/>
        <v>E022E300 mm, LDSm</v>
      </c>
      <c r="Q583" s="2" t="e">
        <f>MATCH(P583,#REF!,0)</f>
        <v>#REF!</v>
      </c>
      <c r="R583" s="3" t="str">
        <f t="shared" ca="1" si="161"/>
        <v>G</v>
      </c>
      <c r="S583" s="3" t="str">
        <f t="shared" ca="1" si="162"/>
        <v>C2</v>
      </c>
      <c r="T583" s="3" t="str">
        <f t="shared" ca="1" si="163"/>
        <v>C2</v>
      </c>
    </row>
    <row r="584" spans="1:20" s="47" customFormat="1" ht="30" customHeight="1" x14ac:dyDescent="0.2">
      <c r="A584" s="66"/>
      <c r="B584" s="119"/>
      <c r="C584" s="120" t="s">
        <v>561</v>
      </c>
      <c r="D584" s="51"/>
      <c r="E584" s="52" t="s">
        <v>112</v>
      </c>
      <c r="F584" s="52" t="s">
        <v>112</v>
      </c>
      <c r="G584" s="53"/>
      <c r="H584" s="53"/>
      <c r="I584" s="43" t="str">
        <f t="shared" ca="1" si="156"/>
        <v>LOCKED</v>
      </c>
      <c r="J584" s="44" t="str">
        <f t="shared" si="164"/>
        <v>ATLANTIC AVE (MH00007341)</v>
      </c>
      <c r="K584" s="45" t="e">
        <f>MATCH(J584,#REF!,0)</f>
        <v>#REF!</v>
      </c>
      <c r="L584" s="46" t="str">
        <f t="shared" ca="1" si="157"/>
        <v>G</v>
      </c>
      <c r="M584" s="46" t="str">
        <f t="shared" ca="1" si="158"/>
        <v>C2</v>
      </c>
      <c r="N584" s="46" t="str">
        <f t="shared" ca="1" si="159"/>
        <v>C2</v>
      </c>
      <c r="O584" s="5" t="str">
        <f t="shared" ca="1" si="160"/>
        <v>LOCKED</v>
      </c>
      <c r="P584" s="1" t="str">
        <f t="shared" si="165"/>
        <v>ATLANTIC AVE (MH00007341)</v>
      </c>
      <c r="Q584" s="2" t="e">
        <f>MATCH(P584,#REF!,0)</f>
        <v>#REF!</v>
      </c>
      <c r="R584" s="3" t="str">
        <f t="shared" ca="1" si="161"/>
        <v>G</v>
      </c>
      <c r="S584" s="3" t="str">
        <f t="shared" ca="1" si="162"/>
        <v>C2</v>
      </c>
      <c r="T584" s="3" t="str">
        <f t="shared" ca="1" si="163"/>
        <v>C2</v>
      </c>
    </row>
    <row r="585" spans="1:20" s="47" customFormat="1" ht="30" customHeight="1" x14ac:dyDescent="0.2">
      <c r="A585" s="66"/>
      <c r="B585" s="119" t="s">
        <v>562</v>
      </c>
      <c r="C585" s="121" t="s">
        <v>582</v>
      </c>
      <c r="D585" s="51" t="s">
        <v>546</v>
      </c>
      <c r="E585" s="52" t="s">
        <v>549</v>
      </c>
      <c r="F585" s="124">
        <v>5.4</v>
      </c>
      <c r="G585" s="60"/>
      <c r="H585" s="61">
        <f t="shared" ref="H585" si="168">ROUND(G585*F585,2)</f>
        <v>0</v>
      </c>
      <c r="I585" s="43" t="str">
        <f t="shared" ref="I585:I614" ca="1" si="169">IF(CELL("protect",$G585)=1, "LOCKED", "")</f>
        <v/>
      </c>
      <c r="J585" s="44" t="str">
        <f t="shared" si="164"/>
        <v>Grout RepairCW2130-R12vert.m.</v>
      </c>
      <c r="K585" s="45" t="e">
        <f>MATCH(J585,#REF!,0)</f>
        <v>#REF!</v>
      </c>
      <c r="L585" s="46" t="str">
        <f t="shared" ref="L585:L614" ca="1" si="170">CELL("format",$F585)</f>
        <v>G</v>
      </c>
      <c r="M585" s="46" t="str">
        <f t="shared" ref="M585:M614" ca="1" si="171">CELL("format",$G585)</f>
        <v>C2</v>
      </c>
      <c r="N585" s="46" t="str">
        <f t="shared" ref="N585:N614" ca="1" si="172">CELL("format",$H585)</f>
        <v>C2</v>
      </c>
      <c r="O585" s="5" t="str">
        <f t="shared" ref="O585:O614" ca="1" si="173">IF(CELL("protect",$G585)=1, "LOCKED", "")</f>
        <v/>
      </c>
      <c r="P585" s="1" t="str">
        <f t="shared" si="165"/>
        <v>Grout RepairCW2130-R12vert.m.</v>
      </c>
      <c r="Q585" s="2" t="e">
        <f>MATCH(P585,#REF!,0)</f>
        <v>#REF!</v>
      </c>
      <c r="R585" s="3" t="str">
        <f t="shared" ref="R585:R614" ca="1" si="174">CELL("format",$F585)</f>
        <v>G</v>
      </c>
      <c r="S585" s="3" t="str">
        <f t="shared" ref="S585:S614" ca="1" si="175">CELL("format",$G585)</f>
        <v>C2</v>
      </c>
      <c r="T585" s="3" t="str">
        <f t="shared" ref="T585:T614" ca="1" si="176">CELL("format",$H585)</f>
        <v>C2</v>
      </c>
    </row>
    <row r="586" spans="1:20" s="47" customFormat="1" ht="30" customHeight="1" x14ac:dyDescent="0.2">
      <c r="A586" s="66"/>
      <c r="B586" s="119" t="s">
        <v>563</v>
      </c>
      <c r="C586" s="121" t="s">
        <v>551</v>
      </c>
      <c r="D586" s="51" t="s">
        <v>552</v>
      </c>
      <c r="E586" s="52" t="s">
        <v>120</v>
      </c>
      <c r="F586" s="124">
        <v>1</v>
      </c>
      <c r="G586" s="60"/>
      <c r="H586" s="61">
        <f t="shared" ref="H586" si="177">ROUND(G586*F586,2)</f>
        <v>0</v>
      </c>
      <c r="I586" s="43" t="str">
        <f t="shared" ca="1" si="169"/>
        <v/>
      </c>
      <c r="J586" s="44" t="str">
        <f t="shared" ref="J586:J614" si="178">CLEAN(CONCATENATE(TRIM($A586),TRIM($C586),IF(LEFT($D586)&lt;&gt;"E",TRIM($D586),),TRIM($E586)))</f>
        <v>Manhole Inspection Post RepairCW2145-R4each</v>
      </c>
      <c r="K586" s="45" t="e">
        <f>MATCH(J586,#REF!,0)</f>
        <v>#REF!</v>
      </c>
      <c r="L586" s="46" t="str">
        <f t="shared" ca="1" si="170"/>
        <v>G</v>
      </c>
      <c r="M586" s="46" t="str">
        <f t="shared" ca="1" si="171"/>
        <v>C2</v>
      </c>
      <c r="N586" s="46" t="str">
        <f t="shared" ca="1" si="172"/>
        <v>C2</v>
      </c>
      <c r="O586" s="5" t="str">
        <f t="shared" ca="1" si="173"/>
        <v/>
      </c>
      <c r="P586" s="1" t="str">
        <f t="shared" ref="P586:P614" si="179">CLEAN(CONCATENATE(TRIM($A586),TRIM($C586),IF(LEFT($D586)&lt;&gt;"E",TRIM($D586),),TRIM($E586)))</f>
        <v>Manhole Inspection Post RepairCW2145-R4each</v>
      </c>
      <c r="Q586" s="2" t="e">
        <f>MATCH(P586,#REF!,0)</f>
        <v>#REF!</v>
      </c>
      <c r="R586" s="3" t="str">
        <f t="shared" ca="1" si="174"/>
        <v>G</v>
      </c>
      <c r="S586" s="3" t="str">
        <f t="shared" ca="1" si="175"/>
        <v>C2</v>
      </c>
      <c r="T586" s="3" t="str">
        <f t="shared" ca="1" si="176"/>
        <v>C2</v>
      </c>
    </row>
    <row r="587" spans="1:20" s="47" customFormat="1" ht="30" customHeight="1" x14ac:dyDescent="0.2">
      <c r="A587" s="66"/>
      <c r="B587" s="119"/>
      <c r="C587" s="120" t="s">
        <v>564</v>
      </c>
      <c r="D587" s="51"/>
      <c r="E587" s="52" t="s">
        <v>112</v>
      </c>
      <c r="F587" s="52" t="s">
        <v>112</v>
      </c>
      <c r="G587" s="53"/>
      <c r="H587" s="53"/>
      <c r="I587" s="43" t="str">
        <f t="shared" ca="1" si="169"/>
        <v>LOCKED</v>
      </c>
      <c r="J587" s="44" t="str">
        <f t="shared" si="178"/>
        <v>AIKINS ST (MA00012627)</v>
      </c>
      <c r="K587" s="45" t="e">
        <f>MATCH(J587,#REF!,0)</f>
        <v>#REF!</v>
      </c>
      <c r="L587" s="46" t="str">
        <f t="shared" ca="1" si="170"/>
        <v>G</v>
      </c>
      <c r="M587" s="46" t="str">
        <f t="shared" ca="1" si="171"/>
        <v>C2</v>
      </c>
      <c r="N587" s="46" t="str">
        <f t="shared" ca="1" si="172"/>
        <v>C2</v>
      </c>
      <c r="O587" s="5" t="str">
        <f t="shared" ca="1" si="173"/>
        <v>LOCKED</v>
      </c>
      <c r="P587" s="1" t="str">
        <f t="shared" si="179"/>
        <v>AIKINS ST (MA00012627)</v>
      </c>
      <c r="Q587" s="2" t="e">
        <f>MATCH(P587,#REF!,0)</f>
        <v>#REF!</v>
      </c>
      <c r="R587" s="3" t="str">
        <f t="shared" ca="1" si="174"/>
        <v>G</v>
      </c>
      <c r="S587" s="3" t="str">
        <f t="shared" ca="1" si="175"/>
        <v>C2</v>
      </c>
      <c r="T587" s="3" t="str">
        <f t="shared" ca="1" si="176"/>
        <v>C2</v>
      </c>
    </row>
    <row r="588" spans="1:20" s="47" customFormat="1" ht="30" customHeight="1" x14ac:dyDescent="0.2">
      <c r="A588" s="66" t="s">
        <v>28</v>
      </c>
      <c r="B588" s="119" t="s">
        <v>565</v>
      </c>
      <c r="C588" s="121" t="s">
        <v>266</v>
      </c>
      <c r="D588" s="51" t="s">
        <v>6</v>
      </c>
      <c r="E588" s="52" t="s">
        <v>112</v>
      </c>
      <c r="F588" s="52" t="s">
        <v>112</v>
      </c>
      <c r="G588" s="53"/>
      <c r="H588" s="53"/>
      <c r="I588" s="43" t="str">
        <f t="shared" ca="1" si="169"/>
        <v>LOCKED</v>
      </c>
      <c r="J588" s="44" t="str">
        <f t="shared" si="178"/>
        <v>E017Sewer Repair - Up to 3.0 Meters LongCW 2130-R12</v>
      </c>
      <c r="K588" s="45" t="e">
        <f>MATCH(J588,#REF!,0)</f>
        <v>#REF!</v>
      </c>
      <c r="L588" s="46" t="str">
        <f t="shared" ca="1" si="170"/>
        <v>G</v>
      </c>
      <c r="M588" s="46" t="str">
        <f t="shared" ca="1" si="171"/>
        <v>C2</v>
      </c>
      <c r="N588" s="46" t="str">
        <f t="shared" ca="1" si="172"/>
        <v>C2</v>
      </c>
      <c r="O588" s="5" t="str">
        <f t="shared" ca="1" si="173"/>
        <v>LOCKED</v>
      </c>
      <c r="P588" s="1" t="str">
        <f t="shared" si="179"/>
        <v>E017Sewer Repair - Up to 3.0 Meters LongCW 2130-R12</v>
      </c>
      <c r="Q588" s="2" t="e">
        <f>MATCH(P588,#REF!,0)</f>
        <v>#REF!</v>
      </c>
      <c r="R588" s="3" t="str">
        <f t="shared" ca="1" si="174"/>
        <v>G</v>
      </c>
      <c r="S588" s="3" t="str">
        <f t="shared" ca="1" si="175"/>
        <v>C2</v>
      </c>
      <c r="T588" s="3" t="str">
        <f t="shared" ca="1" si="176"/>
        <v>C2</v>
      </c>
    </row>
    <row r="589" spans="1:20" s="47" customFormat="1" ht="30" customHeight="1" x14ac:dyDescent="0.2">
      <c r="A589" s="66" t="s">
        <v>29</v>
      </c>
      <c r="B589" s="63" t="s">
        <v>188</v>
      </c>
      <c r="C589" s="56" t="s">
        <v>566</v>
      </c>
      <c r="D589" s="64"/>
      <c r="E589" s="52" t="s">
        <v>112</v>
      </c>
      <c r="F589" s="52" t="s">
        <v>112</v>
      </c>
      <c r="G589" s="53"/>
      <c r="H589" s="53"/>
      <c r="I589" s="43" t="str">
        <f t="shared" ca="1" si="169"/>
        <v>LOCKED</v>
      </c>
      <c r="J589" s="44" t="str">
        <f t="shared" si="178"/>
        <v>E018525 mm, CS</v>
      </c>
      <c r="K589" s="45" t="e">
        <f>MATCH(J589,#REF!,0)</f>
        <v>#REF!</v>
      </c>
      <c r="L589" s="46" t="str">
        <f t="shared" ca="1" si="170"/>
        <v>G</v>
      </c>
      <c r="M589" s="46" t="str">
        <f t="shared" ca="1" si="171"/>
        <v>C2</v>
      </c>
      <c r="N589" s="46" t="str">
        <f t="shared" ca="1" si="172"/>
        <v>C2</v>
      </c>
      <c r="O589" s="5" t="str">
        <f t="shared" ca="1" si="173"/>
        <v>LOCKED</v>
      </c>
      <c r="P589" s="1" t="str">
        <f t="shared" si="179"/>
        <v>E018525 mm, CS</v>
      </c>
      <c r="Q589" s="2" t="e">
        <f>MATCH(P589,#REF!,0)</f>
        <v>#REF!</v>
      </c>
      <c r="R589" s="3" t="str">
        <f t="shared" ca="1" si="174"/>
        <v>G</v>
      </c>
      <c r="S589" s="3" t="str">
        <f t="shared" ca="1" si="175"/>
        <v>C2</v>
      </c>
      <c r="T589" s="3" t="str">
        <f t="shared" ca="1" si="176"/>
        <v>C2</v>
      </c>
    </row>
    <row r="590" spans="1:20" s="173" customFormat="1" ht="30" customHeight="1" x14ac:dyDescent="0.2">
      <c r="A590" s="66" t="s">
        <v>30</v>
      </c>
      <c r="B590" s="67" t="s">
        <v>298</v>
      </c>
      <c r="C590" s="56" t="s">
        <v>532</v>
      </c>
      <c r="D590" s="64"/>
      <c r="E590" s="58" t="s">
        <v>120</v>
      </c>
      <c r="F590" s="124">
        <v>1</v>
      </c>
      <c r="G590" s="60"/>
      <c r="H590" s="61">
        <f>ROUND(G590*F590,2)</f>
        <v>0</v>
      </c>
      <c r="I590" s="167" t="str">
        <f t="shared" ca="1" si="169"/>
        <v/>
      </c>
      <c r="J590" s="168" t="str">
        <f t="shared" si="178"/>
        <v>E019Class 3 Backfilleach</v>
      </c>
      <c r="K590" s="169" t="e">
        <f>MATCH(J590,#REF!,0)</f>
        <v>#REF!</v>
      </c>
      <c r="L590" s="170" t="str">
        <f t="shared" ca="1" si="170"/>
        <v>G</v>
      </c>
      <c r="M590" s="170" t="str">
        <f t="shared" ca="1" si="171"/>
        <v>C2</v>
      </c>
      <c r="N590" s="170" t="str">
        <f t="shared" ca="1" si="172"/>
        <v>C2</v>
      </c>
      <c r="O590" s="171" t="str">
        <f t="shared" ca="1" si="173"/>
        <v/>
      </c>
      <c r="P590" s="1" t="str">
        <f t="shared" si="179"/>
        <v>E019Class 3 Backfilleach</v>
      </c>
      <c r="Q590" s="2" t="e">
        <f>MATCH(P590,#REF!,0)</f>
        <v>#REF!</v>
      </c>
      <c r="R590" s="172" t="str">
        <f t="shared" ca="1" si="174"/>
        <v>G</v>
      </c>
      <c r="S590" s="172" t="str">
        <f t="shared" ca="1" si="175"/>
        <v>C2</v>
      </c>
      <c r="T590" s="172" t="str">
        <f t="shared" ca="1" si="176"/>
        <v>C2</v>
      </c>
    </row>
    <row r="591" spans="1:20" s="47" customFormat="1" ht="30" customHeight="1" x14ac:dyDescent="0.2">
      <c r="A591" s="66" t="s">
        <v>373</v>
      </c>
      <c r="B591" s="119" t="s">
        <v>567</v>
      </c>
      <c r="C591" s="121" t="s">
        <v>374</v>
      </c>
      <c r="D591" s="51" t="s">
        <v>390</v>
      </c>
      <c r="E591" s="52" t="s">
        <v>112</v>
      </c>
      <c r="F591" s="52" t="s">
        <v>112</v>
      </c>
      <c r="G591" s="53"/>
      <c r="H591" s="53"/>
      <c r="I591" s="43" t="str">
        <f t="shared" ca="1" si="169"/>
        <v>LOCKED</v>
      </c>
      <c r="J591" s="44" t="str">
        <f t="shared" si="178"/>
        <v>E022ASewer Inspection ( following repair)CW 2145-R4</v>
      </c>
      <c r="K591" s="45" t="e">
        <f>MATCH(J591,#REF!,0)</f>
        <v>#REF!</v>
      </c>
      <c r="L591" s="46" t="str">
        <f t="shared" ca="1" si="170"/>
        <v>G</v>
      </c>
      <c r="M591" s="46" t="str">
        <f t="shared" ca="1" si="171"/>
        <v>C2</v>
      </c>
      <c r="N591" s="46" t="str">
        <f t="shared" ca="1" si="172"/>
        <v>C2</v>
      </c>
      <c r="O591" s="5" t="str">
        <f t="shared" ca="1" si="173"/>
        <v>LOCKED</v>
      </c>
      <c r="P591" s="1" t="str">
        <f t="shared" si="179"/>
        <v>E022ASewer Inspection ( following repair)CW 2145-R4</v>
      </c>
      <c r="Q591" s="2" t="e">
        <f>MATCH(P591,#REF!,0)</f>
        <v>#REF!</v>
      </c>
      <c r="R591" s="3" t="str">
        <f t="shared" ca="1" si="174"/>
        <v>G</v>
      </c>
      <c r="S591" s="3" t="str">
        <f t="shared" ca="1" si="175"/>
        <v>C2</v>
      </c>
      <c r="T591" s="3" t="str">
        <f t="shared" ca="1" si="176"/>
        <v>C2</v>
      </c>
    </row>
    <row r="592" spans="1:20" s="117" customFormat="1" ht="30" customHeight="1" x14ac:dyDescent="0.2">
      <c r="A592" s="68" t="s">
        <v>386</v>
      </c>
      <c r="B592" s="127" t="s">
        <v>188</v>
      </c>
      <c r="C592" s="128" t="s">
        <v>568</v>
      </c>
      <c r="D592" s="129"/>
      <c r="E592" s="103" t="s">
        <v>121</v>
      </c>
      <c r="F592" s="130">
        <v>49.5</v>
      </c>
      <c r="G592" s="74"/>
      <c r="H592" s="75">
        <f>ROUND(G592*F592,2)</f>
        <v>0</v>
      </c>
      <c r="I592" s="131" t="str">
        <f t="shared" ca="1" si="169"/>
        <v/>
      </c>
      <c r="J592" s="132" t="str">
        <f t="shared" si="178"/>
        <v>E022I525 mm, CSm</v>
      </c>
      <c r="K592" s="133" t="e">
        <f>MATCH(J592,#REF!,0)</f>
        <v>#REF!</v>
      </c>
      <c r="L592" s="134" t="str">
        <f t="shared" ca="1" si="170"/>
        <v>G</v>
      </c>
      <c r="M592" s="134" t="str">
        <f t="shared" ca="1" si="171"/>
        <v>C2</v>
      </c>
      <c r="N592" s="134" t="str">
        <f t="shared" ca="1" si="172"/>
        <v>C2</v>
      </c>
      <c r="O592" s="174" t="str">
        <f t="shared" ca="1" si="173"/>
        <v/>
      </c>
      <c r="P592" s="175" t="str">
        <f t="shared" si="179"/>
        <v>E022I525 mm, CSm</v>
      </c>
      <c r="Q592" s="176" t="e">
        <f>MATCH(P592,#REF!,0)</f>
        <v>#REF!</v>
      </c>
      <c r="R592" s="177" t="str">
        <f t="shared" ca="1" si="174"/>
        <v>G</v>
      </c>
      <c r="S592" s="177" t="str">
        <f t="shared" ca="1" si="175"/>
        <v>C2</v>
      </c>
      <c r="T592" s="177" t="str">
        <f t="shared" ca="1" si="176"/>
        <v>C2</v>
      </c>
    </row>
    <row r="593" spans="1:20" s="47" customFormat="1" ht="30" customHeight="1" x14ac:dyDescent="0.2">
      <c r="A593" s="66"/>
      <c r="B593" s="119"/>
      <c r="C593" s="120" t="s">
        <v>569</v>
      </c>
      <c r="D593" s="51"/>
      <c r="E593" s="52" t="s">
        <v>112</v>
      </c>
      <c r="F593" s="52" t="s">
        <v>112</v>
      </c>
      <c r="G593" s="53"/>
      <c r="H593" s="53"/>
      <c r="I593" s="43" t="str">
        <f t="shared" ca="1" si="169"/>
        <v>LOCKED</v>
      </c>
      <c r="J593" s="44" t="str">
        <f t="shared" si="178"/>
        <v>AIKINS ST (MH70036163)</v>
      </c>
      <c r="K593" s="45" t="e">
        <f>MATCH(J593,#REF!,0)</f>
        <v>#REF!</v>
      </c>
      <c r="L593" s="46" t="str">
        <f t="shared" ca="1" si="170"/>
        <v>G</v>
      </c>
      <c r="M593" s="46" t="str">
        <f t="shared" ca="1" si="171"/>
        <v>C2</v>
      </c>
      <c r="N593" s="46" t="str">
        <f t="shared" ca="1" si="172"/>
        <v>C2</v>
      </c>
      <c r="O593" s="5" t="str">
        <f t="shared" ca="1" si="173"/>
        <v>LOCKED</v>
      </c>
      <c r="P593" s="1" t="str">
        <f t="shared" si="179"/>
        <v>AIKINS ST (MH70036163)</v>
      </c>
      <c r="Q593" s="2" t="e">
        <f>MATCH(P593,#REF!,0)</f>
        <v>#REF!</v>
      </c>
      <c r="R593" s="3" t="str">
        <f t="shared" ca="1" si="174"/>
        <v>G</v>
      </c>
      <c r="S593" s="3" t="str">
        <f t="shared" ca="1" si="175"/>
        <v>C2</v>
      </c>
      <c r="T593" s="3" t="str">
        <f t="shared" ca="1" si="176"/>
        <v>C2</v>
      </c>
    </row>
    <row r="594" spans="1:20" s="47" customFormat="1" ht="30" customHeight="1" x14ac:dyDescent="0.2">
      <c r="A594" s="66"/>
      <c r="B594" s="119" t="s">
        <v>570</v>
      </c>
      <c r="C594" s="121" t="s">
        <v>571</v>
      </c>
      <c r="D594" s="51" t="s">
        <v>546</v>
      </c>
      <c r="E594" s="52" t="s">
        <v>112</v>
      </c>
      <c r="F594" s="52" t="s">
        <v>112</v>
      </c>
      <c r="G594" s="53"/>
      <c r="H594" s="53"/>
      <c r="I594" s="43" t="str">
        <f t="shared" ca="1" si="169"/>
        <v>LOCKED</v>
      </c>
      <c r="J594" s="44" t="str">
        <f t="shared" si="178"/>
        <v>Remove and Replace RisersCW2130-R12</v>
      </c>
      <c r="K594" s="45" t="e">
        <f>MATCH(J594,#REF!,0)</f>
        <v>#REF!</v>
      </c>
      <c r="L594" s="46" t="str">
        <f t="shared" ca="1" si="170"/>
        <v>G</v>
      </c>
      <c r="M594" s="46" t="str">
        <f t="shared" ca="1" si="171"/>
        <v>C2</v>
      </c>
      <c r="N594" s="46" t="str">
        <f t="shared" ca="1" si="172"/>
        <v>C2</v>
      </c>
      <c r="O594" s="5" t="str">
        <f t="shared" ca="1" si="173"/>
        <v>LOCKED</v>
      </c>
      <c r="P594" s="1" t="str">
        <f t="shared" si="179"/>
        <v>Remove and Replace RisersCW2130-R12</v>
      </c>
      <c r="Q594" s="2" t="e">
        <f>MATCH(P594,#REF!,0)</f>
        <v>#REF!</v>
      </c>
      <c r="R594" s="3" t="str">
        <f t="shared" ca="1" si="174"/>
        <v>G</v>
      </c>
      <c r="S594" s="3" t="str">
        <f t="shared" ca="1" si="175"/>
        <v>C2</v>
      </c>
      <c r="T594" s="3" t="str">
        <f t="shared" ca="1" si="176"/>
        <v>C2</v>
      </c>
    </row>
    <row r="595" spans="1:20" s="47" customFormat="1" ht="30" customHeight="1" x14ac:dyDescent="0.2">
      <c r="A595" s="66"/>
      <c r="B595" s="122" t="s">
        <v>188</v>
      </c>
      <c r="C595" s="121" t="s">
        <v>547</v>
      </c>
      <c r="D595" s="51"/>
      <c r="E595" s="52" t="s">
        <v>112</v>
      </c>
      <c r="F595" s="52" t="s">
        <v>112</v>
      </c>
      <c r="G595" s="53"/>
      <c r="H595" s="53"/>
      <c r="I595" s="43" t="str">
        <f t="shared" ca="1" si="169"/>
        <v>LOCKED</v>
      </c>
      <c r="J595" s="44" t="str">
        <f t="shared" si="178"/>
        <v>SD-010</v>
      </c>
      <c r="K595" s="45" t="e">
        <f>MATCH(J595,#REF!,0)</f>
        <v>#REF!</v>
      </c>
      <c r="L595" s="46" t="str">
        <f t="shared" ca="1" si="170"/>
        <v>G</v>
      </c>
      <c r="M595" s="46" t="str">
        <f t="shared" ca="1" si="171"/>
        <v>C2</v>
      </c>
      <c r="N595" s="46" t="str">
        <f t="shared" ca="1" si="172"/>
        <v>C2</v>
      </c>
      <c r="O595" s="5" t="str">
        <f t="shared" ca="1" si="173"/>
        <v>LOCKED</v>
      </c>
      <c r="P595" s="1" t="str">
        <f t="shared" si="179"/>
        <v>SD-010</v>
      </c>
      <c r="Q595" s="2" t="e">
        <f>MATCH(P595,#REF!,0)</f>
        <v>#REF!</v>
      </c>
      <c r="R595" s="3" t="str">
        <f t="shared" ca="1" si="174"/>
        <v>G</v>
      </c>
      <c r="S595" s="3" t="str">
        <f t="shared" ca="1" si="175"/>
        <v>C2</v>
      </c>
      <c r="T595" s="3" t="str">
        <f t="shared" ca="1" si="176"/>
        <v>C2</v>
      </c>
    </row>
    <row r="596" spans="1:20" s="47" customFormat="1" ht="30" customHeight="1" x14ac:dyDescent="0.2">
      <c r="A596" s="66"/>
      <c r="B596" s="123" t="s">
        <v>298</v>
      </c>
      <c r="C596" s="121" t="s">
        <v>572</v>
      </c>
      <c r="D596" s="51"/>
      <c r="E596" s="52" t="s">
        <v>549</v>
      </c>
      <c r="F596" s="124">
        <v>2.1</v>
      </c>
      <c r="G596" s="60"/>
      <c r="H596" s="61">
        <f>ROUND(G596*F596,2)</f>
        <v>0</v>
      </c>
      <c r="I596" s="43" t="str">
        <f t="shared" ca="1" si="169"/>
        <v/>
      </c>
      <c r="J596" s="44" t="str">
        <f t="shared" si="178"/>
        <v>750 mm Diameter Risersvert.m.</v>
      </c>
      <c r="K596" s="45" t="e">
        <f>MATCH(J596,#REF!,0)</f>
        <v>#REF!</v>
      </c>
      <c r="L596" s="46" t="str">
        <f t="shared" ca="1" si="170"/>
        <v>G</v>
      </c>
      <c r="M596" s="46" t="str">
        <f t="shared" ca="1" si="171"/>
        <v>C2</v>
      </c>
      <c r="N596" s="46" t="str">
        <f t="shared" ca="1" si="172"/>
        <v>C2</v>
      </c>
      <c r="O596" s="5" t="str">
        <f t="shared" ca="1" si="173"/>
        <v/>
      </c>
      <c r="P596" s="1" t="str">
        <f t="shared" si="179"/>
        <v>750 mm Diameter Risersvert.m.</v>
      </c>
      <c r="Q596" s="2" t="e">
        <f>MATCH(P596,#REF!,0)</f>
        <v>#REF!</v>
      </c>
      <c r="R596" s="3" t="str">
        <f t="shared" ca="1" si="174"/>
        <v>G</v>
      </c>
      <c r="S596" s="3" t="str">
        <f t="shared" ca="1" si="175"/>
        <v>C2</v>
      </c>
      <c r="T596" s="3" t="str">
        <f t="shared" ca="1" si="176"/>
        <v>C2</v>
      </c>
    </row>
    <row r="597" spans="1:20" s="47" customFormat="1" ht="30" customHeight="1" x14ac:dyDescent="0.2">
      <c r="A597" s="178"/>
      <c r="B597" s="119" t="s">
        <v>573</v>
      </c>
      <c r="C597" s="121" t="s">
        <v>582</v>
      </c>
      <c r="D597" s="51" t="s">
        <v>546</v>
      </c>
      <c r="E597" s="52" t="s">
        <v>549</v>
      </c>
      <c r="F597" s="124">
        <v>0.6</v>
      </c>
      <c r="G597" s="60"/>
      <c r="H597" s="61">
        <f t="shared" ref="H597" si="180">ROUND(G597*F597,2)</f>
        <v>0</v>
      </c>
      <c r="I597" s="43"/>
      <c r="J597" s="44"/>
      <c r="K597" s="45"/>
      <c r="L597" s="46"/>
      <c r="M597" s="46"/>
      <c r="N597" s="46"/>
      <c r="O597" s="5"/>
      <c r="P597" s="1"/>
      <c r="Q597" s="2"/>
      <c r="R597" s="3"/>
      <c r="S597" s="3"/>
      <c r="T597" s="3"/>
    </row>
    <row r="598" spans="1:20" s="47" customFormat="1" ht="30" customHeight="1" x14ac:dyDescent="0.2">
      <c r="A598" s="135"/>
      <c r="B598" s="119" t="s">
        <v>583</v>
      </c>
      <c r="C598" s="121" t="s">
        <v>551</v>
      </c>
      <c r="D598" s="51" t="s">
        <v>552</v>
      </c>
      <c r="E598" s="52" t="s">
        <v>120</v>
      </c>
      <c r="F598" s="124">
        <v>1</v>
      </c>
      <c r="G598" s="60"/>
      <c r="H598" s="61">
        <f>ROUND(G598*F598,2)</f>
        <v>0</v>
      </c>
      <c r="I598" s="43" t="str">
        <f t="shared" ca="1" si="169"/>
        <v/>
      </c>
      <c r="J598" s="44" t="str">
        <f t="shared" si="178"/>
        <v>Manhole Inspection Post RepairCW2145-R4each</v>
      </c>
      <c r="K598" s="45" t="e">
        <f>MATCH(J598,#REF!,0)</f>
        <v>#REF!</v>
      </c>
      <c r="L598" s="46" t="str">
        <f t="shared" ca="1" si="170"/>
        <v>G</v>
      </c>
      <c r="M598" s="46" t="str">
        <f t="shared" ca="1" si="171"/>
        <v>C2</v>
      </c>
      <c r="N598" s="46" t="str">
        <f t="shared" ca="1" si="172"/>
        <v>C2</v>
      </c>
      <c r="O598" s="5" t="str">
        <f t="shared" ca="1" si="173"/>
        <v/>
      </c>
      <c r="P598" s="1" t="str">
        <f t="shared" si="179"/>
        <v>Manhole Inspection Post RepairCW2145-R4each</v>
      </c>
      <c r="Q598" s="2" t="e">
        <f>MATCH(P598,#REF!,0)</f>
        <v>#REF!</v>
      </c>
      <c r="R598" s="3" t="str">
        <f t="shared" ca="1" si="174"/>
        <v>G</v>
      </c>
      <c r="S598" s="3" t="str">
        <f t="shared" ca="1" si="175"/>
        <v>C2</v>
      </c>
      <c r="T598" s="3" t="str">
        <f t="shared" ca="1" si="176"/>
        <v>C2</v>
      </c>
    </row>
    <row r="599" spans="1:20" s="47" customFormat="1" ht="12.75" customHeight="1" x14ac:dyDescent="0.2">
      <c r="A599" s="40"/>
      <c r="B599" s="98"/>
      <c r="C599" s="65"/>
      <c r="D599" s="51"/>
      <c r="E599" s="99"/>
      <c r="F599" s="52"/>
      <c r="G599" s="53"/>
      <c r="H599" s="53"/>
      <c r="I599" s="43" t="str">
        <f t="shared" ca="1" si="169"/>
        <v>LOCKED</v>
      </c>
      <c r="J599" s="44" t="str">
        <f t="shared" si="178"/>
        <v/>
      </c>
      <c r="K599" s="45" t="e">
        <f>MATCH(J599,#REF!,0)</f>
        <v>#REF!</v>
      </c>
      <c r="L599" s="46" t="str">
        <f t="shared" ca="1" si="170"/>
        <v>G</v>
      </c>
      <c r="M599" s="46" t="str">
        <f t="shared" ca="1" si="171"/>
        <v>C2</v>
      </c>
      <c r="N599" s="46" t="str">
        <f t="shared" ca="1" si="172"/>
        <v>C2</v>
      </c>
      <c r="O599" s="5" t="str">
        <f t="shared" ca="1" si="173"/>
        <v>LOCKED</v>
      </c>
      <c r="P599" s="1" t="str">
        <f t="shared" si="179"/>
        <v/>
      </c>
      <c r="Q599" s="2" t="e">
        <f>MATCH(P599,#REF!,0)</f>
        <v>#REF!</v>
      </c>
      <c r="R599" s="3" t="str">
        <f t="shared" ca="1" si="174"/>
        <v>G</v>
      </c>
      <c r="S599" s="3" t="str">
        <f t="shared" ca="1" si="175"/>
        <v>C2</v>
      </c>
      <c r="T599" s="3" t="str">
        <f t="shared" ca="1" si="176"/>
        <v>C2</v>
      </c>
    </row>
    <row r="600" spans="1:20" s="47" customFormat="1" ht="56.25" customHeight="1" thickBot="1" x14ac:dyDescent="0.25">
      <c r="A600" s="40"/>
      <c r="B600" s="101" t="str">
        <f>B536</f>
        <v>G</v>
      </c>
      <c r="C600" s="184" t="str">
        <f>C536</f>
        <v>SEWER REPAIRS:  TANNER ST., BANNERMAN AVE., DUKE ST., CATHEDRAL AVE., ATLANTIC AVE., AIKINS ST.</v>
      </c>
      <c r="D600" s="185"/>
      <c r="E600" s="185"/>
      <c r="F600" s="186"/>
      <c r="G600" s="113" t="s">
        <v>431</v>
      </c>
      <c r="H600" s="113">
        <f>SUM(H536:H599)</f>
        <v>0</v>
      </c>
      <c r="I600" s="43" t="str">
        <f t="shared" ca="1" si="169"/>
        <v>LOCKED</v>
      </c>
      <c r="J600" s="44" t="str">
        <f t="shared" si="178"/>
        <v>SEWER REPAIRS: TANNER ST., BANNERMAN AVE., DUKE ST., CATHEDRAL AVE., ATLANTIC AVE., AIKINS ST.</v>
      </c>
      <c r="K600" s="45" t="e">
        <f>MATCH(J600,#REF!,0)</f>
        <v>#REF!</v>
      </c>
      <c r="L600" s="46" t="str">
        <f t="shared" ca="1" si="170"/>
        <v>G</v>
      </c>
      <c r="M600" s="46" t="str">
        <f t="shared" ca="1" si="171"/>
        <v>C2</v>
      </c>
      <c r="N600" s="46" t="str">
        <f t="shared" ca="1" si="172"/>
        <v>C2</v>
      </c>
      <c r="O600" s="5" t="str">
        <f t="shared" ca="1" si="173"/>
        <v>LOCKED</v>
      </c>
      <c r="P600" s="1" t="str">
        <f t="shared" si="179"/>
        <v>SEWER REPAIRS: TANNER ST., BANNERMAN AVE., DUKE ST., CATHEDRAL AVE., ATLANTIC AVE., AIKINS ST.</v>
      </c>
      <c r="Q600" s="2" t="e">
        <f>MATCH(P600,#REF!,0)</f>
        <v>#REF!</v>
      </c>
      <c r="R600" s="3" t="str">
        <f t="shared" ca="1" si="174"/>
        <v>G</v>
      </c>
      <c r="S600" s="3" t="str">
        <f t="shared" ca="1" si="175"/>
        <v>C2</v>
      </c>
      <c r="T600" s="3" t="str">
        <f t="shared" ca="1" si="176"/>
        <v>C2</v>
      </c>
    </row>
    <row r="601" spans="1:20" s="139" customFormat="1" ht="30" customHeight="1" thickTop="1" x14ac:dyDescent="0.2">
      <c r="A601" s="136"/>
      <c r="B601" s="137" t="s">
        <v>278</v>
      </c>
      <c r="C601" s="196" t="s">
        <v>580</v>
      </c>
      <c r="D601" s="197"/>
      <c r="E601" s="197"/>
      <c r="F601" s="198"/>
      <c r="G601" s="136"/>
      <c r="H601" s="138"/>
      <c r="I601" s="43" t="str">
        <f t="shared" ca="1" si="169"/>
        <v>LOCKED</v>
      </c>
      <c r="J601" s="44" t="str">
        <f t="shared" si="178"/>
        <v>MOBILIZATION /DEMOBILIZATION</v>
      </c>
      <c r="K601" s="45" t="e">
        <f>MATCH(J601,#REF!,0)</f>
        <v>#REF!</v>
      </c>
      <c r="L601" s="46" t="str">
        <f t="shared" ca="1" si="170"/>
        <v>G</v>
      </c>
      <c r="M601" s="46" t="str">
        <f t="shared" ca="1" si="171"/>
        <v>C2</v>
      </c>
      <c r="N601" s="46" t="str">
        <f t="shared" ca="1" si="172"/>
        <v>C2</v>
      </c>
      <c r="O601" s="5" t="str">
        <f t="shared" ca="1" si="173"/>
        <v>LOCKED</v>
      </c>
      <c r="P601" s="1" t="str">
        <f t="shared" si="179"/>
        <v>MOBILIZATION /DEMOBILIZATION</v>
      </c>
      <c r="Q601" s="2" t="e">
        <f>MATCH(P601,#REF!,0)</f>
        <v>#REF!</v>
      </c>
      <c r="R601" s="3" t="str">
        <f t="shared" ca="1" si="174"/>
        <v>G</v>
      </c>
      <c r="S601" s="3" t="str">
        <f t="shared" ca="1" si="175"/>
        <v>C2</v>
      </c>
      <c r="T601" s="3" t="str">
        <f t="shared" ca="1" si="176"/>
        <v>C2</v>
      </c>
    </row>
    <row r="602" spans="1:20" s="147" customFormat="1" ht="30" customHeight="1" x14ac:dyDescent="0.2">
      <c r="A602" s="140" t="s">
        <v>406</v>
      </c>
      <c r="B602" s="141" t="s">
        <v>235</v>
      </c>
      <c r="C602" s="142" t="s">
        <v>408</v>
      </c>
      <c r="D602" s="143" t="s">
        <v>574</v>
      </c>
      <c r="E602" s="144" t="s">
        <v>407</v>
      </c>
      <c r="F602" s="145">
        <v>1</v>
      </c>
      <c r="G602" s="146"/>
      <c r="H602" s="61">
        <f>ROUND(G602*F602,2)</f>
        <v>0</v>
      </c>
      <c r="I602" s="43" t="str">
        <f t="shared" ca="1" si="169"/>
        <v/>
      </c>
      <c r="J602" s="44" t="str">
        <f t="shared" si="178"/>
        <v>I001Mobilization/DemobilizationL. sum</v>
      </c>
      <c r="K602" s="45" t="e">
        <f>MATCH(J602,#REF!,0)</f>
        <v>#REF!</v>
      </c>
      <c r="L602" s="46" t="str">
        <f t="shared" ca="1" si="170"/>
        <v>F0</v>
      </c>
      <c r="M602" s="46" t="str">
        <f t="shared" ca="1" si="171"/>
        <v>C2</v>
      </c>
      <c r="N602" s="46" t="str">
        <f t="shared" ca="1" si="172"/>
        <v>C2</v>
      </c>
      <c r="O602" s="5" t="str">
        <f t="shared" ca="1" si="173"/>
        <v/>
      </c>
      <c r="P602" s="1" t="str">
        <f t="shared" si="179"/>
        <v>I001Mobilization/DemobilizationL. sum</v>
      </c>
      <c r="Q602" s="2" t="e">
        <f>MATCH(P602,#REF!,0)</f>
        <v>#REF!</v>
      </c>
      <c r="R602" s="3" t="str">
        <f t="shared" ca="1" si="174"/>
        <v>F0</v>
      </c>
      <c r="S602" s="3" t="str">
        <f t="shared" ca="1" si="175"/>
        <v>C2</v>
      </c>
      <c r="T602" s="3" t="str">
        <f t="shared" ca="1" si="176"/>
        <v>C2</v>
      </c>
    </row>
    <row r="603" spans="1:20" s="139" customFormat="1" ht="30" customHeight="1" thickBot="1" x14ac:dyDescent="0.25">
      <c r="A603" s="148"/>
      <c r="B603" s="149" t="str">
        <f>B601</f>
        <v>H</v>
      </c>
      <c r="C603" s="199" t="str">
        <f>C601</f>
        <v>MOBILIZATION /DEMOBILIZATION</v>
      </c>
      <c r="D603" s="200"/>
      <c r="E603" s="200"/>
      <c r="F603" s="201"/>
      <c r="G603" s="150" t="s">
        <v>431</v>
      </c>
      <c r="H603" s="151">
        <f>H602</f>
        <v>0</v>
      </c>
      <c r="I603" s="43" t="str">
        <f t="shared" ca="1" si="169"/>
        <v>LOCKED</v>
      </c>
      <c r="J603" s="44" t="str">
        <f t="shared" si="178"/>
        <v>MOBILIZATION /DEMOBILIZATION</v>
      </c>
      <c r="K603" s="45" t="e">
        <f>MATCH(J603,#REF!,0)</f>
        <v>#REF!</v>
      </c>
      <c r="L603" s="46" t="str">
        <f t="shared" ca="1" si="170"/>
        <v>G</v>
      </c>
      <c r="M603" s="46" t="str">
        <f t="shared" ca="1" si="171"/>
        <v>C2</v>
      </c>
      <c r="N603" s="46" t="str">
        <f t="shared" ca="1" si="172"/>
        <v>C2</v>
      </c>
      <c r="O603" s="5" t="str">
        <f t="shared" ca="1" si="173"/>
        <v>LOCKED</v>
      </c>
      <c r="P603" s="1" t="str">
        <f t="shared" si="179"/>
        <v>MOBILIZATION /DEMOBILIZATION</v>
      </c>
      <c r="Q603" s="2" t="e">
        <f>MATCH(P603,#REF!,0)</f>
        <v>#REF!</v>
      </c>
      <c r="R603" s="3" t="str">
        <f t="shared" ca="1" si="174"/>
        <v>G</v>
      </c>
      <c r="S603" s="3" t="str">
        <f t="shared" ca="1" si="175"/>
        <v>C2</v>
      </c>
      <c r="T603" s="3" t="str">
        <f t="shared" ca="1" si="176"/>
        <v>C2</v>
      </c>
    </row>
    <row r="604" spans="1:20" ht="36" customHeight="1" thickTop="1" x14ac:dyDescent="0.3">
      <c r="A604" s="152"/>
      <c r="B604" s="153"/>
      <c r="C604" s="154" t="s">
        <v>575</v>
      </c>
      <c r="D604" s="155"/>
      <c r="E604" s="155"/>
      <c r="F604" s="155"/>
      <c r="G604" s="155"/>
      <c r="H604" s="156"/>
      <c r="I604" s="43" t="str">
        <f t="shared" ca="1" si="169"/>
        <v>LOCKED</v>
      </c>
      <c r="J604" s="44" t="str">
        <f t="shared" si="178"/>
        <v>SUMMARY</v>
      </c>
      <c r="K604" s="45" t="e">
        <f>MATCH(J604,#REF!,0)</f>
        <v>#REF!</v>
      </c>
      <c r="L604" s="46" t="str">
        <f t="shared" ca="1" si="170"/>
        <v>G</v>
      </c>
      <c r="M604" s="46" t="str">
        <f t="shared" ca="1" si="171"/>
        <v>G</v>
      </c>
      <c r="N604" s="46" t="str">
        <f t="shared" ca="1" si="172"/>
        <v>G</v>
      </c>
      <c r="O604" s="5" t="str">
        <f t="shared" ca="1" si="173"/>
        <v>LOCKED</v>
      </c>
      <c r="P604" s="1" t="str">
        <f t="shared" si="179"/>
        <v>SUMMARY</v>
      </c>
      <c r="Q604" s="2" t="e">
        <f>MATCH(P604,#REF!,0)</f>
        <v>#REF!</v>
      </c>
      <c r="R604" s="3" t="str">
        <f t="shared" ca="1" si="174"/>
        <v>G</v>
      </c>
      <c r="S604" s="3" t="str">
        <f t="shared" ca="1" si="175"/>
        <v>G</v>
      </c>
      <c r="T604" s="3" t="str">
        <f t="shared" ca="1" si="176"/>
        <v>G</v>
      </c>
    </row>
    <row r="605" spans="1:20" ht="45" customHeight="1" thickBot="1" x14ac:dyDescent="0.25">
      <c r="A605" s="100"/>
      <c r="B605" s="101" t="str">
        <f>B6</f>
        <v>A</v>
      </c>
      <c r="C605" s="202" t="str">
        <f>C6</f>
        <v>ASPHALT REHABILITATION - DUKE STREET FROM BANNERMAN AVENUE TO POLSON AVENUE</v>
      </c>
      <c r="D605" s="185"/>
      <c r="E605" s="185"/>
      <c r="F605" s="186"/>
      <c r="G605" s="100" t="s">
        <v>431</v>
      </c>
      <c r="H605" s="100">
        <f>H82</f>
        <v>0</v>
      </c>
      <c r="I605" s="43" t="str">
        <f t="shared" ca="1" si="169"/>
        <v>LOCKED</v>
      </c>
      <c r="J605" s="44" t="str">
        <f t="shared" si="178"/>
        <v>ASPHALT REHABILITATION - DUKE STREET FROM BANNERMAN AVENUE TO POLSON AVENUE</v>
      </c>
      <c r="K605" s="45" t="e">
        <f>MATCH(J605,#REF!,0)</f>
        <v>#REF!</v>
      </c>
      <c r="L605" s="46" t="str">
        <f t="shared" ca="1" si="170"/>
        <v>G</v>
      </c>
      <c r="M605" s="46" t="str">
        <f t="shared" ca="1" si="171"/>
        <v>C2</v>
      </c>
      <c r="N605" s="46" t="str">
        <f t="shared" ca="1" si="172"/>
        <v>C2</v>
      </c>
      <c r="O605" s="5" t="str">
        <f t="shared" ca="1" si="173"/>
        <v>LOCKED</v>
      </c>
      <c r="P605" s="1" t="str">
        <f t="shared" si="179"/>
        <v>ASPHALT REHABILITATION - DUKE STREET FROM BANNERMAN AVENUE TO POLSON AVENUE</v>
      </c>
      <c r="Q605" s="2" t="e">
        <f>MATCH(P605,#REF!,0)</f>
        <v>#REF!</v>
      </c>
      <c r="R605" s="3" t="str">
        <f t="shared" ca="1" si="174"/>
        <v>G</v>
      </c>
      <c r="S605" s="3" t="str">
        <f t="shared" ca="1" si="175"/>
        <v>C2</v>
      </c>
      <c r="T605" s="3" t="str">
        <f t="shared" ca="1" si="176"/>
        <v>C2</v>
      </c>
    </row>
    <row r="606" spans="1:20" ht="45" customHeight="1" thickTop="1" thickBot="1" x14ac:dyDescent="0.25">
      <c r="A606" s="100"/>
      <c r="B606" s="101" t="str">
        <f>B83</f>
        <v>B</v>
      </c>
      <c r="C606" s="193" t="str">
        <f>C83</f>
        <v>ASPHALT REHABILITATION - CATHEDRAL AVENUE FROM RAIL CROSSING WEST OF SINCLAIR STREET TO ARLINGTON STREET</v>
      </c>
      <c r="D606" s="194"/>
      <c r="E606" s="194"/>
      <c r="F606" s="195"/>
      <c r="G606" s="100" t="s">
        <v>431</v>
      </c>
      <c r="H606" s="100">
        <f>H174</f>
        <v>0</v>
      </c>
      <c r="I606" s="43" t="str">
        <f t="shared" ca="1" si="169"/>
        <v>LOCKED</v>
      </c>
      <c r="J606" s="44" t="str">
        <f t="shared" si="178"/>
        <v>ASPHALT REHABILITATION - CATHEDRAL AVENUE FROM RAIL CROSSING WEST OF SINCLAIR STREET TO ARLINGTON STREET</v>
      </c>
      <c r="K606" s="45" t="e">
        <f>MATCH(J606,#REF!,0)</f>
        <v>#REF!</v>
      </c>
      <c r="L606" s="46" t="str">
        <f t="shared" ca="1" si="170"/>
        <v>G</v>
      </c>
      <c r="M606" s="46" t="str">
        <f t="shared" ca="1" si="171"/>
        <v>C2</v>
      </c>
      <c r="N606" s="46" t="str">
        <f t="shared" ca="1" si="172"/>
        <v>C2</v>
      </c>
      <c r="O606" s="5" t="str">
        <f t="shared" ca="1" si="173"/>
        <v>LOCKED</v>
      </c>
      <c r="P606" s="1" t="str">
        <f t="shared" si="179"/>
        <v>ASPHALT REHABILITATION - CATHEDRAL AVENUE FROM RAIL CROSSING WEST OF SINCLAIR STREET TO ARLINGTON STREET</v>
      </c>
      <c r="Q606" s="2" t="e">
        <f>MATCH(P606,#REF!,0)</f>
        <v>#REF!</v>
      </c>
      <c r="R606" s="3" t="str">
        <f t="shared" ca="1" si="174"/>
        <v>G</v>
      </c>
      <c r="S606" s="3" t="str">
        <f t="shared" ca="1" si="175"/>
        <v>C2</v>
      </c>
      <c r="T606" s="3" t="str">
        <f t="shared" ca="1" si="176"/>
        <v>C2</v>
      </c>
    </row>
    <row r="607" spans="1:20" ht="45" customHeight="1" thickTop="1" thickBot="1" x14ac:dyDescent="0.25">
      <c r="A607" s="100"/>
      <c r="B607" s="101" t="str">
        <f>B175</f>
        <v>C</v>
      </c>
      <c r="C607" s="193" t="str">
        <f>C175</f>
        <v>ASPHALT REHABILITATION - BANNERMAN AVENUE FROM DUKE STREET TO McPHILLIPS STREET</v>
      </c>
      <c r="D607" s="194"/>
      <c r="E607" s="194"/>
      <c r="F607" s="195"/>
      <c r="G607" s="100" t="s">
        <v>431</v>
      </c>
      <c r="H607" s="100">
        <f>H267</f>
        <v>0</v>
      </c>
      <c r="I607" s="43" t="str">
        <f t="shared" ca="1" si="169"/>
        <v>LOCKED</v>
      </c>
      <c r="J607" s="44" t="str">
        <f t="shared" si="178"/>
        <v>ASPHALT REHABILITATION - BANNERMAN AVENUE FROM DUKE STREET TO McPHILLIPS STREET</v>
      </c>
      <c r="K607" s="45" t="e">
        <f>MATCH(J607,#REF!,0)</f>
        <v>#REF!</v>
      </c>
      <c r="L607" s="46" t="str">
        <f t="shared" ca="1" si="170"/>
        <v>G</v>
      </c>
      <c r="M607" s="46" t="str">
        <f t="shared" ca="1" si="171"/>
        <v>C2</v>
      </c>
      <c r="N607" s="46" t="str">
        <f t="shared" ca="1" si="172"/>
        <v>C2</v>
      </c>
      <c r="O607" s="5" t="str">
        <f t="shared" ca="1" si="173"/>
        <v>LOCKED</v>
      </c>
      <c r="P607" s="1" t="str">
        <f t="shared" si="179"/>
        <v>ASPHALT REHABILITATION - BANNERMAN AVENUE FROM DUKE STREET TO McPHILLIPS STREET</v>
      </c>
      <c r="Q607" s="2" t="e">
        <f>MATCH(P607,#REF!,0)</f>
        <v>#REF!</v>
      </c>
      <c r="R607" s="3" t="str">
        <f t="shared" ca="1" si="174"/>
        <v>G</v>
      </c>
      <c r="S607" s="3" t="str">
        <f t="shared" ca="1" si="175"/>
        <v>C2</v>
      </c>
      <c r="T607" s="3" t="str">
        <f t="shared" ca="1" si="176"/>
        <v>C2</v>
      </c>
    </row>
    <row r="608" spans="1:20" ht="45" customHeight="1" thickTop="1" thickBot="1" x14ac:dyDescent="0.25">
      <c r="A608" s="100"/>
      <c r="B608" s="101" t="str">
        <f>B268</f>
        <v>D</v>
      </c>
      <c r="C608" s="193" t="str">
        <f>C268</f>
        <v>ASPHALT REHABILITATION - ATLANTIC AVENUE FROM DUKE STREET TO McPHILLIPS STREET</v>
      </c>
      <c r="D608" s="194"/>
      <c r="E608" s="194"/>
      <c r="F608" s="195"/>
      <c r="G608" s="100" t="s">
        <v>431</v>
      </c>
      <c r="H608" s="100">
        <f>H358</f>
        <v>0</v>
      </c>
      <c r="I608" s="43" t="str">
        <f t="shared" ca="1" si="169"/>
        <v>LOCKED</v>
      </c>
      <c r="J608" s="44" t="str">
        <f t="shared" si="178"/>
        <v>ASPHALT REHABILITATION - ATLANTIC AVENUE FROM DUKE STREET TO McPHILLIPS STREET</v>
      </c>
      <c r="K608" s="45" t="e">
        <f>MATCH(J608,#REF!,0)</f>
        <v>#REF!</v>
      </c>
      <c r="L608" s="46" t="str">
        <f t="shared" ca="1" si="170"/>
        <v>G</v>
      </c>
      <c r="M608" s="46" t="str">
        <f t="shared" ca="1" si="171"/>
        <v>C2</v>
      </c>
      <c r="N608" s="46" t="str">
        <f t="shared" ca="1" si="172"/>
        <v>C2</v>
      </c>
      <c r="O608" s="5" t="str">
        <f t="shared" ca="1" si="173"/>
        <v>LOCKED</v>
      </c>
      <c r="P608" s="1" t="str">
        <f t="shared" si="179"/>
        <v>ASPHALT REHABILITATION - ATLANTIC AVENUE FROM DUKE STREET TO McPHILLIPS STREET</v>
      </c>
      <c r="Q608" s="2" t="e">
        <f>MATCH(P608,#REF!,0)</f>
        <v>#REF!</v>
      </c>
      <c r="R608" s="3" t="str">
        <f t="shared" ca="1" si="174"/>
        <v>G</v>
      </c>
      <c r="S608" s="3" t="str">
        <f t="shared" ca="1" si="175"/>
        <v>C2</v>
      </c>
      <c r="T608" s="3" t="str">
        <f t="shared" ca="1" si="176"/>
        <v>C2</v>
      </c>
    </row>
    <row r="609" spans="1:20" ht="45" customHeight="1" thickTop="1" thickBot="1" x14ac:dyDescent="0.25">
      <c r="A609" s="100"/>
      <c r="B609" s="101" t="str">
        <f>B359</f>
        <v>E</v>
      </c>
      <c r="C609" s="193" t="str">
        <f>C359</f>
        <v>ASPHALT REHABILITATION - AIKINS STREET FROM McADAM AVENUE TO ENNISKILLEN AVENUE</v>
      </c>
      <c r="D609" s="194"/>
      <c r="E609" s="194"/>
      <c r="F609" s="195"/>
      <c r="G609" s="100" t="s">
        <v>431</v>
      </c>
      <c r="H609" s="100">
        <f>H444</f>
        <v>0</v>
      </c>
      <c r="I609" s="43" t="str">
        <f t="shared" ca="1" si="169"/>
        <v>LOCKED</v>
      </c>
      <c r="J609" s="44" t="str">
        <f t="shared" si="178"/>
        <v>ASPHALT REHABILITATION - AIKINS STREET FROM McADAM AVENUE TO ENNISKILLEN AVENUE</v>
      </c>
      <c r="K609" s="45" t="e">
        <f>MATCH(J609,#REF!,0)</f>
        <v>#REF!</v>
      </c>
      <c r="L609" s="46" t="str">
        <f t="shared" ca="1" si="170"/>
        <v>G</v>
      </c>
      <c r="M609" s="46" t="str">
        <f t="shared" ca="1" si="171"/>
        <v>C2</v>
      </c>
      <c r="N609" s="46" t="str">
        <f t="shared" ca="1" si="172"/>
        <v>C2</v>
      </c>
      <c r="O609" s="5" t="str">
        <f t="shared" ca="1" si="173"/>
        <v>LOCKED</v>
      </c>
      <c r="P609" s="1" t="str">
        <f t="shared" si="179"/>
        <v>ASPHALT REHABILITATION - AIKINS STREET FROM McADAM AVENUE TO ENNISKILLEN AVENUE</v>
      </c>
      <c r="Q609" s="2" t="e">
        <f>MATCH(P609,#REF!,0)</f>
        <v>#REF!</v>
      </c>
      <c r="R609" s="3" t="str">
        <f t="shared" ca="1" si="174"/>
        <v>G</v>
      </c>
      <c r="S609" s="3" t="str">
        <f t="shared" ca="1" si="175"/>
        <v>C2</v>
      </c>
      <c r="T609" s="3" t="str">
        <f t="shared" ca="1" si="176"/>
        <v>C2</v>
      </c>
    </row>
    <row r="610" spans="1:20" ht="45" customHeight="1" thickTop="1" thickBot="1" x14ac:dyDescent="0.25">
      <c r="A610" s="100"/>
      <c r="B610" s="101" t="str">
        <f>B445</f>
        <v>F</v>
      </c>
      <c r="C610" s="193" t="str">
        <f>C445</f>
        <v>ASPHALT REHABILITATION - TANNER STREET FROM END SOUTH OF TEMPLETON AVENUE TO MARGARET AVENUE</v>
      </c>
      <c r="D610" s="194"/>
      <c r="E610" s="194"/>
      <c r="F610" s="195"/>
      <c r="G610" s="100" t="s">
        <v>431</v>
      </c>
      <c r="H610" s="100">
        <f>H535</f>
        <v>0</v>
      </c>
      <c r="I610" s="43" t="str">
        <f t="shared" ca="1" si="169"/>
        <v>LOCKED</v>
      </c>
      <c r="J610" s="44" t="str">
        <f t="shared" si="178"/>
        <v>ASPHALT REHABILITATION - TANNER STREET FROM END SOUTH OF TEMPLETON AVENUE TO MARGARET AVENUE</v>
      </c>
      <c r="K610" s="45" t="e">
        <f>MATCH(J610,#REF!,0)</f>
        <v>#REF!</v>
      </c>
      <c r="L610" s="46" t="str">
        <f t="shared" ca="1" si="170"/>
        <v>G</v>
      </c>
      <c r="M610" s="46" t="str">
        <f t="shared" ca="1" si="171"/>
        <v>C2</v>
      </c>
      <c r="N610" s="46" t="str">
        <f t="shared" ca="1" si="172"/>
        <v>C2</v>
      </c>
      <c r="O610" s="5" t="str">
        <f t="shared" ca="1" si="173"/>
        <v>LOCKED</v>
      </c>
      <c r="P610" s="1" t="str">
        <f t="shared" si="179"/>
        <v>ASPHALT REHABILITATION - TANNER STREET FROM END SOUTH OF TEMPLETON AVENUE TO MARGARET AVENUE</v>
      </c>
      <c r="Q610" s="2" t="e">
        <f>MATCH(P610,#REF!,0)</f>
        <v>#REF!</v>
      </c>
      <c r="R610" s="3" t="str">
        <f t="shared" ca="1" si="174"/>
        <v>G</v>
      </c>
      <c r="S610" s="3" t="str">
        <f t="shared" ca="1" si="175"/>
        <v>C2</v>
      </c>
      <c r="T610" s="3" t="str">
        <f t="shared" ca="1" si="176"/>
        <v>C2</v>
      </c>
    </row>
    <row r="611" spans="1:20" ht="45" customHeight="1" thickTop="1" thickBot="1" x14ac:dyDescent="0.25">
      <c r="A611" s="100"/>
      <c r="B611" s="101" t="str">
        <f>B536</f>
        <v>G</v>
      </c>
      <c r="C611" s="193" t="str">
        <f>C536</f>
        <v>SEWER REPAIRS:  TANNER ST., BANNERMAN AVE., DUKE ST., CATHEDRAL AVE., ATLANTIC AVE., AIKINS ST.</v>
      </c>
      <c r="D611" s="194"/>
      <c r="E611" s="194"/>
      <c r="F611" s="195"/>
      <c r="G611" s="100" t="s">
        <v>431</v>
      </c>
      <c r="H611" s="100">
        <f>H600</f>
        <v>0</v>
      </c>
      <c r="I611" s="43" t="str">
        <f t="shared" ca="1" si="169"/>
        <v>LOCKED</v>
      </c>
      <c r="J611" s="44" t="str">
        <f t="shared" si="178"/>
        <v>SEWER REPAIRS: TANNER ST., BANNERMAN AVE., DUKE ST., CATHEDRAL AVE., ATLANTIC AVE., AIKINS ST.</v>
      </c>
      <c r="K611" s="45" t="e">
        <f>MATCH(J611,#REF!,0)</f>
        <v>#REF!</v>
      </c>
      <c r="L611" s="46" t="str">
        <f t="shared" ca="1" si="170"/>
        <v>G</v>
      </c>
      <c r="M611" s="46" t="str">
        <f t="shared" ca="1" si="171"/>
        <v>C2</v>
      </c>
      <c r="N611" s="46" t="str">
        <f t="shared" ca="1" si="172"/>
        <v>C2</v>
      </c>
      <c r="O611" s="5" t="str">
        <f t="shared" ca="1" si="173"/>
        <v>LOCKED</v>
      </c>
      <c r="P611" s="1" t="str">
        <f t="shared" si="179"/>
        <v>SEWER REPAIRS: TANNER ST., BANNERMAN AVE., DUKE ST., CATHEDRAL AVE., ATLANTIC AVE., AIKINS ST.</v>
      </c>
      <c r="Q611" s="2" t="e">
        <f>MATCH(P611,#REF!,0)</f>
        <v>#REF!</v>
      </c>
      <c r="R611" s="3" t="str">
        <f t="shared" ca="1" si="174"/>
        <v>G</v>
      </c>
      <c r="S611" s="3" t="str">
        <f t="shared" ca="1" si="175"/>
        <v>C2</v>
      </c>
      <c r="T611" s="3" t="str">
        <f t="shared" ca="1" si="176"/>
        <v>C2</v>
      </c>
    </row>
    <row r="612" spans="1:20" ht="45" customHeight="1" thickTop="1" thickBot="1" x14ac:dyDescent="0.25">
      <c r="A612" s="100"/>
      <c r="B612" s="157" t="str">
        <f>B601</f>
        <v>H</v>
      </c>
      <c r="C612" s="193" t="str">
        <f>C601</f>
        <v>MOBILIZATION /DEMOBILIZATION</v>
      </c>
      <c r="D612" s="194"/>
      <c r="E612" s="194"/>
      <c r="F612" s="195"/>
      <c r="G612" s="158" t="s">
        <v>431</v>
      </c>
      <c r="H612" s="159">
        <f>H603</f>
        <v>0</v>
      </c>
      <c r="I612" s="43" t="str">
        <f t="shared" ca="1" si="169"/>
        <v>LOCKED</v>
      </c>
      <c r="J612" s="44" t="str">
        <f t="shared" si="178"/>
        <v>MOBILIZATION /DEMOBILIZATION</v>
      </c>
      <c r="K612" s="45" t="e">
        <f>MATCH(J612,#REF!,0)</f>
        <v>#REF!</v>
      </c>
      <c r="L612" s="46" t="str">
        <f t="shared" ca="1" si="170"/>
        <v>G</v>
      </c>
      <c r="M612" s="46" t="str">
        <f t="shared" ca="1" si="171"/>
        <v>C2</v>
      </c>
      <c r="N612" s="46" t="str">
        <f t="shared" ca="1" si="172"/>
        <v>C2</v>
      </c>
      <c r="O612" s="5" t="str">
        <f t="shared" ca="1" si="173"/>
        <v>LOCKED</v>
      </c>
      <c r="P612" s="1" t="str">
        <f t="shared" si="179"/>
        <v>MOBILIZATION /DEMOBILIZATION</v>
      </c>
      <c r="Q612" s="2" t="e">
        <f>MATCH(P612,#REF!,0)</f>
        <v>#REF!</v>
      </c>
      <c r="R612" s="3" t="str">
        <f t="shared" ca="1" si="174"/>
        <v>G</v>
      </c>
      <c r="S612" s="3" t="str">
        <f t="shared" ca="1" si="175"/>
        <v>C2</v>
      </c>
      <c r="T612" s="3" t="str">
        <f t="shared" ca="1" si="176"/>
        <v>C2</v>
      </c>
    </row>
    <row r="613" spans="1:20" ht="37.9" customHeight="1" thickTop="1" x14ac:dyDescent="0.2">
      <c r="A613" s="48"/>
      <c r="B613" s="203" t="s">
        <v>576</v>
      </c>
      <c r="C613" s="204"/>
      <c r="D613" s="204"/>
      <c r="E613" s="204"/>
      <c r="F613" s="204"/>
      <c r="G613" s="205">
        <f>SUM(H605:H612)</f>
        <v>0</v>
      </c>
      <c r="H613" s="206"/>
      <c r="I613" s="43" t="str">
        <f t="shared" ca="1" si="169"/>
        <v>LOCKED</v>
      </c>
      <c r="J613" s="44" t="str">
        <f t="shared" si="178"/>
        <v/>
      </c>
      <c r="K613" s="45" t="e">
        <f>MATCH(J613,#REF!,0)</f>
        <v>#REF!</v>
      </c>
      <c r="L613" s="46" t="str">
        <f t="shared" ca="1" si="170"/>
        <v>G</v>
      </c>
      <c r="M613" s="46" t="str">
        <f t="shared" ca="1" si="171"/>
        <v>C2</v>
      </c>
      <c r="N613" s="46" t="str">
        <f t="shared" ca="1" si="172"/>
        <v>G</v>
      </c>
      <c r="O613" s="5" t="str">
        <f t="shared" ca="1" si="173"/>
        <v>LOCKED</v>
      </c>
      <c r="P613" s="1" t="str">
        <f t="shared" si="179"/>
        <v/>
      </c>
      <c r="Q613" s="2" t="e">
        <f>MATCH(P613,#REF!,0)</f>
        <v>#REF!</v>
      </c>
      <c r="R613" s="3" t="str">
        <f t="shared" ca="1" si="174"/>
        <v>G</v>
      </c>
      <c r="S613" s="3" t="str">
        <f t="shared" ca="1" si="175"/>
        <v>C2</v>
      </c>
      <c r="T613" s="3" t="str">
        <f t="shared" ca="1" si="176"/>
        <v>G</v>
      </c>
    </row>
    <row r="614" spans="1:20" ht="15.95" customHeight="1" x14ac:dyDescent="0.2">
      <c r="A614" s="160"/>
      <c r="B614" s="161"/>
      <c r="C614" s="76"/>
      <c r="D614" s="162"/>
      <c r="E614" s="76"/>
      <c r="F614" s="76"/>
      <c r="G614" s="163"/>
      <c r="H614" s="164"/>
      <c r="I614" s="43" t="str">
        <f t="shared" ca="1" si="169"/>
        <v>LOCKED</v>
      </c>
      <c r="J614" s="44" t="str">
        <f t="shared" si="178"/>
        <v/>
      </c>
      <c r="K614" s="45" t="e">
        <f>MATCH(J614,#REF!,0)</f>
        <v>#REF!</v>
      </c>
      <c r="L614" s="46" t="str">
        <f t="shared" ca="1" si="170"/>
        <v>G</v>
      </c>
      <c r="M614" s="46" t="str">
        <f t="shared" ca="1" si="171"/>
        <v>C2</v>
      </c>
      <c r="N614" s="46" t="str">
        <f t="shared" ca="1" si="172"/>
        <v>G</v>
      </c>
      <c r="O614" s="5" t="str">
        <f t="shared" ca="1" si="173"/>
        <v>LOCKED</v>
      </c>
      <c r="P614" s="1" t="str">
        <f t="shared" si="179"/>
        <v/>
      </c>
      <c r="Q614" s="2" t="e">
        <f>MATCH(P614,#REF!,0)</f>
        <v>#REF!</v>
      </c>
      <c r="R614" s="3" t="str">
        <f t="shared" ca="1" si="174"/>
        <v>G</v>
      </c>
      <c r="S614" s="3" t="str">
        <f t="shared" ca="1" si="175"/>
        <v>C2</v>
      </c>
      <c r="T614" s="3" t="str">
        <f t="shared" ca="1" si="176"/>
        <v>G</v>
      </c>
    </row>
  </sheetData>
  <sheetProtection password="CC3D" sheet="1" objects="1" scenarios="1" selectLockedCells="1"/>
  <mergeCells count="26">
    <mergeCell ref="B613:F613"/>
    <mergeCell ref="G613:H613"/>
    <mergeCell ref="C607:F607"/>
    <mergeCell ref="C608:F608"/>
    <mergeCell ref="C609:F609"/>
    <mergeCell ref="C610:F610"/>
    <mergeCell ref="C611:F611"/>
    <mergeCell ref="C612:F612"/>
    <mergeCell ref="C606:F606"/>
    <mergeCell ref="C268:F268"/>
    <mergeCell ref="C358:F358"/>
    <mergeCell ref="C359:F359"/>
    <mergeCell ref="C444:F444"/>
    <mergeCell ref="C445:F445"/>
    <mergeCell ref="C535:F535"/>
    <mergeCell ref="C536:F536"/>
    <mergeCell ref="C600:F600"/>
    <mergeCell ref="C601:F601"/>
    <mergeCell ref="C603:F603"/>
    <mergeCell ref="C605:F605"/>
    <mergeCell ref="C267:F267"/>
    <mergeCell ref="C6:F6"/>
    <mergeCell ref="C82:F82"/>
    <mergeCell ref="C83:F83"/>
    <mergeCell ref="C174:F174"/>
    <mergeCell ref="C175:F175"/>
  </mergeCells>
  <conditionalFormatting sqref="D602 D13:D14 D74 D90:D92 D95:D97 D102:D104 D126:D130 D164 D180 D188:D190 D195:D197 D218:D222 D374:D376 D395:D400 D467:D469 D490:D495 D525 D366:D368">
    <cfRule type="cellIs" dxfId="851" priority="850" stopIfTrue="1" operator="equal">
      <formula>"CW 2130-R11"</formula>
    </cfRule>
    <cfRule type="cellIs" dxfId="850" priority="851" stopIfTrue="1" operator="equal">
      <formula>"CW 3120-R2"</formula>
    </cfRule>
    <cfRule type="cellIs" dxfId="849" priority="852" stopIfTrue="1" operator="equal">
      <formula>"CW 3240-R7"</formula>
    </cfRule>
  </conditionalFormatting>
  <conditionalFormatting sqref="D8">
    <cfRule type="cellIs" dxfId="848" priority="847" stopIfTrue="1" operator="equal">
      <formula>"CW 2130-R11"</formula>
    </cfRule>
    <cfRule type="cellIs" dxfId="847" priority="848" stopIfTrue="1" operator="equal">
      <formula>"CW 3120-R2"</formula>
    </cfRule>
    <cfRule type="cellIs" dxfId="846" priority="849" stopIfTrue="1" operator="equal">
      <formula>"CW 3240-R7"</formula>
    </cfRule>
  </conditionalFormatting>
  <conditionalFormatting sqref="D9">
    <cfRule type="cellIs" dxfId="845" priority="844" stopIfTrue="1" operator="equal">
      <formula>"CW 2130-R11"</formula>
    </cfRule>
    <cfRule type="cellIs" dxfId="844" priority="845" stopIfTrue="1" operator="equal">
      <formula>"CW 3120-R2"</formula>
    </cfRule>
    <cfRule type="cellIs" dxfId="843" priority="846" stopIfTrue="1" operator="equal">
      <formula>"CW 3240-R7"</formula>
    </cfRule>
  </conditionalFormatting>
  <conditionalFormatting sqref="D10">
    <cfRule type="cellIs" dxfId="842" priority="841" stopIfTrue="1" operator="equal">
      <formula>"CW 2130-R11"</formula>
    </cfRule>
    <cfRule type="cellIs" dxfId="841" priority="842" stopIfTrue="1" operator="equal">
      <formula>"CW 3120-R2"</formula>
    </cfRule>
    <cfRule type="cellIs" dxfId="840" priority="843" stopIfTrue="1" operator="equal">
      <formula>"CW 3240-R7"</formula>
    </cfRule>
  </conditionalFormatting>
  <conditionalFormatting sqref="D11">
    <cfRule type="cellIs" dxfId="839" priority="838" stopIfTrue="1" operator="equal">
      <formula>"CW 2130-R11"</formula>
    </cfRule>
    <cfRule type="cellIs" dxfId="838" priority="839" stopIfTrue="1" operator="equal">
      <formula>"CW 3120-R2"</formula>
    </cfRule>
    <cfRule type="cellIs" dxfId="837" priority="840" stopIfTrue="1" operator="equal">
      <formula>"CW 3240-R7"</formula>
    </cfRule>
  </conditionalFormatting>
  <conditionalFormatting sqref="D15">
    <cfRule type="cellIs" dxfId="836" priority="835" stopIfTrue="1" operator="equal">
      <formula>"CW 2130-R11"</formula>
    </cfRule>
    <cfRule type="cellIs" dxfId="835" priority="836" stopIfTrue="1" operator="equal">
      <formula>"CW 3120-R2"</formula>
    </cfRule>
    <cfRule type="cellIs" dxfId="834" priority="837" stopIfTrue="1" operator="equal">
      <formula>"CW 3240-R7"</formula>
    </cfRule>
  </conditionalFormatting>
  <conditionalFormatting sqref="D16">
    <cfRule type="cellIs" dxfId="833" priority="832" stopIfTrue="1" operator="equal">
      <formula>"CW 2130-R11"</formula>
    </cfRule>
    <cfRule type="cellIs" dxfId="832" priority="833" stopIfTrue="1" operator="equal">
      <formula>"CW 3120-R2"</formula>
    </cfRule>
    <cfRule type="cellIs" dxfId="831" priority="834" stopIfTrue="1" operator="equal">
      <formula>"CW 3240-R7"</formula>
    </cfRule>
  </conditionalFormatting>
  <conditionalFormatting sqref="D17">
    <cfRule type="cellIs" dxfId="830" priority="829" stopIfTrue="1" operator="equal">
      <formula>"CW 2130-R11"</formula>
    </cfRule>
    <cfRule type="cellIs" dxfId="829" priority="830" stopIfTrue="1" operator="equal">
      <formula>"CW 3120-R2"</formula>
    </cfRule>
    <cfRule type="cellIs" dxfId="828" priority="831" stopIfTrue="1" operator="equal">
      <formula>"CW 3240-R7"</formula>
    </cfRule>
  </conditionalFormatting>
  <conditionalFormatting sqref="D18">
    <cfRule type="cellIs" dxfId="827" priority="826" stopIfTrue="1" operator="equal">
      <formula>"CW 2130-R11"</formula>
    </cfRule>
    <cfRule type="cellIs" dxfId="826" priority="827" stopIfTrue="1" operator="equal">
      <formula>"CW 3120-R2"</formula>
    </cfRule>
    <cfRule type="cellIs" dxfId="825" priority="828" stopIfTrue="1" operator="equal">
      <formula>"CW 3240-R7"</formula>
    </cfRule>
  </conditionalFormatting>
  <conditionalFormatting sqref="D21:D22">
    <cfRule type="cellIs" dxfId="824" priority="823" stopIfTrue="1" operator="equal">
      <formula>"CW 2130-R11"</formula>
    </cfRule>
    <cfRule type="cellIs" dxfId="823" priority="824" stopIfTrue="1" operator="equal">
      <formula>"CW 3120-R2"</formula>
    </cfRule>
    <cfRule type="cellIs" dxfId="822" priority="825" stopIfTrue="1" operator="equal">
      <formula>"CW 3240-R7"</formula>
    </cfRule>
  </conditionalFormatting>
  <conditionalFormatting sqref="D23:D24">
    <cfRule type="cellIs" dxfId="821" priority="820" stopIfTrue="1" operator="equal">
      <formula>"CW 2130-R11"</formula>
    </cfRule>
    <cfRule type="cellIs" dxfId="820" priority="821" stopIfTrue="1" operator="equal">
      <formula>"CW 3120-R2"</formula>
    </cfRule>
    <cfRule type="cellIs" dxfId="819" priority="822" stopIfTrue="1" operator="equal">
      <formula>"CW 3240-R7"</formula>
    </cfRule>
  </conditionalFormatting>
  <conditionalFormatting sqref="D25">
    <cfRule type="cellIs" dxfId="818" priority="817" stopIfTrue="1" operator="equal">
      <formula>"CW 2130-R11"</formula>
    </cfRule>
    <cfRule type="cellIs" dxfId="817" priority="818" stopIfTrue="1" operator="equal">
      <formula>"CW 3120-R2"</formula>
    </cfRule>
    <cfRule type="cellIs" dxfId="816" priority="819" stopIfTrue="1" operator="equal">
      <formula>"CW 3240-R7"</formula>
    </cfRule>
  </conditionalFormatting>
  <conditionalFormatting sqref="D26">
    <cfRule type="cellIs" dxfId="815" priority="814" stopIfTrue="1" operator="equal">
      <formula>"CW 2130-R11"</formula>
    </cfRule>
    <cfRule type="cellIs" dxfId="814" priority="815" stopIfTrue="1" operator="equal">
      <formula>"CW 3120-R2"</formula>
    </cfRule>
    <cfRule type="cellIs" dxfId="813" priority="816" stopIfTrue="1" operator="equal">
      <formula>"CW 3240-R7"</formula>
    </cfRule>
  </conditionalFormatting>
  <conditionalFormatting sqref="D27">
    <cfRule type="cellIs" dxfId="812" priority="811" stopIfTrue="1" operator="equal">
      <formula>"CW 2130-R11"</formula>
    </cfRule>
    <cfRule type="cellIs" dxfId="811" priority="812" stopIfTrue="1" operator="equal">
      <formula>"CW 3120-R2"</formula>
    </cfRule>
    <cfRule type="cellIs" dxfId="810" priority="813" stopIfTrue="1" operator="equal">
      <formula>"CW 3240-R7"</formula>
    </cfRule>
  </conditionalFormatting>
  <conditionalFormatting sqref="D28">
    <cfRule type="cellIs" dxfId="809" priority="808" stopIfTrue="1" operator="equal">
      <formula>"CW 2130-R11"</formula>
    </cfRule>
    <cfRule type="cellIs" dxfId="808" priority="809" stopIfTrue="1" operator="equal">
      <formula>"CW 3120-R2"</formula>
    </cfRule>
    <cfRule type="cellIs" dxfId="807" priority="810" stopIfTrue="1" operator="equal">
      <formula>"CW 3240-R7"</formula>
    </cfRule>
  </conditionalFormatting>
  <conditionalFormatting sqref="D29">
    <cfRule type="cellIs" dxfId="806" priority="805" stopIfTrue="1" operator="equal">
      <formula>"CW 2130-R11"</formula>
    </cfRule>
    <cfRule type="cellIs" dxfId="805" priority="806" stopIfTrue="1" operator="equal">
      <formula>"CW 3120-R2"</formula>
    </cfRule>
    <cfRule type="cellIs" dxfId="804" priority="807" stopIfTrue="1" operator="equal">
      <formula>"CW 3240-R7"</formula>
    </cfRule>
  </conditionalFormatting>
  <conditionalFormatting sqref="D30">
    <cfRule type="cellIs" dxfId="803" priority="802" stopIfTrue="1" operator="equal">
      <formula>"CW 2130-R11"</formula>
    </cfRule>
    <cfRule type="cellIs" dxfId="802" priority="803" stopIfTrue="1" operator="equal">
      <formula>"CW 3120-R2"</formula>
    </cfRule>
    <cfRule type="cellIs" dxfId="801" priority="804" stopIfTrue="1" operator="equal">
      <formula>"CW 3240-R7"</formula>
    </cfRule>
  </conditionalFormatting>
  <conditionalFormatting sqref="D31">
    <cfRule type="cellIs" dxfId="800" priority="799" stopIfTrue="1" operator="equal">
      <formula>"CW 2130-R11"</formula>
    </cfRule>
    <cfRule type="cellIs" dxfId="799" priority="800" stopIfTrue="1" operator="equal">
      <formula>"CW 3120-R2"</formula>
    </cfRule>
    <cfRule type="cellIs" dxfId="798" priority="801" stopIfTrue="1" operator="equal">
      <formula>"CW 3240-R7"</formula>
    </cfRule>
  </conditionalFormatting>
  <conditionalFormatting sqref="D32">
    <cfRule type="cellIs" dxfId="797" priority="796" stopIfTrue="1" operator="equal">
      <formula>"CW 2130-R11"</formula>
    </cfRule>
    <cfRule type="cellIs" dxfId="796" priority="797" stopIfTrue="1" operator="equal">
      <formula>"CW 3120-R2"</formula>
    </cfRule>
    <cfRule type="cellIs" dxfId="795" priority="798" stopIfTrue="1" operator="equal">
      <formula>"CW 3240-R7"</formula>
    </cfRule>
  </conditionalFormatting>
  <conditionalFormatting sqref="D33">
    <cfRule type="cellIs" dxfId="794" priority="793" stopIfTrue="1" operator="equal">
      <formula>"CW 2130-R11"</formula>
    </cfRule>
    <cfRule type="cellIs" dxfId="793" priority="794" stopIfTrue="1" operator="equal">
      <formula>"CW 3120-R2"</formula>
    </cfRule>
    <cfRule type="cellIs" dxfId="792" priority="795" stopIfTrue="1" operator="equal">
      <formula>"CW 3240-R7"</formula>
    </cfRule>
  </conditionalFormatting>
  <conditionalFormatting sqref="D34">
    <cfRule type="cellIs" dxfId="791" priority="790" stopIfTrue="1" operator="equal">
      <formula>"CW 2130-R11"</formula>
    </cfRule>
    <cfRule type="cellIs" dxfId="790" priority="791" stopIfTrue="1" operator="equal">
      <formula>"CW 3120-R2"</formula>
    </cfRule>
    <cfRule type="cellIs" dxfId="789" priority="792" stopIfTrue="1" operator="equal">
      <formula>"CW 3240-R7"</formula>
    </cfRule>
  </conditionalFormatting>
  <conditionalFormatting sqref="D35:D37">
    <cfRule type="cellIs" dxfId="788" priority="787" stopIfTrue="1" operator="equal">
      <formula>"CW 2130-R11"</formula>
    </cfRule>
    <cfRule type="cellIs" dxfId="787" priority="788" stopIfTrue="1" operator="equal">
      <formula>"CW 3120-R2"</formula>
    </cfRule>
    <cfRule type="cellIs" dxfId="786" priority="789" stopIfTrue="1" operator="equal">
      <formula>"CW 3240-R7"</formula>
    </cfRule>
  </conditionalFormatting>
  <conditionalFormatting sqref="D38">
    <cfRule type="cellIs" dxfId="785" priority="784" stopIfTrue="1" operator="equal">
      <formula>"CW 2130-R11"</formula>
    </cfRule>
    <cfRule type="cellIs" dxfId="784" priority="785" stopIfTrue="1" operator="equal">
      <formula>"CW 3120-R2"</formula>
    </cfRule>
    <cfRule type="cellIs" dxfId="783" priority="786" stopIfTrue="1" operator="equal">
      <formula>"CW 3240-R7"</formula>
    </cfRule>
  </conditionalFormatting>
  <conditionalFormatting sqref="D39">
    <cfRule type="cellIs" dxfId="782" priority="781" stopIfTrue="1" operator="equal">
      <formula>"CW 2130-R11"</formula>
    </cfRule>
    <cfRule type="cellIs" dxfId="781" priority="782" stopIfTrue="1" operator="equal">
      <formula>"CW 3120-R2"</formula>
    </cfRule>
    <cfRule type="cellIs" dxfId="780" priority="783" stopIfTrue="1" operator="equal">
      <formula>"CW 3240-R7"</formula>
    </cfRule>
  </conditionalFormatting>
  <conditionalFormatting sqref="D40:D41">
    <cfRule type="cellIs" dxfId="779" priority="778" stopIfTrue="1" operator="equal">
      <formula>"CW 2130-R11"</formula>
    </cfRule>
    <cfRule type="cellIs" dxfId="778" priority="779" stopIfTrue="1" operator="equal">
      <formula>"CW 3120-R2"</formula>
    </cfRule>
    <cfRule type="cellIs" dxfId="777" priority="780" stopIfTrue="1" operator="equal">
      <formula>"CW 3240-R7"</formula>
    </cfRule>
  </conditionalFormatting>
  <conditionalFormatting sqref="D42">
    <cfRule type="cellIs" dxfId="776" priority="775" stopIfTrue="1" operator="equal">
      <formula>"CW 2130-R11"</formula>
    </cfRule>
    <cfRule type="cellIs" dxfId="775" priority="776" stopIfTrue="1" operator="equal">
      <formula>"CW 3120-R2"</formula>
    </cfRule>
    <cfRule type="cellIs" dxfId="774" priority="777" stopIfTrue="1" operator="equal">
      <formula>"CW 3240-R7"</formula>
    </cfRule>
  </conditionalFormatting>
  <conditionalFormatting sqref="D43:D44">
    <cfRule type="cellIs" dxfId="773" priority="772" stopIfTrue="1" operator="equal">
      <formula>"CW 2130-R11"</formula>
    </cfRule>
    <cfRule type="cellIs" dxfId="772" priority="773" stopIfTrue="1" operator="equal">
      <formula>"CW 3120-R2"</formula>
    </cfRule>
    <cfRule type="cellIs" dxfId="771" priority="774" stopIfTrue="1" operator="equal">
      <formula>"CW 3240-R7"</formula>
    </cfRule>
  </conditionalFormatting>
  <conditionalFormatting sqref="D45">
    <cfRule type="cellIs" dxfId="770" priority="769" stopIfTrue="1" operator="equal">
      <formula>"CW 2130-R11"</formula>
    </cfRule>
    <cfRule type="cellIs" dxfId="769" priority="770" stopIfTrue="1" operator="equal">
      <formula>"CW 3120-R2"</formula>
    </cfRule>
    <cfRule type="cellIs" dxfId="768" priority="771" stopIfTrue="1" operator="equal">
      <formula>"CW 3240-R7"</formula>
    </cfRule>
  </conditionalFormatting>
  <conditionalFormatting sqref="D49:D50">
    <cfRule type="cellIs" dxfId="767" priority="766" stopIfTrue="1" operator="equal">
      <formula>"CW 2130-R11"</formula>
    </cfRule>
    <cfRule type="cellIs" dxfId="766" priority="767" stopIfTrue="1" operator="equal">
      <formula>"CW 3120-R2"</formula>
    </cfRule>
    <cfRule type="cellIs" dxfId="765" priority="768" stopIfTrue="1" operator="equal">
      <formula>"CW 3240-R7"</formula>
    </cfRule>
  </conditionalFormatting>
  <conditionalFormatting sqref="D52">
    <cfRule type="cellIs" dxfId="764" priority="764" stopIfTrue="1" operator="equal">
      <formula>"CW 3120-R2"</formula>
    </cfRule>
    <cfRule type="cellIs" dxfId="763" priority="765" stopIfTrue="1" operator="equal">
      <formula>"CW 3240-R7"</formula>
    </cfRule>
  </conditionalFormatting>
  <conditionalFormatting sqref="D53">
    <cfRule type="cellIs" dxfId="762" priority="761" stopIfTrue="1" operator="equal">
      <formula>"CW 2130-R11"</formula>
    </cfRule>
    <cfRule type="cellIs" dxfId="761" priority="762" stopIfTrue="1" operator="equal">
      <formula>"CW 3120-R2"</formula>
    </cfRule>
    <cfRule type="cellIs" dxfId="760" priority="763" stopIfTrue="1" operator="equal">
      <formula>"CW 3240-R7"</formula>
    </cfRule>
  </conditionalFormatting>
  <conditionalFormatting sqref="D54:D55">
    <cfRule type="cellIs" dxfId="759" priority="759" stopIfTrue="1" operator="equal">
      <formula>"CW 3120-R2"</formula>
    </cfRule>
    <cfRule type="cellIs" dxfId="758" priority="760" stopIfTrue="1" operator="equal">
      <formula>"CW 3240-R7"</formula>
    </cfRule>
  </conditionalFormatting>
  <conditionalFormatting sqref="D56">
    <cfRule type="cellIs" dxfId="757" priority="757" stopIfTrue="1" operator="equal">
      <formula>"CW 3120-R2"</formula>
    </cfRule>
    <cfRule type="cellIs" dxfId="756" priority="758" stopIfTrue="1" operator="equal">
      <formula>"CW 3240-R7"</formula>
    </cfRule>
  </conditionalFormatting>
  <conditionalFormatting sqref="D58:D59">
    <cfRule type="cellIs" dxfId="755" priority="754" stopIfTrue="1" operator="equal">
      <formula>"CW 2130-R11"</formula>
    </cfRule>
    <cfRule type="cellIs" dxfId="754" priority="755" stopIfTrue="1" operator="equal">
      <formula>"CW 3120-R2"</formula>
    </cfRule>
    <cfRule type="cellIs" dxfId="753" priority="756" stopIfTrue="1" operator="equal">
      <formula>"CW 3240-R7"</formula>
    </cfRule>
  </conditionalFormatting>
  <conditionalFormatting sqref="D57">
    <cfRule type="cellIs" dxfId="752" priority="752" stopIfTrue="1" operator="equal">
      <formula>"CW 3120-R2"</formula>
    </cfRule>
    <cfRule type="cellIs" dxfId="751" priority="753" stopIfTrue="1" operator="equal">
      <formula>"CW 3240-R7"</formula>
    </cfRule>
  </conditionalFormatting>
  <conditionalFormatting sqref="D62">
    <cfRule type="cellIs" dxfId="750" priority="750" stopIfTrue="1" operator="equal">
      <formula>"CW 3120-R2"</formula>
    </cfRule>
    <cfRule type="cellIs" dxfId="749" priority="751" stopIfTrue="1" operator="equal">
      <formula>"CW 3240-R7"</formula>
    </cfRule>
  </conditionalFormatting>
  <conditionalFormatting sqref="D63:D65">
    <cfRule type="cellIs" dxfId="748" priority="747" stopIfTrue="1" operator="equal">
      <formula>"CW 2130-R11"</formula>
    </cfRule>
    <cfRule type="cellIs" dxfId="747" priority="748" stopIfTrue="1" operator="equal">
      <formula>"CW 3120-R2"</formula>
    </cfRule>
    <cfRule type="cellIs" dxfId="746" priority="749" stopIfTrue="1" operator="equal">
      <formula>"CW 3240-R7"</formula>
    </cfRule>
  </conditionalFormatting>
  <conditionalFormatting sqref="D66:D67">
    <cfRule type="cellIs" dxfId="745" priority="745" stopIfTrue="1" operator="equal">
      <formula>"CW 3120-R2"</formula>
    </cfRule>
    <cfRule type="cellIs" dxfId="744" priority="746" stopIfTrue="1" operator="equal">
      <formula>"CW 3240-R7"</formula>
    </cfRule>
  </conditionalFormatting>
  <conditionalFormatting sqref="D68">
    <cfRule type="cellIs" dxfId="743" priority="743" stopIfTrue="1" operator="equal">
      <formula>"CW 3120-R2"</formula>
    </cfRule>
    <cfRule type="cellIs" dxfId="742" priority="744" stopIfTrue="1" operator="equal">
      <formula>"CW 3240-R7"</formula>
    </cfRule>
  </conditionalFormatting>
  <conditionalFormatting sqref="D72">
    <cfRule type="cellIs" dxfId="741" priority="738" stopIfTrue="1" operator="equal">
      <formula>"CW 2130-R11"</formula>
    </cfRule>
    <cfRule type="cellIs" dxfId="740" priority="739" stopIfTrue="1" operator="equal">
      <formula>"CW 3120-R2"</formula>
    </cfRule>
    <cfRule type="cellIs" dxfId="739" priority="740" stopIfTrue="1" operator="equal">
      <formula>"CW 3240-R7"</formula>
    </cfRule>
  </conditionalFormatting>
  <conditionalFormatting sqref="D71">
    <cfRule type="cellIs" dxfId="738" priority="741" stopIfTrue="1" operator="equal">
      <formula>"CW 3120-R2"</formula>
    </cfRule>
    <cfRule type="cellIs" dxfId="737" priority="742" stopIfTrue="1" operator="equal">
      <formula>"CW 3240-R7"</formula>
    </cfRule>
  </conditionalFormatting>
  <conditionalFormatting sqref="D70">
    <cfRule type="cellIs" dxfId="736" priority="735" stopIfTrue="1" operator="equal">
      <formula>"CW 2130-R11"</formula>
    </cfRule>
    <cfRule type="cellIs" dxfId="735" priority="736" stopIfTrue="1" operator="equal">
      <formula>"CW 3120-R2"</formula>
    </cfRule>
    <cfRule type="cellIs" dxfId="734" priority="737" stopIfTrue="1" operator="equal">
      <formula>"CW 3240-R7"</formula>
    </cfRule>
  </conditionalFormatting>
  <conditionalFormatting sqref="D73">
    <cfRule type="cellIs" dxfId="733" priority="732" stopIfTrue="1" operator="equal">
      <formula>"CW 2130-R11"</formula>
    </cfRule>
    <cfRule type="cellIs" dxfId="732" priority="733" stopIfTrue="1" operator="equal">
      <formula>"CW 3120-R2"</formula>
    </cfRule>
    <cfRule type="cellIs" dxfId="731" priority="734" stopIfTrue="1" operator="equal">
      <formula>"CW 3240-R7"</formula>
    </cfRule>
  </conditionalFormatting>
  <conditionalFormatting sqref="D75:D76">
    <cfRule type="cellIs" dxfId="730" priority="729" stopIfTrue="1" operator="equal">
      <formula>"CW 2130-R11"</formula>
    </cfRule>
    <cfRule type="cellIs" dxfId="729" priority="730" stopIfTrue="1" operator="equal">
      <formula>"CW 3120-R2"</formula>
    </cfRule>
    <cfRule type="cellIs" dxfId="728" priority="731" stopIfTrue="1" operator="equal">
      <formula>"CW 3240-R7"</formula>
    </cfRule>
  </conditionalFormatting>
  <conditionalFormatting sqref="D78:D80">
    <cfRule type="cellIs" dxfId="727" priority="726" stopIfTrue="1" operator="equal">
      <formula>"CW 2130-R11"</formula>
    </cfRule>
    <cfRule type="cellIs" dxfId="726" priority="727" stopIfTrue="1" operator="equal">
      <formula>"CW 3120-R2"</formula>
    </cfRule>
    <cfRule type="cellIs" dxfId="725" priority="728" stopIfTrue="1" operator="equal">
      <formula>"CW 3240-R7"</formula>
    </cfRule>
  </conditionalFormatting>
  <conditionalFormatting sqref="D47">
    <cfRule type="cellIs" dxfId="724" priority="723" stopIfTrue="1" operator="equal">
      <formula>"CW 2130-R11"</formula>
    </cfRule>
    <cfRule type="cellIs" dxfId="723" priority="724" stopIfTrue="1" operator="equal">
      <formula>"CW 3120-R2"</formula>
    </cfRule>
    <cfRule type="cellIs" dxfId="722" priority="725" stopIfTrue="1" operator="equal">
      <formula>"CW 3240-R7"</formula>
    </cfRule>
  </conditionalFormatting>
  <conditionalFormatting sqref="D46">
    <cfRule type="cellIs" dxfId="721" priority="720" stopIfTrue="1" operator="equal">
      <formula>"CW 2130-R11"</formula>
    </cfRule>
    <cfRule type="cellIs" dxfId="720" priority="721" stopIfTrue="1" operator="equal">
      <formula>"CW 3120-R2"</formula>
    </cfRule>
    <cfRule type="cellIs" dxfId="719" priority="722" stopIfTrue="1" operator="equal">
      <formula>"CW 3240-R7"</formula>
    </cfRule>
  </conditionalFormatting>
  <conditionalFormatting sqref="D85">
    <cfRule type="cellIs" dxfId="718" priority="717" stopIfTrue="1" operator="equal">
      <formula>"CW 2130-R11"</formula>
    </cfRule>
    <cfRule type="cellIs" dxfId="717" priority="718" stopIfTrue="1" operator="equal">
      <formula>"CW 3120-R2"</formula>
    </cfRule>
    <cfRule type="cellIs" dxfId="716" priority="719" stopIfTrue="1" operator="equal">
      <formula>"CW 3240-R7"</formula>
    </cfRule>
  </conditionalFormatting>
  <conditionalFormatting sqref="D86">
    <cfRule type="cellIs" dxfId="715" priority="714" stopIfTrue="1" operator="equal">
      <formula>"CW 2130-R11"</formula>
    </cfRule>
    <cfRule type="cellIs" dxfId="714" priority="715" stopIfTrue="1" operator="equal">
      <formula>"CW 3120-R2"</formula>
    </cfRule>
    <cfRule type="cellIs" dxfId="713" priority="716" stopIfTrue="1" operator="equal">
      <formula>"CW 3240-R7"</formula>
    </cfRule>
  </conditionalFormatting>
  <conditionalFormatting sqref="D87">
    <cfRule type="cellIs" dxfId="712" priority="711" stopIfTrue="1" operator="equal">
      <formula>"CW 2130-R11"</formula>
    </cfRule>
    <cfRule type="cellIs" dxfId="711" priority="712" stopIfTrue="1" operator="equal">
      <formula>"CW 3120-R2"</formula>
    </cfRule>
    <cfRule type="cellIs" dxfId="710" priority="713" stopIfTrue="1" operator="equal">
      <formula>"CW 3240-R7"</formula>
    </cfRule>
  </conditionalFormatting>
  <conditionalFormatting sqref="D88">
    <cfRule type="cellIs" dxfId="709" priority="708" stopIfTrue="1" operator="equal">
      <formula>"CW 2130-R11"</formula>
    </cfRule>
    <cfRule type="cellIs" dxfId="708" priority="709" stopIfTrue="1" operator="equal">
      <formula>"CW 3120-R2"</formula>
    </cfRule>
    <cfRule type="cellIs" dxfId="707" priority="710" stopIfTrue="1" operator="equal">
      <formula>"CW 3240-R7"</formula>
    </cfRule>
  </conditionalFormatting>
  <conditionalFormatting sqref="D93">
    <cfRule type="cellIs" dxfId="706" priority="705" stopIfTrue="1" operator="equal">
      <formula>"CW 2130-R11"</formula>
    </cfRule>
    <cfRule type="cellIs" dxfId="705" priority="706" stopIfTrue="1" operator="equal">
      <formula>"CW 3120-R2"</formula>
    </cfRule>
    <cfRule type="cellIs" dxfId="704" priority="707" stopIfTrue="1" operator="equal">
      <formula>"CW 3240-R7"</formula>
    </cfRule>
  </conditionalFormatting>
  <conditionalFormatting sqref="D94">
    <cfRule type="cellIs" dxfId="703" priority="702" stopIfTrue="1" operator="equal">
      <formula>"CW 2130-R11"</formula>
    </cfRule>
    <cfRule type="cellIs" dxfId="702" priority="703" stopIfTrue="1" operator="equal">
      <formula>"CW 3120-R2"</formula>
    </cfRule>
    <cfRule type="cellIs" dxfId="701" priority="704" stopIfTrue="1" operator="equal">
      <formula>"CW 3240-R7"</formula>
    </cfRule>
  </conditionalFormatting>
  <conditionalFormatting sqref="D98">
    <cfRule type="cellIs" dxfId="700" priority="699" stopIfTrue="1" operator="equal">
      <formula>"CW 2130-R11"</formula>
    </cfRule>
    <cfRule type="cellIs" dxfId="699" priority="700" stopIfTrue="1" operator="equal">
      <formula>"CW 3120-R2"</formula>
    </cfRule>
    <cfRule type="cellIs" dxfId="698" priority="701" stopIfTrue="1" operator="equal">
      <formula>"CW 3240-R7"</formula>
    </cfRule>
  </conditionalFormatting>
  <conditionalFormatting sqref="D99">
    <cfRule type="cellIs" dxfId="697" priority="696" stopIfTrue="1" operator="equal">
      <formula>"CW 2130-R11"</formula>
    </cfRule>
    <cfRule type="cellIs" dxfId="696" priority="697" stopIfTrue="1" operator="equal">
      <formula>"CW 3120-R2"</formula>
    </cfRule>
    <cfRule type="cellIs" dxfId="695" priority="698" stopIfTrue="1" operator="equal">
      <formula>"CW 3240-R7"</formula>
    </cfRule>
  </conditionalFormatting>
  <conditionalFormatting sqref="D100">
    <cfRule type="cellIs" dxfId="694" priority="693" stopIfTrue="1" operator="equal">
      <formula>"CW 2130-R11"</formula>
    </cfRule>
    <cfRule type="cellIs" dxfId="693" priority="694" stopIfTrue="1" operator="equal">
      <formula>"CW 3120-R2"</formula>
    </cfRule>
    <cfRule type="cellIs" dxfId="692" priority="695" stopIfTrue="1" operator="equal">
      <formula>"CW 3240-R7"</formula>
    </cfRule>
  </conditionalFormatting>
  <conditionalFormatting sqref="D101">
    <cfRule type="cellIs" dxfId="691" priority="690" stopIfTrue="1" operator="equal">
      <formula>"CW 2130-R11"</formula>
    </cfRule>
    <cfRule type="cellIs" dxfId="690" priority="691" stopIfTrue="1" operator="equal">
      <formula>"CW 3120-R2"</formula>
    </cfRule>
    <cfRule type="cellIs" dxfId="689" priority="692" stopIfTrue="1" operator="equal">
      <formula>"CW 3240-R7"</formula>
    </cfRule>
  </conditionalFormatting>
  <conditionalFormatting sqref="D105">
    <cfRule type="cellIs" dxfId="688" priority="687" stopIfTrue="1" operator="equal">
      <formula>"CW 2130-R11"</formula>
    </cfRule>
    <cfRule type="cellIs" dxfId="687" priority="688" stopIfTrue="1" operator="equal">
      <formula>"CW 3120-R2"</formula>
    </cfRule>
    <cfRule type="cellIs" dxfId="686" priority="689" stopIfTrue="1" operator="equal">
      <formula>"CW 3240-R7"</formula>
    </cfRule>
  </conditionalFormatting>
  <conditionalFormatting sqref="D106">
    <cfRule type="cellIs" dxfId="685" priority="684" stopIfTrue="1" operator="equal">
      <formula>"CW 2130-R11"</formula>
    </cfRule>
    <cfRule type="cellIs" dxfId="684" priority="685" stopIfTrue="1" operator="equal">
      <formula>"CW 3120-R2"</formula>
    </cfRule>
    <cfRule type="cellIs" dxfId="683" priority="686" stopIfTrue="1" operator="equal">
      <formula>"CW 3240-R7"</formula>
    </cfRule>
  </conditionalFormatting>
  <conditionalFormatting sqref="D107">
    <cfRule type="cellIs" dxfId="682" priority="681" stopIfTrue="1" operator="equal">
      <formula>"CW 2130-R11"</formula>
    </cfRule>
    <cfRule type="cellIs" dxfId="681" priority="682" stopIfTrue="1" operator="equal">
      <formula>"CW 3120-R2"</formula>
    </cfRule>
    <cfRule type="cellIs" dxfId="680" priority="683" stopIfTrue="1" operator="equal">
      <formula>"CW 3240-R7"</formula>
    </cfRule>
  </conditionalFormatting>
  <conditionalFormatting sqref="D108">
    <cfRule type="cellIs" dxfId="679" priority="678" stopIfTrue="1" operator="equal">
      <formula>"CW 2130-R11"</formula>
    </cfRule>
    <cfRule type="cellIs" dxfId="678" priority="679" stopIfTrue="1" operator="equal">
      <formula>"CW 3120-R2"</formula>
    </cfRule>
    <cfRule type="cellIs" dxfId="677" priority="680" stopIfTrue="1" operator="equal">
      <formula>"CW 3240-R7"</formula>
    </cfRule>
  </conditionalFormatting>
  <conditionalFormatting sqref="D109:D112">
    <cfRule type="cellIs" dxfId="676" priority="675" stopIfTrue="1" operator="equal">
      <formula>"CW 2130-R11"</formula>
    </cfRule>
    <cfRule type="cellIs" dxfId="675" priority="676" stopIfTrue="1" operator="equal">
      <formula>"CW 3120-R2"</formula>
    </cfRule>
    <cfRule type="cellIs" dxfId="674" priority="677" stopIfTrue="1" operator="equal">
      <formula>"CW 3240-R7"</formula>
    </cfRule>
  </conditionalFormatting>
  <conditionalFormatting sqref="D113">
    <cfRule type="cellIs" dxfId="673" priority="672" stopIfTrue="1" operator="equal">
      <formula>"CW 2130-R11"</formula>
    </cfRule>
    <cfRule type="cellIs" dxfId="672" priority="673" stopIfTrue="1" operator="equal">
      <formula>"CW 3120-R2"</formula>
    </cfRule>
    <cfRule type="cellIs" dxfId="671" priority="674" stopIfTrue="1" operator="equal">
      <formula>"CW 3240-R7"</formula>
    </cfRule>
  </conditionalFormatting>
  <conditionalFormatting sqref="D116">
    <cfRule type="cellIs" dxfId="670" priority="669" stopIfTrue="1" operator="equal">
      <formula>"CW 2130-R11"</formula>
    </cfRule>
    <cfRule type="cellIs" dxfId="669" priority="670" stopIfTrue="1" operator="equal">
      <formula>"CW 3120-R2"</formula>
    </cfRule>
    <cfRule type="cellIs" dxfId="668" priority="671" stopIfTrue="1" operator="equal">
      <formula>"CW 3240-R7"</formula>
    </cfRule>
  </conditionalFormatting>
  <conditionalFormatting sqref="D117">
    <cfRule type="cellIs" dxfId="667" priority="666" stopIfTrue="1" operator="equal">
      <formula>"CW 2130-R11"</formula>
    </cfRule>
    <cfRule type="cellIs" dxfId="666" priority="667" stopIfTrue="1" operator="equal">
      <formula>"CW 3120-R2"</formula>
    </cfRule>
    <cfRule type="cellIs" dxfId="665" priority="668" stopIfTrue="1" operator="equal">
      <formula>"CW 3240-R7"</formula>
    </cfRule>
  </conditionalFormatting>
  <conditionalFormatting sqref="D118">
    <cfRule type="cellIs" dxfId="664" priority="663" stopIfTrue="1" operator="equal">
      <formula>"CW 2130-R11"</formula>
    </cfRule>
    <cfRule type="cellIs" dxfId="663" priority="664" stopIfTrue="1" operator="equal">
      <formula>"CW 3120-R2"</formula>
    </cfRule>
    <cfRule type="cellIs" dxfId="662" priority="665" stopIfTrue="1" operator="equal">
      <formula>"CW 3240-R7"</formula>
    </cfRule>
  </conditionalFormatting>
  <conditionalFormatting sqref="D119">
    <cfRule type="cellIs" dxfId="661" priority="660" stopIfTrue="1" operator="equal">
      <formula>"CW 2130-R11"</formula>
    </cfRule>
    <cfRule type="cellIs" dxfId="660" priority="661" stopIfTrue="1" operator="equal">
      <formula>"CW 3120-R2"</formula>
    </cfRule>
    <cfRule type="cellIs" dxfId="659" priority="662" stopIfTrue="1" operator="equal">
      <formula>"CW 3240-R7"</formula>
    </cfRule>
  </conditionalFormatting>
  <conditionalFormatting sqref="D120">
    <cfRule type="cellIs" dxfId="658" priority="657" stopIfTrue="1" operator="equal">
      <formula>"CW 2130-R11"</formula>
    </cfRule>
    <cfRule type="cellIs" dxfId="657" priority="658" stopIfTrue="1" operator="equal">
      <formula>"CW 3120-R2"</formula>
    </cfRule>
    <cfRule type="cellIs" dxfId="656" priority="659" stopIfTrue="1" operator="equal">
      <formula>"CW 3240-R7"</formula>
    </cfRule>
  </conditionalFormatting>
  <conditionalFormatting sqref="D121">
    <cfRule type="cellIs" dxfId="655" priority="654" stopIfTrue="1" operator="equal">
      <formula>"CW 2130-R11"</formula>
    </cfRule>
    <cfRule type="cellIs" dxfId="654" priority="655" stopIfTrue="1" operator="equal">
      <formula>"CW 3120-R2"</formula>
    </cfRule>
    <cfRule type="cellIs" dxfId="653" priority="656" stopIfTrue="1" operator="equal">
      <formula>"CW 3240-R7"</formula>
    </cfRule>
  </conditionalFormatting>
  <conditionalFormatting sqref="D122:D124">
    <cfRule type="cellIs" dxfId="652" priority="651" stopIfTrue="1" operator="equal">
      <formula>"CW 2130-R11"</formula>
    </cfRule>
    <cfRule type="cellIs" dxfId="651" priority="652" stopIfTrue="1" operator="equal">
      <formula>"CW 3120-R2"</formula>
    </cfRule>
    <cfRule type="cellIs" dxfId="650" priority="653" stopIfTrue="1" operator="equal">
      <formula>"CW 3240-R7"</formula>
    </cfRule>
  </conditionalFormatting>
  <conditionalFormatting sqref="D125">
    <cfRule type="cellIs" dxfId="649" priority="648" stopIfTrue="1" operator="equal">
      <formula>"CW 2130-R11"</formula>
    </cfRule>
    <cfRule type="cellIs" dxfId="648" priority="649" stopIfTrue="1" operator="equal">
      <formula>"CW 3120-R2"</formula>
    </cfRule>
    <cfRule type="cellIs" dxfId="647" priority="650" stopIfTrue="1" operator="equal">
      <formula>"CW 3240-R7"</formula>
    </cfRule>
  </conditionalFormatting>
  <conditionalFormatting sqref="D131">
    <cfRule type="cellIs" dxfId="646" priority="645" stopIfTrue="1" operator="equal">
      <formula>"CW 2130-R11"</formula>
    </cfRule>
    <cfRule type="cellIs" dxfId="645" priority="646" stopIfTrue="1" operator="equal">
      <formula>"CW 3120-R2"</formula>
    </cfRule>
    <cfRule type="cellIs" dxfId="644" priority="647" stopIfTrue="1" operator="equal">
      <formula>"CW 3240-R7"</formula>
    </cfRule>
  </conditionalFormatting>
  <conditionalFormatting sqref="D132">
    <cfRule type="cellIs" dxfId="643" priority="642" stopIfTrue="1" operator="equal">
      <formula>"CW 2130-R11"</formula>
    </cfRule>
    <cfRule type="cellIs" dxfId="642" priority="643" stopIfTrue="1" operator="equal">
      <formula>"CW 3120-R2"</formula>
    </cfRule>
    <cfRule type="cellIs" dxfId="641" priority="644" stopIfTrue="1" operator="equal">
      <formula>"CW 3240-R7"</formula>
    </cfRule>
  </conditionalFormatting>
  <conditionalFormatting sqref="D134">
    <cfRule type="cellIs" dxfId="640" priority="639" stopIfTrue="1" operator="equal">
      <formula>"CW 2130-R11"</formula>
    </cfRule>
    <cfRule type="cellIs" dxfId="639" priority="640" stopIfTrue="1" operator="equal">
      <formula>"CW 3120-R2"</formula>
    </cfRule>
    <cfRule type="cellIs" dxfId="638" priority="641" stopIfTrue="1" operator="equal">
      <formula>"CW 3240-R7"</formula>
    </cfRule>
  </conditionalFormatting>
  <conditionalFormatting sqref="D135">
    <cfRule type="cellIs" dxfId="637" priority="636" stopIfTrue="1" operator="equal">
      <formula>"CW 2130-R11"</formula>
    </cfRule>
    <cfRule type="cellIs" dxfId="636" priority="637" stopIfTrue="1" operator="equal">
      <formula>"CW 3120-R2"</formula>
    </cfRule>
    <cfRule type="cellIs" dxfId="635" priority="638" stopIfTrue="1" operator="equal">
      <formula>"CW 3240-R7"</formula>
    </cfRule>
  </conditionalFormatting>
  <conditionalFormatting sqref="D137">
    <cfRule type="cellIs" dxfId="634" priority="633" stopIfTrue="1" operator="equal">
      <formula>"CW 2130-R11"</formula>
    </cfRule>
    <cfRule type="cellIs" dxfId="633" priority="634" stopIfTrue="1" operator="equal">
      <formula>"CW 3120-R2"</formula>
    </cfRule>
    <cfRule type="cellIs" dxfId="632" priority="635" stopIfTrue="1" operator="equal">
      <formula>"CW 3240-R7"</formula>
    </cfRule>
  </conditionalFormatting>
  <conditionalFormatting sqref="D139">
    <cfRule type="cellIs" dxfId="631" priority="631" stopIfTrue="1" operator="equal">
      <formula>"CW 3120-R2"</formula>
    </cfRule>
    <cfRule type="cellIs" dxfId="630" priority="632" stopIfTrue="1" operator="equal">
      <formula>"CW 3240-R7"</formula>
    </cfRule>
  </conditionalFormatting>
  <conditionalFormatting sqref="D140">
    <cfRule type="cellIs" dxfId="629" priority="628" stopIfTrue="1" operator="equal">
      <formula>"CW 2130-R11"</formula>
    </cfRule>
    <cfRule type="cellIs" dxfId="628" priority="629" stopIfTrue="1" operator="equal">
      <formula>"CW 3120-R2"</formula>
    </cfRule>
    <cfRule type="cellIs" dxfId="627" priority="630" stopIfTrue="1" operator="equal">
      <formula>"CW 3240-R7"</formula>
    </cfRule>
  </conditionalFormatting>
  <conditionalFormatting sqref="D141:D142">
    <cfRule type="cellIs" dxfId="626" priority="626" stopIfTrue="1" operator="equal">
      <formula>"CW 3120-R2"</formula>
    </cfRule>
    <cfRule type="cellIs" dxfId="625" priority="627" stopIfTrue="1" operator="equal">
      <formula>"CW 3240-R7"</formula>
    </cfRule>
  </conditionalFormatting>
  <conditionalFormatting sqref="D143:D145">
    <cfRule type="cellIs" dxfId="624" priority="624" stopIfTrue="1" operator="equal">
      <formula>"CW 3120-R2"</formula>
    </cfRule>
    <cfRule type="cellIs" dxfId="623" priority="625" stopIfTrue="1" operator="equal">
      <formula>"CW 3240-R7"</formula>
    </cfRule>
  </conditionalFormatting>
  <conditionalFormatting sqref="D146">
    <cfRule type="cellIs" dxfId="622" priority="622" stopIfTrue="1" operator="equal">
      <formula>"CW 3120-R2"</formula>
    </cfRule>
    <cfRule type="cellIs" dxfId="621" priority="623" stopIfTrue="1" operator="equal">
      <formula>"CW 3240-R7"</formula>
    </cfRule>
  </conditionalFormatting>
  <conditionalFormatting sqref="D148:D149">
    <cfRule type="cellIs" dxfId="620" priority="619" stopIfTrue="1" operator="equal">
      <formula>"CW 2130-R11"</formula>
    </cfRule>
    <cfRule type="cellIs" dxfId="619" priority="620" stopIfTrue="1" operator="equal">
      <formula>"CW 3120-R2"</formula>
    </cfRule>
    <cfRule type="cellIs" dxfId="618" priority="621" stopIfTrue="1" operator="equal">
      <formula>"CW 3240-R7"</formula>
    </cfRule>
  </conditionalFormatting>
  <conditionalFormatting sqref="D147">
    <cfRule type="cellIs" dxfId="617" priority="617" stopIfTrue="1" operator="equal">
      <formula>"CW 3120-R2"</formula>
    </cfRule>
    <cfRule type="cellIs" dxfId="616" priority="618" stopIfTrue="1" operator="equal">
      <formula>"CW 3240-R7"</formula>
    </cfRule>
  </conditionalFormatting>
  <conditionalFormatting sqref="D150">
    <cfRule type="cellIs" dxfId="615" priority="615" stopIfTrue="1" operator="equal">
      <formula>"CW 3120-R2"</formula>
    </cfRule>
    <cfRule type="cellIs" dxfId="614" priority="616" stopIfTrue="1" operator="equal">
      <formula>"CW 3240-R7"</formula>
    </cfRule>
  </conditionalFormatting>
  <conditionalFormatting sqref="D151">
    <cfRule type="cellIs" dxfId="613" priority="613" stopIfTrue="1" operator="equal">
      <formula>"CW 3120-R2"</formula>
    </cfRule>
    <cfRule type="cellIs" dxfId="612" priority="614" stopIfTrue="1" operator="equal">
      <formula>"CW 3240-R7"</formula>
    </cfRule>
  </conditionalFormatting>
  <conditionalFormatting sqref="D152">
    <cfRule type="cellIs" dxfId="611" priority="611" stopIfTrue="1" operator="equal">
      <formula>"CW 3120-R2"</formula>
    </cfRule>
    <cfRule type="cellIs" dxfId="610" priority="612" stopIfTrue="1" operator="equal">
      <formula>"CW 3240-R7"</formula>
    </cfRule>
  </conditionalFormatting>
  <conditionalFormatting sqref="D153:D154">
    <cfRule type="cellIs" dxfId="609" priority="608" stopIfTrue="1" operator="equal">
      <formula>"CW 2130-R11"</formula>
    </cfRule>
    <cfRule type="cellIs" dxfId="608" priority="609" stopIfTrue="1" operator="equal">
      <formula>"CW 3120-R2"</formula>
    </cfRule>
    <cfRule type="cellIs" dxfId="607" priority="610" stopIfTrue="1" operator="equal">
      <formula>"CW 3240-R7"</formula>
    </cfRule>
  </conditionalFormatting>
  <conditionalFormatting sqref="D155:D156">
    <cfRule type="cellIs" dxfId="606" priority="606" stopIfTrue="1" operator="equal">
      <formula>"CW 3120-R2"</formula>
    </cfRule>
    <cfRule type="cellIs" dxfId="605" priority="607" stopIfTrue="1" operator="equal">
      <formula>"CW 3240-R7"</formula>
    </cfRule>
  </conditionalFormatting>
  <conditionalFormatting sqref="D157:D158">
    <cfRule type="cellIs" dxfId="604" priority="604" stopIfTrue="1" operator="equal">
      <formula>"CW 3120-R2"</formula>
    </cfRule>
    <cfRule type="cellIs" dxfId="603" priority="605" stopIfTrue="1" operator="equal">
      <formula>"CW 3240-R7"</formula>
    </cfRule>
  </conditionalFormatting>
  <conditionalFormatting sqref="D162">
    <cfRule type="cellIs" dxfId="602" priority="599" stopIfTrue="1" operator="equal">
      <formula>"CW 2130-R11"</formula>
    </cfRule>
    <cfRule type="cellIs" dxfId="601" priority="600" stopIfTrue="1" operator="equal">
      <formula>"CW 3120-R2"</formula>
    </cfRule>
    <cfRule type="cellIs" dxfId="600" priority="601" stopIfTrue="1" operator="equal">
      <formula>"CW 3240-R7"</formula>
    </cfRule>
  </conditionalFormatting>
  <conditionalFormatting sqref="D161">
    <cfRule type="cellIs" dxfId="599" priority="602" stopIfTrue="1" operator="equal">
      <formula>"CW 3120-R2"</formula>
    </cfRule>
    <cfRule type="cellIs" dxfId="598" priority="603" stopIfTrue="1" operator="equal">
      <formula>"CW 3240-R7"</formula>
    </cfRule>
  </conditionalFormatting>
  <conditionalFormatting sqref="D160">
    <cfRule type="cellIs" dxfId="597" priority="596" stopIfTrue="1" operator="equal">
      <formula>"CW 2130-R11"</formula>
    </cfRule>
    <cfRule type="cellIs" dxfId="596" priority="597" stopIfTrue="1" operator="equal">
      <formula>"CW 3120-R2"</formula>
    </cfRule>
    <cfRule type="cellIs" dxfId="595" priority="598" stopIfTrue="1" operator="equal">
      <formula>"CW 3240-R7"</formula>
    </cfRule>
  </conditionalFormatting>
  <conditionalFormatting sqref="D163">
    <cfRule type="cellIs" dxfId="594" priority="593" stopIfTrue="1" operator="equal">
      <formula>"CW 2130-R11"</formula>
    </cfRule>
    <cfRule type="cellIs" dxfId="593" priority="594" stopIfTrue="1" operator="equal">
      <formula>"CW 3120-R2"</formula>
    </cfRule>
    <cfRule type="cellIs" dxfId="592" priority="595" stopIfTrue="1" operator="equal">
      <formula>"CW 3240-R7"</formula>
    </cfRule>
  </conditionalFormatting>
  <conditionalFormatting sqref="D165:D167">
    <cfRule type="cellIs" dxfId="591" priority="590" stopIfTrue="1" operator="equal">
      <formula>"CW 2130-R11"</formula>
    </cfRule>
    <cfRule type="cellIs" dxfId="590" priority="591" stopIfTrue="1" operator="equal">
      <formula>"CW 3120-R2"</formula>
    </cfRule>
    <cfRule type="cellIs" dxfId="589" priority="592" stopIfTrue="1" operator="equal">
      <formula>"CW 3240-R7"</formula>
    </cfRule>
  </conditionalFormatting>
  <conditionalFormatting sqref="D168">
    <cfRule type="cellIs" dxfId="588" priority="587" stopIfTrue="1" operator="equal">
      <formula>"CW 2130-R11"</formula>
    </cfRule>
    <cfRule type="cellIs" dxfId="587" priority="588" stopIfTrue="1" operator="equal">
      <formula>"CW 3120-R2"</formula>
    </cfRule>
    <cfRule type="cellIs" dxfId="586" priority="589" stopIfTrue="1" operator="equal">
      <formula>"CW 3240-R7"</formula>
    </cfRule>
  </conditionalFormatting>
  <conditionalFormatting sqref="D170:D172">
    <cfRule type="cellIs" dxfId="585" priority="584" stopIfTrue="1" operator="equal">
      <formula>"CW 2130-R11"</formula>
    </cfRule>
    <cfRule type="cellIs" dxfId="584" priority="585" stopIfTrue="1" operator="equal">
      <formula>"CW 3120-R2"</formula>
    </cfRule>
    <cfRule type="cellIs" dxfId="583" priority="586" stopIfTrue="1" operator="equal">
      <formula>"CW 3240-R7"</formula>
    </cfRule>
  </conditionalFormatting>
  <conditionalFormatting sqref="D177">
    <cfRule type="cellIs" dxfId="582" priority="581" stopIfTrue="1" operator="equal">
      <formula>"CW 2130-R11"</formula>
    </cfRule>
    <cfRule type="cellIs" dxfId="581" priority="582" stopIfTrue="1" operator="equal">
      <formula>"CW 3120-R2"</formula>
    </cfRule>
    <cfRule type="cellIs" dxfId="580" priority="583" stopIfTrue="1" operator="equal">
      <formula>"CW 3240-R7"</formula>
    </cfRule>
  </conditionalFormatting>
  <conditionalFormatting sqref="D178">
    <cfRule type="cellIs" dxfId="579" priority="578" stopIfTrue="1" operator="equal">
      <formula>"CW 2130-R11"</formula>
    </cfRule>
    <cfRule type="cellIs" dxfId="578" priority="579" stopIfTrue="1" operator="equal">
      <formula>"CW 3120-R2"</formula>
    </cfRule>
    <cfRule type="cellIs" dxfId="577" priority="580" stopIfTrue="1" operator="equal">
      <formula>"CW 3240-R7"</formula>
    </cfRule>
  </conditionalFormatting>
  <conditionalFormatting sqref="D179">
    <cfRule type="cellIs" dxfId="576" priority="575" stopIfTrue="1" operator="equal">
      <formula>"CW 2130-R11"</formula>
    </cfRule>
    <cfRule type="cellIs" dxfId="575" priority="576" stopIfTrue="1" operator="equal">
      <formula>"CW 3120-R2"</formula>
    </cfRule>
    <cfRule type="cellIs" dxfId="574" priority="577" stopIfTrue="1" operator="equal">
      <formula>"CW 3240-R7"</formula>
    </cfRule>
  </conditionalFormatting>
  <conditionalFormatting sqref="D182:D185">
    <cfRule type="cellIs" dxfId="573" priority="572" stopIfTrue="1" operator="equal">
      <formula>"CW 2130-R11"</formula>
    </cfRule>
    <cfRule type="cellIs" dxfId="572" priority="573" stopIfTrue="1" operator="equal">
      <formula>"CW 3120-R2"</formula>
    </cfRule>
    <cfRule type="cellIs" dxfId="571" priority="574" stopIfTrue="1" operator="equal">
      <formula>"CW 3240-R7"</formula>
    </cfRule>
  </conditionalFormatting>
  <conditionalFormatting sqref="D186">
    <cfRule type="cellIs" dxfId="570" priority="569" stopIfTrue="1" operator="equal">
      <formula>"CW 2130-R11"</formula>
    </cfRule>
    <cfRule type="cellIs" dxfId="569" priority="570" stopIfTrue="1" operator="equal">
      <formula>"CW 3120-R2"</formula>
    </cfRule>
    <cfRule type="cellIs" dxfId="568" priority="571" stopIfTrue="1" operator="equal">
      <formula>"CW 3240-R7"</formula>
    </cfRule>
  </conditionalFormatting>
  <conditionalFormatting sqref="D187">
    <cfRule type="cellIs" dxfId="567" priority="566" stopIfTrue="1" operator="equal">
      <formula>"CW 2130-R11"</formula>
    </cfRule>
    <cfRule type="cellIs" dxfId="566" priority="567" stopIfTrue="1" operator="equal">
      <formula>"CW 3120-R2"</formula>
    </cfRule>
    <cfRule type="cellIs" dxfId="565" priority="568" stopIfTrue="1" operator="equal">
      <formula>"CW 3240-R7"</formula>
    </cfRule>
  </conditionalFormatting>
  <conditionalFormatting sqref="D191">
    <cfRule type="cellIs" dxfId="564" priority="563" stopIfTrue="1" operator="equal">
      <formula>"CW 2130-R11"</formula>
    </cfRule>
    <cfRule type="cellIs" dxfId="563" priority="564" stopIfTrue="1" operator="equal">
      <formula>"CW 3120-R2"</formula>
    </cfRule>
    <cfRule type="cellIs" dxfId="562" priority="565" stopIfTrue="1" operator="equal">
      <formula>"CW 3240-R7"</formula>
    </cfRule>
  </conditionalFormatting>
  <conditionalFormatting sqref="D192">
    <cfRule type="cellIs" dxfId="561" priority="560" stopIfTrue="1" operator="equal">
      <formula>"CW 2130-R11"</formula>
    </cfRule>
    <cfRule type="cellIs" dxfId="560" priority="561" stopIfTrue="1" operator="equal">
      <formula>"CW 3120-R2"</formula>
    </cfRule>
    <cfRule type="cellIs" dxfId="559" priority="562" stopIfTrue="1" operator="equal">
      <formula>"CW 3240-R7"</formula>
    </cfRule>
  </conditionalFormatting>
  <conditionalFormatting sqref="D193">
    <cfRule type="cellIs" dxfId="558" priority="557" stopIfTrue="1" operator="equal">
      <formula>"CW 2130-R11"</formula>
    </cfRule>
    <cfRule type="cellIs" dxfId="557" priority="558" stopIfTrue="1" operator="equal">
      <formula>"CW 3120-R2"</formula>
    </cfRule>
    <cfRule type="cellIs" dxfId="556" priority="559" stopIfTrue="1" operator="equal">
      <formula>"CW 3240-R7"</formula>
    </cfRule>
  </conditionalFormatting>
  <conditionalFormatting sqref="D194">
    <cfRule type="cellIs" dxfId="555" priority="554" stopIfTrue="1" operator="equal">
      <formula>"CW 2130-R11"</formula>
    </cfRule>
    <cfRule type="cellIs" dxfId="554" priority="555" stopIfTrue="1" operator="equal">
      <formula>"CW 3120-R2"</formula>
    </cfRule>
    <cfRule type="cellIs" dxfId="553" priority="556" stopIfTrue="1" operator="equal">
      <formula>"CW 3240-R7"</formula>
    </cfRule>
  </conditionalFormatting>
  <conditionalFormatting sqref="D198">
    <cfRule type="cellIs" dxfId="552" priority="551" stopIfTrue="1" operator="equal">
      <formula>"CW 2130-R11"</formula>
    </cfRule>
    <cfRule type="cellIs" dxfId="551" priority="552" stopIfTrue="1" operator="equal">
      <formula>"CW 3120-R2"</formula>
    </cfRule>
    <cfRule type="cellIs" dxfId="550" priority="553" stopIfTrue="1" operator="equal">
      <formula>"CW 3240-R7"</formula>
    </cfRule>
  </conditionalFormatting>
  <conditionalFormatting sqref="D210">
    <cfRule type="cellIs" dxfId="549" priority="533" stopIfTrue="1" operator="equal">
      <formula>"CW 2130-R11"</formula>
    </cfRule>
    <cfRule type="cellIs" dxfId="548" priority="534" stopIfTrue="1" operator="equal">
      <formula>"CW 3120-R2"</formula>
    </cfRule>
    <cfRule type="cellIs" dxfId="547" priority="535" stopIfTrue="1" operator="equal">
      <formula>"CW 3240-R7"</formula>
    </cfRule>
  </conditionalFormatting>
  <conditionalFormatting sqref="D199">
    <cfRule type="cellIs" dxfId="546" priority="548" stopIfTrue="1" operator="equal">
      <formula>"CW 2130-R11"</formula>
    </cfRule>
    <cfRule type="cellIs" dxfId="545" priority="549" stopIfTrue="1" operator="equal">
      <formula>"CW 3120-R2"</formula>
    </cfRule>
    <cfRule type="cellIs" dxfId="544" priority="550" stopIfTrue="1" operator="equal">
      <formula>"CW 3240-R7"</formula>
    </cfRule>
  </conditionalFormatting>
  <conditionalFormatting sqref="D200:D203">
    <cfRule type="cellIs" dxfId="543" priority="545" stopIfTrue="1" operator="equal">
      <formula>"CW 2130-R11"</formula>
    </cfRule>
    <cfRule type="cellIs" dxfId="542" priority="546" stopIfTrue="1" operator="equal">
      <formula>"CW 3120-R2"</formula>
    </cfRule>
    <cfRule type="cellIs" dxfId="541" priority="547" stopIfTrue="1" operator="equal">
      <formula>"CW 3240-R7"</formula>
    </cfRule>
  </conditionalFormatting>
  <conditionalFormatting sqref="D204:D207">
    <cfRule type="cellIs" dxfId="540" priority="542" stopIfTrue="1" operator="equal">
      <formula>"CW 2130-R11"</formula>
    </cfRule>
    <cfRule type="cellIs" dxfId="539" priority="543" stopIfTrue="1" operator="equal">
      <formula>"CW 3120-R2"</formula>
    </cfRule>
    <cfRule type="cellIs" dxfId="538" priority="544" stopIfTrue="1" operator="equal">
      <formula>"CW 3240-R7"</formula>
    </cfRule>
  </conditionalFormatting>
  <conditionalFormatting sqref="D208">
    <cfRule type="cellIs" dxfId="537" priority="539" stopIfTrue="1" operator="equal">
      <formula>"CW 2130-R11"</formula>
    </cfRule>
    <cfRule type="cellIs" dxfId="536" priority="540" stopIfTrue="1" operator="equal">
      <formula>"CW 3120-R2"</formula>
    </cfRule>
    <cfRule type="cellIs" dxfId="535" priority="541" stopIfTrue="1" operator="equal">
      <formula>"CW 3240-R7"</formula>
    </cfRule>
  </conditionalFormatting>
  <conditionalFormatting sqref="D209">
    <cfRule type="cellIs" dxfId="534" priority="536" stopIfTrue="1" operator="equal">
      <formula>"CW 2130-R11"</formula>
    </cfRule>
    <cfRule type="cellIs" dxfId="533" priority="537" stopIfTrue="1" operator="equal">
      <formula>"CW 3120-R2"</formula>
    </cfRule>
    <cfRule type="cellIs" dxfId="532" priority="538" stopIfTrue="1" operator="equal">
      <formula>"CW 3240-R7"</formula>
    </cfRule>
  </conditionalFormatting>
  <conditionalFormatting sqref="D217">
    <cfRule type="cellIs" dxfId="531" priority="518" stopIfTrue="1" operator="equal">
      <formula>"CW 2130-R11"</formula>
    </cfRule>
    <cfRule type="cellIs" dxfId="530" priority="519" stopIfTrue="1" operator="equal">
      <formula>"CW 3120-R2"</formula>
    </cfRule>
    <cfRule type="cellIs" dxfId="529" priority="520" stopIfTrue="1" operator="equal">
      <formula>"CW 3240-R7"</formula>
    </cfRule>
  </conditionalFormatting>
  <conditionalFormatting sqref="D211">
    <cfRule type="cellIs" dxfId="528" priority="530" stopIfTrue="1" operator="equal">
      <formula>"CW 2130-R11"</formula>
    </cfRule>
    <cfRule type="cellIs" dxfId="527" priority="531" stopIfTrue="1" operator="equal">
      <formula>"CW 3120-R2"</formula>
    </cfRule>
    <cfRule type="cellIs" dxfId="526" priority="532" stopIfTrue="1" operator="equal">
      <formula>"CW 3240-R7"</formula>
    </cfRule>
  </conditionalFormatting>
  <conditionalFormatting sqref="D212">
    <cfRule type="cellIs" dxfId="525" priority="527" stopIfTrue="1" operator="equal">
      <formula>"CW 2130-R11"</formula>
    </cfRule>
    <cfRule type="cellIs" dxfId="524" priority="528" stopIfTrue="1" operator="equal">
      <formula>"CW 3120-R2"</formula>
    </cfRule>
    <cfRule type="cellIs" dxfId="523" priority="529" stopIfTrue="1" operator="equal">
      <formula>"CW 3240-R7"</formula>
    </cfRule>
  </conditionalFormatting>
  <conditionalFormatting sqref="D213:D215">
    <cfRule type="cellIs" dxfId="522" priority="524" stopIfTrue="1" operator="equal">
      <formula>"CW 2130-R11"</formula>
    </cfRule>
    <cfRule type="cellIs" dxfId="521" priority="525" stopIfTrue="1" operator="equal">
      <formula>"CW 3120-R2"</formula>
    </cfRule>
    <cfRule type="cellIs" dxfId="520" priority="526" stopIfTrue="1" operator="equal">
      <formula>"CW 3240-R7"</formula>
    </cfRule>
  </conditionalFormatting>
  <conditionalFormatting sqref="D216">
    <cfRule type="cellIs" dxfId="519" priority="521" stopIfTrue="1" operator="equal">
      <formula>"CW 2130-R11"</formula>
    </cfRule>
    <cfRule type="cellIs" dxfId="518" priority="522" stopIfTrue="1" operator="equal">
      <formula>"CW 3120-R2"</formula>
    </cfRule>
    <cfRule type="cellIs" dxfId="517" priority="523" stopIfTrue="1" operator="equal">
      <formula>"CW 3240-R7"</formula>
    </cfRule>
  </conditionalFormatting>
  <conditionalFormatting sqref="D223">
    <cfRule type="cellIs" dxfId="516" priority="515" stopIfTrue="1" operator="equal">
      <formula>"CW 2130-R11"</formula>
    </cfRule>
    <cfRule type="cellIs" dxfId="515" priority="516" stopIfTrue="1" operator="equal">
      <formula>"CW 3120-R2"</formula>
    </cfRule>
    <cfRule type="cellIs" dxfId="514" priority="517" stopIfTrue="1" operator="equal">
      <formula>"CW 3240-R7"</formula>
    </cfRule>
  </conditionalFormatting>
  <conditionalFormatting sqref="D224">
    <cfRule type="cellIs" dxfId="513" priority="512" stopIfTrue="1" operator="equal">
      <formula>"CW 2130-R11"</formula>
    </cfRule>
    <cfRule type="cellIs" dxfId="512" priority="513" stopIfTrue="1" operator="equal">
      <formula>"CW 3120-R2"</formula>
    </cfRule>
    <cfRule type="cellIs" dxfId="511" priority="514" stopIfTrue="1" operator="equal">
      <formula>"CW 3240-R7"</formula>
    </cfRule>
  </conditionalFormatting>
  <conditionalFormatting sqref="D226">
    <cfRule type="cellIs" dxfId="510" priority="509" stopIfTrue="1" operator="equal">
      <formula>"CW 2130-R11"</formula>
    </cfRule>
    <cfRule type="cellIs" dxfId="509" priority="510" stopIfTrue="1" operator="equal">
      <formula>"CW 3120-R2"</formula>
    </cfRule>
    <cfRule type="cellIs" dxfId="508" priority="511" stopIfTrue="1" operator="equal">
      <formula>"CW 3240-R7"</formula>
    </cfRule>
  </conditionalFormatting>
  <conditionalFormatting sqref="D227">
    <cfRule type="cellIs" dxfId="507" priority="506" stopIfTrue="1" operator="equal">
      <formula>"CW 2130-R11"</formula>
    </cfRule>
    <cfRule type="cellIs" dxfId="506" priority="507" stopIfTrue="1" operator="equal">
      <formula>"CW 3120-R2"</formula>
    </cfRule>
    <cfRule type="cellIs" dxfId="505" priority="508" stopIfTrue="1" operator="equal">
      <formula>"CW 3240-R7"</formula>
    </cfRule>
  </conditionalFormatting>
  <conditionalFormatting sqref="D228">
    <cfRule type="cellIs" dxfId="504" priority="503" stopIfTrue="1" operator="equal">
      <formula>"CW 2130-R11"</formula>
    </cfRule>
    <cfRule type="cellIs" dxfId="503" priority="504" stopIfTrue="1" operator="equal">
      <formula>"CW 3120-R2"</formula>
    </cfRule>
    <cfRule type="cellIs" dxfId="502" priority="505" stopIfTrue="1" operator="equal">
      <formula>"CW 3240-R7"</formula>
    </cfRule>
  </conditionalFormatting>
  <conditionalFormatting sqref="D229">
    <cfRule type="cellIs" dxfId="501" priority="500" stopIfTrue="1" operator="equal">
      <formula>"CW 2130-R11"</formula>
    </cfRule>
    <cfRule type="cellIs" dxfId="500" priority="501" stopIfTrue="1" operator="equal">
      <formula>"CW 3120-R2"</formula>
    </cfRule>
    <cfRule type="cellIs" dxfId="499" priority="502" stopIfTrue="1" operator="equal">
      <formula>"CW 3240-R7"</formula>
    </cfRule>
  </conditionalFormatting>
  <conditionalFormatting sqref="D230">
    <cfRule type="cellIs" dxfId="498" priority="497" stopIfTrue="1" operator="equal">
      <formula>"CW 2130-R11"</formula>
    </cfRule>
    <cfRule type="cellIs" dxfId="497" priority="498" stopIfTrue="1" operator="equal">
      <formula>"CW 3120-R2"</formula>
    </cfRule>
    <cfRule type="cellIs" dxfId="496" priority="499" stopIfTrue="1" operator="equal">
      <formula>"CW 3240-R7"</formula>
    </cfRule>
  </conditionalFormatting>
  <conditionalFormatting sqref="D231">
    <cfRule type="cellIs" dxfId="495" priority="494" stopIfTrue="1" operator="equal">
      <formula>"CW 2130-R11"</formula>
    </cfRule>
    <cfRule type="cellIs" dxfId="494" priority="495" stopIfTrue="1" operator="equal">
      <formula>"CW 3120-R2"</formula>
    </cfRule>
    <cfRule type="cellIs" dxfId="493" priority="496" stopIfTrue="1" operator="equal">
      <formula>"CW 3240-R7"</formula>
    </cfRule>
  </conditionalFormatting>
  <conditionalFormatting sqref="D232">
    <cfRule type="cellIs" dxfId="492" priority="491" stopIfTrue="1" operator="equal">
      <formula>"CW 2130-R11"</formula>
    </cfRule>
    <cfRule type="cellIs" dxfId="491" priority="492" stopIfTrue="1" operator="equal">
      <formula>"CW 3120-R2"</formula>
    </cfRule>
    <cfRule type="cellIs" dxfId="490" priority="493" stopIfTrue="1" operator="equal">
      <formula>"CW 3240-R7"</formula>
    </cfRule>
  </conditionalFormatting>
  <conditionalFormatting sqref="D234:D235">
    <cfRule type="cellIs" dxfId="489" priority="488" stopIfTrue="1" operator="equal">
      <formula>"CW 2130-R11"</formula>
    </cfRule>
    <cfRule type="cellIs" dxfId="488" priority="489" stopIfTrue="1" operator="equal">
      <formula>"CW 3120-R2"</formula>
    </cfRule>
    <cfRule type="cellIs" dxfId="487" priority="490" stopIfTrue="1" operator="equal">
      <formula>"CW 3240-R7"</formula>
    </cfRule>
  </conditionalFormatting>
  <conditionalFormatting sqref="D237">
    <cfRule type="cellIs" dxfId="486" priority="486" stopIfTrue="1" operator="equal">
      <formula>"CW 3120-R2"</formula>
    </cfRule>
    <cfRule type="cellIs" dxfId="485" priority="487" stopIfTrue="1" operator="equal">
      <formula>"CW 3240-R7"</formula>
    </cfRule>
  </conditionalFormatting>
  <conditionalFormatting sqref="D238">
    <cfRule type="cellIs" dxfId="484" priority="483" stopIfTrue="1" operator="equal">
      <formula>"CW 2130-R11"</formula>
    </cfRule>
    <cfRule type="cellIs" dxfId="483" priority="484" stopIfTrue="1" operator="equal">
      <formula>"CW 3120-R2"</formula>
    </cfRule>
    <cfRule type="cellIs" dxfId="482" priority="485" stopIfTrue="1" operator="equal">
      <formula>"CW 3240-R7"</formula>
    </cfRule>
  </conditionalFormatting>
  <conditionalFormatting sqref="D239:D241">
    <cfRule type="cellIs" dxfId="481" priority="481" stopIfTrue="1" operator="equal">
      <formula>"CW 3120-R2"</formula>
    </cfRule>
    <cfRule type="cellIs" dxfId="480" priority="482" stopIfTrue="1" operator="equal">
      <formula>"CW 3240-R7"</formula>
    </cfRule>
  </conditionalFormatting>
  <conditionalFormatting sqref="D243:D244">
    <cfRule type="cellIs" dxfId="479" priority="478" stopIfTrue="1" operator="equal">
      <formula>"CW 2130-R11"</formula>
    </cfRule>
    <cfRule type="cellIs" dxfId="478" priority="479" stopIfTrue="1" operator="equal">
      <formula>"CW 3120-R2"</formula>
    </cfRule>
    <cfRule type="cellIs" dxfId="477" priority="480" stopIfTrue="1" operator="equal">
      <formula>"CW 3240-R7"</formula>
    </cfRule>
  </conditionalFormatting>
  <conditionalFormatting sqref="D242">
    <cfRule type="cellIs" dxfId="476" priority="476" stopIfTrue="1" operator="equal">
      <formula>"CW 3120-R2"</formula>
    </cfRule>
    <cfRule type="cellIs" dxfId="475" priority="477" stopIfTrue="1" operator="equal">
      <formula>"CW 3240-R7"</formula>
    </cfRule>
  </conditionalFormatting>
  <conditionalFormatting sqref="D246:D248">
    <cfRule type="cellIs" dxfId="474" priority="471" stopIfTrue="1" operator="equal">
      <formula>"CW 2130-R11"</formula>
    </cfRule>
    <cfRule type="cellIs" dxfId="473" priority="472" stopIfTrue="1" operator="equal">
      <formula>"CW 3120-R2"</formula>
    </cfRule>
    <cfRule type="cellIs" dxfId="472" priority="473" stopIfTrue="1" operator="equal">
      <formula>"CW 3240-R7"</formula>
    </cfRule>
  </conditionalFormatting>
  <conditionalFormatting sqref="D245">
    <cfRule type="cellIs" dxfId="471" priority="474" stopIfTrue="1" operator="equal">
      <formula>"CW 3120-R2"</formula>
    </cfRule>
    <cfRule type="cellIs" dxfId="470" priority="475" stopIfTrue="1" operator="equal">
      <formula>"CW 3240-R7"</formula>
    </cfRule>
  </conditionalFormatting>
  <conditionalFormatting sqref="D249:D250">
    <cfRule type="cellIs" dxfId="469" priority="469" stopIfTrue="1" operator="equal">
      <formula>"CW 3120-R2"</formula>
    </cfRule>
    <cfRule type="cellIs" dxfId="468" priority="470" stopIfTrue="1" operator="equal">
      <formula>"CW 3240-R7"</formula>
    </cfRule>
  </conditionalFormatting>
  <conditionalFormatting sqref="D251">
    <cfRule type="cellIs" dxfId="467" priority="467" stopIfTrue="1" operator="equal">
      <formula>"CW 3120-R2"</formula>
    </cfRule>
    <cfRule type="cellIs" dxfId="466" priority="468" stopIfTrue="1" operator="equal">
      <formula>"CW 3240-R7"</formula>
    </cfRule>
  </conditionalFormatting>
  <conditionalFormatting sqref="D255">
    <cfRule type="cellIs" dxfId="465" priority="462" stopIfTrue="1" operator="equal">
      <formula>"CW 2130-R11"</formula>
    </cfRule>
    <cfRule type="cellIs" dxfId="464" priority="463" stopIfTrue="1" operator="equal">
      <formula>"CW 3120-R2"</formula>
    </cfRule>
    <cfRule type="cellIs" dxfId="463" priority="464" stopIfTrue="1" operator="equal">
      <formula>"CW 3240-R7"</formula>
    </cfRule>
  </conditionalFormatting>
  <conditionalFormatting sqref="D254">
    <cfRule type="cellIs" dxfId="462" priority="465" stopIfTrue="1" operator="equal">
      <formula>"CW 3120-R2"</formula>
    </cfRule>
    <cfRule type="cellIs" dxfId="461" priority="466" stopIfTrue="1" operator="equal">
      <formula>"CW 3240-R7"</formula>
    </cfRule>
  </conditionalFormatting>
  <conditionalFormatting sqref="D253">
    <cfRule type="cellIs" dxfId="460" priority="459" stopIfTrue="1" operator="equal">
      <formula>"CW 2130-R11"</formula>
    </cfRule>
    <cfRule type="cellIs" dxfId="459" priority="460" stopIfTrue="1" operator="equal">
      <formula>"CW 3120-R2"</formula>
    </cfRule>
    <cfRule type="cellIs" dxfId="458" priority="461" stopIfTrue="1" operator="equal">
      <formula>"CW 3240-R7"</formula>
    </cfRule>
  </conditionalFormatting>
  <conditionalFormatting sqref="D256">
    <cfRule type="cellIs" dxfId="457" priority="456" stopIfTrue="1" operator="equal">
      <formula>"CW 2130-R11"</formula>
    </cfRule>
    <cfRule type="cellIs" dxfId="456" priority="457" stopIfTrue="1" operator="equal">
      <formula>"CW 3120-R2"</formula>
    </cfRule>
    <cfRule type="cellIs" dxfId="455" priority="458" stopIfTrue="1" operator="equal">
      <formula>"CW 3240-R7"</formula>
    </cfRule>
  </conditionalFormatting>
  <conditionalFormatting sqref="D257">
    <cfRule type="cellIs" dxfId="454" priority="453" stopIfTrue="1" operator="equal">
      <formula>"CW 2130-R11"</formula>
    </cfRule>
    <cfRule type="cellIs" dxfId="453" priority="454" stopIfTrue="1" operator="equal">
      <formula>"CW 3120-R2"</formula>
    </cfRule>
    <cfRule type="cellIs" dxfId="452" priority="455" stopIfTrue="1" operator="equal">
      <formula>"CW 3240-R7"</formula>
    </cfRule>
  </conditionalFormatting>
  <conditionalFormatting sqref="D258:D260">
    <cfRule type="cellIs" dxfId="451" priority="450" stopIfTrue="1" operator="equal">
      <formula>"CW 2130-R11"</formula>
    </cfRule>
    <cfRule type="cellIs" dxfId="450" priority="451" stopIfTrue="1" operator="equal">
      <formula>"CW 3120-R2"</formula>
    </cfRule>
    <cfRule type="cellIs" dxfId="449" priority="452" stopIfTrue="1" operator="equal">
      <formula>"CW 3240-R7"</formula>
    </cfRule>
  </conditionalFormatting>
  <conditionalFormatting sqref="D261">
    <cfRule type="cellIs" dxfId="448" priority="447" stopIfTrue="1" operator="equal">
      <formula>"CW 2130-R11"</formula>
    </cfRule>
    <cfRule type="cellIs" dxfId="447" priority="448" stopIfTrue="1" operator="equal">
      <formula>"CW 3120-R2"</formula>
    </cfRule>
    <cfRule type="cellIs" dxfId="446" priority="449" stopIfTrue="1" operator="equal">
      <formula>"CW 3240-R7"</formula>
    </cfRule>
  </conditionalFormatting>
  <conditionalFormatting sqref="D263:D265">
    <cfRule type="cellIs" dxfId="445" priority="444" stopIfTrue="1" operator="equal">
      <formula>"CW 2130-R11"</formula>
    </cfRule>
    <cfRule type="cellIs" dxfId="444" priority="445" stopIfTrue="1" operator="equal">
      <formula>"CW 3120-R2"</formula>
    </cfRule>
    <cfRule type="cellIs" dxfId="443" priority="446" stopIfTrue="1" operator="equal">
      <formula>"CW 3240-R7"</formula>
    </cfRule>
  </conditionalFormatting>
  <conditionalFormatting sqref="D273 D281:D283 D286:D288 D309:D313">
    <cfRule type="cellIs" dxfId="442" priority="441" stopIfTrue="1" operator="equal">
      <formula>"CW 2130-R11"</formula>
    </cfRule>
    <cfRule type="cellIs" dxfId="441" priority="442" stopIfTrue="1" operator="equal">
      <formula>"CW 3120-R2"</formula>
    </cfRule>
    <cfRule type="cellIs" dxfId="440" priority="443" stopIfTrue="1" operator="equal">
      <formula>"CW 3240-R7"</formula>
    </cfRule>
  </conditionalFormatting>
  <conditionalFormatting sqref="D270">
    <cfRule type="cellIs" dxfId="439" priority="438" stopIfTrue="1" operator="equal">
      <formula>"CW 2130-R11"</formula>
    </cfRule>
    <cfRule type="cellIs" dxfId="438" priority="439" stopIfTrue="1" operator="equal">
      <formula>"CW 3120-R2"</formula>
    </cfRule>
    <cfRule type="cellIs" dxfId="437" priority="440" stopIfTrue="1" operator="equal">
      <formula>"CW 3240-R7"</formula>
    </cfRule>
  </conditionalFormatting>
  <conditionalFormatting sqref="D271">
    <cfRule type="cellIs" dxfId="436" priority="435" stopIfTrue="1" operator="equal">
      <formula>"CW 2130-R11"</formula>
    </cfRule>
    <cfRule type="cellIs" dxfId="435" priority="436" stopIfTrue="1" operator="equal">
      <formula>"CW 3120-R2"</formula>
    </cfRule>
    <cfRule type="cellIs" dxfId="434" priority="437" stopIfTrue="1" operator="equal">
      <formula>"CW 3240-R7"</formula>
    </cfRule>
  </conditionalFormatting>
  <conditionalFormatting sqref="D272">
    <cfRule type="cellIs" dxfId="433" priority="432" stopIfTrue="1" operator="equal">
      <formula>"CW 2130-R11"</formula>
    </cfRule>
    <cfRule type="cellIs" dxfId="432" priority="433" stopIfTrue="1" operator="equal">
      <formula>"CW 3120-R2"</formula>
    </cfRule>
    <cfRule type="cellIs" dxfId="431" priority="434" stopIfTrue="1" operator="equal">
      <formula>"CW 3240-R7"</formula>
    </cfRule>
  </conditionalFormatting>
  <conditionalFormatting sqref="D275:D278">
    <cfRule type="cellIs" dxfId="430" priority="429" stopIfTrue="1" operator="equal">
      <formula>"CW 2130-R11"</formula>
    </cfRule>
    <cfRule type="cellIs" dxfId="429" priority="430" stopIfTrue="1" operator="equal">
      <formula>"CW 3120-R2"</formula>
    </cfRule>
    <cfRule type="cellIs" dxfId="428" priority="431" stopIfTrue="1" operator="equal">
      <formula>"CW 3240-R7"</formula>
    </cfRule>
  </conditionalFormatting>
  <conditionalFormatting sqref="D279">
    <cfRule type="cellIs" dxfId="427" priority="426" stopIfTrue="1" operator="equal">
      <formula>"CW 2130-R11"</formula>
    </cfRule>
    <cfRule type="cellIs" dxfId="426" priority="427" stopIfTrue="1" operator="equal">
      <formula>"CW 3120-R2"</formula>
    </cfRule>
    <cfRule type="cellIs" dxfId="425" priority="428" stopIfTrue="1" operator="equal">
      <formula>"CW 3240-R7"</formula>
    </cfRule>
  </conditionalFormatting>
  <conditionalFormatting sqref="D280">
    <cfRule type="cellIs" dxfId="424" priority="423" stopIfTrue="1" operator="equal">
      <formula>"CW 2130-R11"</formula>
    </cfRule>
    <cfRule type="cellIs" dxfId="423" priority="424" stopIfTrue="1" operator="equal">
      <formula>"CW 3120-R2"</formula>
    </cfRule>
    <cfRule type="cellIs" dxfId="422" priority="425" stopIfTrue="1" operator="equal">
      <formula>"CW 3240-R7"</formula>
    </cfRule>
  </conditionalFormatting>
  <conditionalFormatting sqref="D284">
    <cfRule type="cellIs" dxfId="421" priority="420" stopIfTrue="1" operator="equal">
      <formula>"CW 2130-R11"</formula>
    </cfRule>
    <cfRule type="cellIs" dxfId="420" priority="421" stopIfTrue="1" operator="equal">
      <formula>"CW 3120-R2"</formula>
    </cfRule>
    <cfRule type="cellIs" dxfId="419" priority="422" stopIfTrue="1" operator="equal">
      <formula>"CW 3240-R7"</formula>
    </cfRule>
  </conditionalFormatting>
  <conditionalFormatting sqref="D285">
    <cfRule type="cellIs" dxfId="418" priority="417" stopIfTrue="1" operator="equal">
      <formula>"CW 2130-R11"</formula>
    </cfRule>
    <cfRule type="cellIs" dxfId="417" priority="418" stopIfTrue="1" operator="equal">
      <formula>"CW 3120-R2"</formula>
    </cfRule>
    <cfRule type="cellIs" dxfId="416" priority="419" stopIfTrue="1" operator="equal">
      <formula>"CW 3240-R7"</formula>
    </cfRule>
  </conditionalFormatting>
  <conditionalFormatting sqref="D289">
    <cfRule type="cellIs" dxfId="415" priority="414" stopIfTrue="1" operator="equal">
      <formula>"CW 2130-R11"</formula>
    </cfRule>
    <cfRule type="cellIs" dxfId="414" priority="415" stopIfTrue="1" operator="equal">
      <formula>"CW 3120-R2"</formula>
    </cfRule>
    <cfRule type="cellIs" dxfId="413" priority="416" stopIfTrue="1" operator="equal">
      <formula>"CW 3240-R7"</formula>
    </cfRule>
  </conditionalFormatting>
  <conditionalFormatting sqref="D301">
    <cfRule type="cellIs" dxfId="412" priority="396" stopIfTrue="1" operator="equal">
      <formula>"CW 2130-R11"</formula>
    </cfRule>
    <cfRule type="cellIs" dxfId="411" priority="397" stopIfTrue="1" operator="equal">
      <formula>"CW 3120-R2"</formula>
    </cfRule>
    <cfRule type="cellIs" dxfId="410" priority="398" stopIfTrue="1" operator="equal">
      <formula>"CW 3240-R7"</formula>
    </cfRule>
  </conditionalFormatting>
  <conditionalFormatting sqref="D290">
    <cfRule type="cellIs" dxfId="409" priority="411" stopIfTrue="1" operator="equal">
      <formula>"CW 2130-R11"</formula>
    </cfRule>
    <cfRule type="cellIs" dxfId="408" priority="412" stopIfTrue="1" operator="equal">
      <formula>"CW 3120-R2"</formula>
    </cfRule>
    <cfRule type="cellIs" dxfId="407" priority="413" stopIfTrue="1" operator="equal">
      <formula>"CW 3240-R7"</formula>
    </cfRule>
  </conditionalFormatting>
  <conditionalFormatting sqref="D291:D294">
    <cfRule type="cellIs" dxfId="406" priority="408" stopIfTrue="1" operator="equal">
      <formula>"CW 2130-R11"</formula>
    </cfRule>
    <cfRule type="cellIs" dxfId="405" priority="409" stopIfTrue="1" operator="equal">
      <formula>"CW 3120-R2"</formula>
    </cfRule>
    <cfRule type="cellIs" dxfId="404" priority="410" stopIfTrue="1" operator="equal">
      <formula>"CW 3240-R7"</formula>
    </cfRule>
  </conditionalFormatting>
  <conditionalFormatting sqref="D295:D298">
    <cfRule type="cellIs" dxfId="403" priority="405" stopIfTrue="1" operator="equal">
      <formula>"CW 2130-R11"</formula>
    </cfRule>
    <cfRule type="cellIs" dxfId="402" priority="406" stopIfTrue="1" operator="equal">
      <formula>"CW 3120-R2"</formula>
    </cfRule>
    <cfRule type="cellIs" dxfId="401" priority="407" stopIfTrue="1" operator="equal">
      <formula>"CW 3240-R7"</formula>
    </cfRule>
  </conditionalFormatting>
  <conditionalFormatting sqref="D299">
    <cfRule type="cellIs" dxfId="400" priority="402" stopIfTrue="1" operator="equal">
      <formula>"CW 2130-R11"</formula>
    </cfRule>
    <cfRule type="cellIs" dxfId="399" priority="403" stopIfTrue="1" operator="equal">
      <formula>"CW 3120-R2"</formula>
    </cfRule>
    <cfRule type="cellIs" dxfId="398" priority="404" stopIfTrue="1" operator="equal">
      <formula>"CW 3240-R7"</formula>
    </cfRule>
  </conditionalFormatting>
  <conditionalFormatting sqref="D300">
    <cfRule type="cellIs" dxfId="397" priority="399" stopIfTrue="1" operator="equal">
      <formula>"CW 2130-R11"</formula>
    </cfRule>
    <cfRule type="cellIs" dxfId="396" priority="400" stopIfTrue="1" operator="equal">
      <formula>"CW 3120-R2"</formula>
    </cfRule>
    <cfRule type="cellIs" dxfId="395" priority="401" stopIfTrue="1" operator="equal">
      <formula>"CW 3240-R7"</formula>
    </cfRule>
  </conditionalFormatting>
  <conditionalFormatting sqref="D308">
    <cfRule type="cellIs" dxfId="394" priority="381" stopIfTrue="1" operator="equal">
      <formula>"CW 2130-R11"</formula>
    </cfRule>
    <cfRule type="cellIs" dxfId="393" priority="382" stopIfTrue="1" operator="equal">
      <formula>"CW 3120-R2"</formula>
    </cfRule>
    <cfRule type="cellIs" dxfId="392" priority="383" stopIfTrue="1" operator="equal">
      <formula>"CW 3240-R7"</formula>
    </cfRule>
  </conditionalFormatting>
  <conditionalFormatting sqref="D302">
    <cfRule type="cellIs" dxfId="391" priority="393" stopIfTrue="1" operator="equal">
      <formula>"CW 2130-R11"</formula>
    </cfRule>
    <cfRule type="cellIs" dxfId="390" priority="394" stopIfTrue="1" operator="equal">
      <formula>"CW 3120-R2"</formula>
    </cfRule>
    <cfRule type="cellIs" dxfId="389" priority="395" stopIfTrue="1" operator="equal">
      <formula>"CW 3240-R7"</formula>
    </cfRule>
  </conditionalFormatting>
  <conditionalFormatting sqref="D303">
    <cfRule type="cellIs" dxfId="388" priority="390" stopIfTrue="1" operator="equal">
      <formula>"CW 2130-R11"</formula>
    </cfRule>
    <cfRule type="cellIs" dxfId="387" priority="391" stopIfTrue="1" operator="equal">
      <formula>"CW 3120-R2"</formula>
    </cfRule>
    <cfRule type="cellIs" dxfId="386" priority="392" stopIfTrue="1" operator="equal">
      <formula>"CW 3240-R7"</formula>
    </cfRule>
  </conditionalFormatting>
  <conditionalFormatting sqref="D304:D306">
    <cfRule type="cellIs" dxfId="385" priority="387" stopIfTrue="1" operator="equal">
      <formula>"CW 2130-R11"</formula>
    </cfRule>
    <cfRule type="cellIs" dxfId="384" priority="388" stopIfTrue="1" operator="equal">
      <formula>"CW 3120-R2"</formula>
    </cfRule>
    <cfRule type="cellIs" dxfId="383" priority="389" stopIfTrue="1" operator="equal">
      <formula>"CW 3240-R7"</formula>
    </cfRule>
  </conditionalFormatting>
  <conditionalFormatting sqref="D307">
    <cfRule type="cellIs" dxfId="382" priority="384" stopIfTrue="1" operator="equal">
      <formula>"CW 2130-R11"</formula>
    </cfRule>
    <cfRule type="cellIs" dxfId="381" priority="385" stopIfTrue="1" operator="equal">
      <formula>"CW 3120-R2"</formula>
    </cfRule>
    <cfRule type="cellIs" dxfId="380" priority="386" stopIfTrue="1" operator="equal">
      <formula>"CW 3240-R7"</formula>
    </cfRule>
  </conditionalFormatting>
  <conditionalFormatting sqref="D314">
    <cfRule type="cellIs" dxfId="379" priority="378" stopIfTrue="1" operator="equal">
      <formula>"CW 2130-R11"</formula>
    </cfRule>
    <cfRule type="cellIs" dxfId="378" priority="379" stopIfTrue="1" operator="equal">
      <formula>"CW 3120-R2"</formula>
    </cfRule>
    <cfRule type="cellIs" dxfId="377" priority="380" stopIfTrue="1" operator="equal">
      <formula>"CW 3240-R7"</formula>
    </cfRule>
  </conditionalFormatting>
  <conditionalFormatting sqref="D315">
    <cfRule type="cellIs" dxfId="376" priority="375" stopIfTrue="1" operator="equal">
      <formula>"CW 2130-R11"</formula>
    </cfRule>
    <cfRule type="cellIs" dxfId="375" priority="376" stopIfTrue="1" operator="equal">
      <formula>"CW 3120-R2"</formula>
    </cfRule>
    <cfRule type="cellIs" dxfId="374" priority="377" stopIfTrue="1" operator="equal">
      <formula>"CW 3240-R7"</formula>
    </cfRule>
  </conditionalFormatting>
  <conditionalFormatting sqref="D317">
    <cfRule type="cellIs" dxfId="373" priority="372" stopIfTrue="1" operator="equal">
      <formula>"CW 2130-R11"</formula>
    </cfRule>
    <cfRule type="cellIs" dxfId="372" priority="373" stopIfTrue="1" operator="equal">
      <formula>"CW 3120-R2"</formula>
    </cfRule>
    <cfRule type="cellIs" dxfId="371" priority="374" stopIfTrue="1" operator="equal">
      <formula>"CW 3240-R7"</formula>
    </cfRule>
  </conditionalFormatting>
  <conditionalFormatting sqref="D318">
    <cfRule type="cellIs" dxfId="370" priority="369" stopIfTrue="1" operator="equal">
      <formula>"CW 2130-R11"</formula>
    </cfRule>
    <cfRule type="cellIs" dxfId="369" priority="370" stopIfTrue="1" operator="equal">
      <formula>"CW 3120-R2"</formula>
    </cfRule>
    <cfRule type="cellIs" dxfId="368" priority="371" stopIfTrue="1" operator="equal">
      <formula>"CW 3240-R7"</formula>
    </cfRule>
  </conditionalFormatting>
  <conditionalFormatting sqref="D319">
    <cfRule type="cellIs" dxfId="367" priority="366" stopIfTrue="1" operator="equal">
      <formula>"CW 2130-R11"</formula>
    </cfRule>
    <cfRule type="cellIs" dxfId="366" priority="367" stopIfTrue="1" operator="equal">
      <formula>"CW 3120-R2"</formula>
    </cfRule>
    <cfRule type="cellIs" dxfId="365" priority="368" stopIfTrue="1" operator="equal">
      <formula>"CW 3240-R7"</formula>
    </cfRule>
  </conditionalFormatting>
  <conditionalFormatting sqref="D320">
    <cfRule type="cellIs" dxfId="364" priority="363" stopIfTrue="1" operator="equal">
      <formula>"CW 2130-R11"</formula>
    </cfRule>
    <cfRule type="cellIs" dxfId="363" priority="364" stopIfTrue="1" operator="equal">
      <formula>"CW 3120-R2"</formula>
    </cfRule>
    <cfRule type="cellIs" dxfId="362" priority="365" stopIfTrue="1" operator="equal">
      <formula>"CW 3240-R7"</formula>
    </cfRule>
  </conditionalFormatting>
  <conditionalFormatting sqref="D321">
    <cfRule type="cellIs" dxfId="361" priority="360" stopIfTrue="1" operator="equal">
      <formula>"CW 2130-R11"</formula>
    </cfRule>
    <cfRule type="cellIs" dxfId="360" priority="361" stopIfTrue="1" operator="equal">
      <formula>"CW 3120-R2"</formula>
    </cfRule>
    <cfRule type="cellIs" dxfId="359" priority="362" stopIfTrue="1" operator="equal">
      <formula>"CW 3240-R7"</formula>
    </cfRule>
  </conditionalFormatting>
  <conditionalFormatting sqref="D322">
    <cfRule type="cellIs" dxfId="358" priority="357" stopIfTrue="1" operator="equal">
      <formula>"CW 2130-R11"</formula>
    </cfRule>
    <cfRule type="cellIs" dxfId="357" priority="358" stopIfTrue="1" operator="equal">
      <formula>"CW 3120-R2"</formula>
    </cfRule>
    <cfRule type="cellIs" dxfId="356" priority="359" stopIfTrue="1" operator="equal">
      <formula>"CW 3240-R7"</formula>
    </cfRule>
  </conditionalFormatting>
  <conditionalFormatting sqref="D323">
    <cfRule type="cellIs" dxfId="355" priority="354" stopIfTrue="1" operator="equal">
      <formula>"CW 2130-R11"</formula>
    </cfRule>
    <cfRule type="cellIs" dxfId="354" priority="355" stopIfTrue="1" operator="equal">
      <formula>"CW 3120-R2"</formula>
    </cfRule>
    <cfRule type="cellIs" dxfId="353" priority="356" stopIfTrue="1" operator="equal">
      <formula>"CW 3240-R7"</formula>
    </cfRule>
  </conditionalFormatting>
  <conditionalFormatting sqref="D325:D326">
    <cfRule type="cellIs" dxfId="352" priority="351" stopIfTrue="1" operator="equal">
      <formula>"CW 2130-R11"</formula>
    </cfRule>
    <cfRule type="cellIs" dxfId="351" priority="352" stopIfTrue="1" operator="equal">
      <formula>"CW 3120-R2"</formula>
    </cfRule>
    <cfRule type="cellIs" dxfId="350" priority="353" stopIfTrue="1" operator="equal">
      <formula>"CW 3240-R7"</formula>
    </cfRule>
  </conditionalFormatting>
  <conditionalFormatting sqref="D328">
    <cfRule type="cellIs" dxfId="349" priority="349" stopIfTrue="1" operator="equal">
      <formula>"CW 3120-R2"</formula>
    </cfRule>
    <cfRule type="cellIs" dxfId="348" priority="350" stopIfTrue="1" operator="equal">
      <formula>"CW 3240-R7"</formula>
    </cfRule>
  </conditionalFormatting>
  <conditionalFormatting sqref="D329">
    <cfRule type="cellIs" dxfId="347" priority="346" stopIfTrue="1" operator="equal">
      <formula>"CW 2130-R11"</formula>
    </cfRule>
    <cfRule type="cellIs" dxfId="346" priority="347" stopIfTrue="1" operator="equal">
      <formula>"CW 3120-R2"</formula>
    </cfRule>
    <cfRule type="cellIs" dxfId="345" priority="348" stopIfTrue="1" operator="equal">
      <formula>"CW 3240-R7"</formula>
    </cfRule>
  </conditionalFormatting>
  <conditionalFormatting sqref="D330:D332">
    <cfRule type="cellIs" dxfId="344" priority="344" stopIfTrue="1" operator="equal">
      <formula>"CW 3120-R2"</formula>
    </cfRule>
    <cfRule type="cellIs" dxfId="343" priority="345" stopIfTrue="1" operator="equal">
      <formula>"CW 3240-R7"</formula>
    </cfRule>
  </conditionalFormatting>
  <conditionalFormatting sqref="D334:D335">
    <cfRule type="cellIs" dxfId="342" priority="341" stopIfTrue="1" operator="equal">
      <formula>"CW 2130-R11"</formula>
    </cfRule>
    <cfRule type="cellIs" dxfId="341" priority="342" stopIfTrue="1" operator="equal">
      <formula>"CW 3120-R2"</formula>
    </cfRule>
    <cfRule type="cellIs" dxfId="340" priority="343" stopIfTrue="1" operator="equal">
      <formula>"CW 3240-R7"</formula>
    </cfRule>
  </conditionalFormatting>
  <conditionalFormatting sqref="D333">
    <cfRule type="cellIs" dxfId="339" priority="339" stopIfTrue="1" operator="equal">
      <formula>"CW 3120-R2"</formula>
    </cfRule>
    <cfRule type="cellIs" dxfId="338" priority="340" stopIfTrue="1" operator="equal">
      <formula>"CW 3240-R7"</formula>
    </cfRule>
  </conditionalFormatting>
  <conditionalFormatting sqref="D337:D339">
    <cfRule type="cellIs" dxfId="337" priority="334" stopIfTrue="1" operator="equal">
      <formula>"CW 2130-R11"</formula>
    </cfRule>
    <cfRule type="cellIs" dxfId="336" priority="335" stopIfTrue="1" operator="equal">
      <formula>"CW 3120-R2"</formula>
    </cfRule>
    <cfRule type="cellIs" dxfId="335" priority="336" stopIfTrue="1" operator="equal">
      <formula>"CW 3240-R7"</formula>
    </cfRule>
  </conditionalFormatting>
  <conditionalFormatting sqref="D336">
    <cfRule type="cellIs" dxfId="334" priority="337" stopIfTrue="1" operator="equal">
      <formula>"CW 3120-R2"</formula>
    </cfRule>
    <cfRule type="cellIs" dxfId="333" priority="338" stopIfTrue="1" operator="equal">
      <formula>"CW 3240-R7"</formula>
    </cfRule>
  </conditionalFormatting>
  <conditionalFormatting sqref="D340:D341">
    <cfRule type="cellIs" dxfId="332" priority="332" stopIfTrue="1" operator="equal">
      <formula>"CW 3120-R2"</formula>
    </cfRule>
    <cfRule type="cellIs" dxfId="331" priority="333" stopIfTrue="1" operator="equal">
      <formula>"CW 3240-R7"</formula>
    </cfRule>
  </conditionalFormatting>
  <conditionalFormatting sqref="D342">
    <cfRule type="cellIs" dxfId="330" priority="330" stopIfTrue="1" operator="equal">
      <formula>"CW 3120-R2"</formula>
    </cfRule>
    <cfRule type="cellIs" dxfId="329" priority="331" stopIfTrue="1" operator="equal">
      <formula>"CW 3240-R7"</formula>
    </cfRule>
  </conditionalFormatting>
  <conditionalFormatting sqref="D346">
    <cfRule type="cellIs" dxfId="328" priority="325" stopIfTrue="1" operator="equal">
      <formula>"CW 2130-R11"</formula>
    </cfRule>
    <cfRule type="cellIs" dxfId="327" priority="326" stopIfTrue="1" operator="equal">
      <formula>"CW 3120-R2"</formula>
    </cfRule>
    <cfRule type="cellIs" dxfId="326" priority="327" stopIfTrue="1" operator="equal">
      <formula>"CW 3240-R7"</formula>
    </cfRule>
  </conditionalFormatting>
  <conditionalFormatting sqref="D345">
    <cfRule type="cellIs" dxfId="325" priority="328" stopIfTrue="1" operator="equal">
      <formula>"CW 3120-R2"</formula>
    </cfRule>
    <cfRule type="cellIs" dxfId="324" priority="329" stopIfTrue="1" operator="equal">
      <formula>"CW 3240-R7"</formula>
    </cfRule>
  </conditionalFormatting>
  <conditionalFormatting sqref="D344">
    <cfRule type="cellIs" dxfId="323" priority="322" stopIfTrue="1" operator="equal">
      <formula>"CW 2130-R11"</formula>
    </cfRule>
    <cfRule type="cellIs" dxfId="322" priority="323" stopIfTrue="1" operator="equal">
      <formula>"CW 3120-R2"</formula>
    </cfRule>
    <cfRule type="cellIs" dxfId="321" priority="324" stopIfTrue="1" operator="equal">
      <formula>"CW 3240-R7"</formula>
    </cfRule>
  </conditionalFormatting>
  <conditionalFormatting sqref="D347">
    <cfRule type="cellIs" dxfId="320" priority="319" stopIfTrue="1" operator="equal">
      <formula>"CW 2130-R11"</formula>
    </cfRule>
    <cfRule type="cellIs" dxfId="319" priority="320" stopIfTrue="1" operator="equal">
      <formula>"CW 3120-R2"</formula>
    </cfRule>
    <cfRule type="cellIs" dxfId="318" priority="321" stopIfTrue="1" operator="equal">
      <formula>"CW 3240-R7"</formula>
    </cfRule>
  </conditionalFormatting>
  <conditionalFormatting sqref="D348">
    <cfRule type="cellIs" dxfId="317" priority="316" stopIfTrue="1" operator="equal">
      <formula>"CW 2130-R11"</formula>
    </cfRule>
    <cfRule type="cellIs" dxfId="316" priority="317" stopIfTrue="1" operator="equal">
      <formula>"CW 3120-R2"</formula>
    </cfRule>
    <cfRule type="cellIs" dxfId="315" priority="318" stopIfTrue="1" operator="equal">
      <formula>"CW 3240-R7"</formula>
    </cfRule>
  </conditionalFormatting>
  <conditionalFormatting sqref="D349:D351">
    <cfRule type="cellIs" dxfId="314" priority="313" stopIfTrue="1" operator="equal">
      <formula>"CW 2130-R11"</formula>
    </cfRule>
    <cfRule type="cellIs" dxfId="313" priority="314" stopIfTrue="1" operator="equal">
      <formula>"CW 3120-R2"</formula>
    </cfRule>
    <cfRule type="cellIs" dxfId="312" priority="315" stopIfTrue="1" operator="equal">
      <formula>"CW 3240-R7"</formula>
    </cfRule>
  </conditionalFormatting>
  <conditionalFormatting sqref="D352">
    <cfRule type="cellIs" dxfId="311" priority="310" stopIfTrue="1" operator="equal">
      <formula>"CW 2130-R11"</formula>
    </cfRule>
    <cfRule type="cellIs" dxfId="310" priority="311" stopIfTrue="1" operator="equal">
      <formula>"CW 3120-R2"</formula>
    </cfRule>
    <cfRule type="cellIs" dxfId="309" priority="312" stopIfTrue="1" operator="equal">
      <formula>"CW 3240-R7"</formula>
    </cfRule>
  </conditionalFormatting>
  <conditionalFormatting sqref="D354:D356">
    <cfRule type="cellIs" dxfId="308" priority="307" stopIfTrue="1" operator="equal">
      <formula>"CW 2130-R11"</formula>
    </cfRule>
    <cfRule type="cellIs" dxfId="307" priority="308" stopIfTrue="1" operator="equal">
      <formula>"CW 3120-R2"</formula>
    </cfRule>
    <cfRule type="cellIs" dxfId="306" priority="309" stopIfTrue="1" operator="equal">
      <formula>"CW 3240-R7"</formula>
    </cfRule>
  </conditionalFormatting>
  <conditionalFormatting sqref="D361">
    <cfRule type="cellIs" dxfId="305" priority="304" stopIfTrue="1" operator="equal">
      <formula>"CW 2130-R11"</formula>
    </cfRule>
    <cfRule type="cellIs" dxfId="304" priority="305" stopIfTrue="1" operator="equal">
      <formula>"CW 3120-R2"</formula>
    </cfRule>
    <cfRule type="cellIs" dxfId="303" priority="306" stopIfTrue="1" operator="equal">
      <formula>"CW 3240-R7"</formula>
    </cfRule>
  </conditionalFormatting>
  <conditionalFormatting sqref="D362">
    <cfRule type="cellIs" dxfId="302" priority="301" stopIfTrue="1" operator="equal">
      <formula>"CW 2130-R11"</formula>
    </cfRule>
    <cfRule type="cellIs" dxfId="301" priority="302" stopIfTrue="1" operator="equal">
      <formula>"CW 3120-R2"</formula>
    </cfRule>
    <cfRule type="cellIs" dxfId="300" priority="303" stopIfTrue="1" operator="equal">
      <formula>"CW 3240-R7"</formula>
    </cfRule>
  </conditionalFormatting>
  <conditionalFormatting sqref="D363">
    <cfRule type="cellIs" dxfId="299" priority="298" stopIfTrue="1" operator="equal">
      <formula>"CW 2130-R11"</formula>
    </cfRule>
    <cfRule type="cellIs" dxfId="298" priority="299" stopIfTrue="1" operator="equal">
      <formula>"CW 3120-R2"</formula>
    </cfRule>
    <cfRule type="cellIs" dxfId="297" priority="300" stopIfTrue="1" operator="equal">
      <formula>"CW 3240-R7"</formula>
    </cfRule>
  </conditionalFormatting>
  <conditionalFormatting sqref="D364">
    <cfRule type="cellIs" dxfId="296" priority="295" stopIfTrue="1" operator="equal">
      <formula>"CW 2130-R11"</formula>
    </cfRule>
    <cfRule type="cellIs" dxfId="295" priority="296" stopIfTrue="1" operator="equal">
      <formula>"CW 3120-R2"</formula>
    </cfRule>
    <cfRule type="cellIs" dxfId="294" priority="297" stopIfTrue="1" operator="equal">
      <formula>"CW 3240-R7"</formula>
    </cfRule>
  </conditionalFormatting>
  <conditionalFormatting sqref="D369">
    <cfRule type="cellIs" dxfId="293" priority="292" stopIfTrue="1" operator="equal">
      <formula>"CW 2130-R11"</formula>
    </cfRule>
    <cfRule type="cellIs" dxfId="292" priority="293" stopIfTrue="1" operator="equal">
      <formula>"CW 3120-R2"</formula>
    </cfRule>
    <cfRule type="cellIs" dxfId="291" priority="294" stopIfTrue="1" operator="equal">
      <formula>"CW 3240-R7"</formula>
    </cfRule>
  </conditionalFormatting>
  <conditionalFormatting sqref="D370">
    <cfRule type="cellIs" dxfId="290" priority="289" stopIfTrue="1" operator="equal">
      <formula>"CW 2130-R11"</formula>
    </cfRule>
    <cfRule type="cellIs" dxfId="289" priority="290" stopIfTrue="1" operator="equal">
      <formula>"CW 3120-R2"</formula>
    </cfRule>
    <cfRule type="cellIs" dxfId="288" priority="291" stopIfTrue="1" operator="equal">
      <formula>"CW 3240-R7"</formula>
    </cfRule>
  </conditionalFormatting>
  <conditionalFormatting sqref="D371">
    <cfRule type="cellIs" dxfId="287" priority="286" stopIfTrue="1" operator="equal">
      <formula>"CW 2130-R11"</formula>
    </cfRule>
    <cfRule type="cellIs" dxfId="286" priority="287" stopIfTrue="1" operator="equal">
      <formula>"CW 3120-R2"</formula>
    </cfRule>
    <cfRule type="cellIs" dxfId="285" priority="288" stopIfTrue="1" operator="equal">
      <formula>"CW 3240-R7"</formula>
    </cfRule>
  </conditionalFormatting>
  <conditionalFormatting sqref="D372">
    <cfRule type="cellIs" dxfId="284" priority="283" stopIfTrue="1" operator="equal">
      <formula>"CW 2130-R11"</formula>
    </cfRule>
    <cfRule type="cellIs" dxfId="283" priority="284" stopIfTrue="1" operator="equal">
      <formula>"CW 3120-R2"</formula>
    </cfRule>
    <cfRule type="cellIs" dxfId="282" priority="285" stopIfTrue="1" operator="equal">
      <formula>"CW 3240-R7"</formula>
    </cfRule>
  </conditionalFormatting>
  <conditionalFormatting sqref="D373">
    <cfRule type="cellIs" dxfId="281" priority="280" stopIfTrue="1" operator="equal">
      <formula>"CW 2130-R11"</formula>
    </cfRule>
    <cfRule type="cellIs" dxfId="280" priority="281" stopIfTrue="1" operator="equal">
      <formula>"CW 3120-R2"</formula>
    </cfRule>
    <cfRule type="cellIs" dxfId="279" priority="282" stopIfTrue="1" operator="equal">
      <formula>"CW 3240-R7"</formula>
    </cfRule>
  </conditionalFormatting>
  <conditionalFormatting sqref="D377">
    <cfRule type="cellIs" dxfId="278" priority="277" stopIfTrue="1" operator="equal">
      <formula>"CW 2130-R11"</formula>
    </cfRule>
    <cfRule type="cellIs" dxfId="277" priority="278" stopIfTrue="1" operator="equal">
      <formula>"CW 3120-R2"</formula>
    </cfRule>
    <cfRule type="cellIs" dxfId="276" priority="279" stopIfTrue="1" operator="equal">
      <formula>"CW 3240-R7"</formula>
    </cfRule>
  </conditionalFormatting>
  <conditionalFormatting sqref="D378">
    <cfRule type="cellIs" dxfId="275" priority="274" stopIfTrue="1" operator="equal">
      <formula>"CW 2130-R11"</formula>
    </cfRule>
    <cfRule type="cellIs" dxfId="274" priority="275" stopIfTrue="1" operator="equal">
      <formula>"CW 3120-R2"</formula>
    </cfRule>
    <cfRule type="cellIs" dxfId="273" priority="276" stopIfTrue="1" operator="equal">
      <formula>"CW 3240-R7"</formula>
    </cfRule>
  </conditionalFormatting>
  <conditionalFormatting sqref="D379:D382">
    <cfRule type="cellIs" dxfId="272" priority="271" stopIfTrue="1" operator="equal">
      <formula>"CW 2130-R11"</formula>
    </cfRule>
    <cfRule type="cellIs" dxfId="271" priority="272" stopIfTrue="1" operator="equal">
      <formula>"CW 3120-R2"</formula>
    </cfRule>
    <cfRule type="cellIs" dxfId="270" priority="273" stopIfTrue="1" operator="equal">
      <formula>"CW 3240-R7"</formula>
    </cfRule>
  </conditionalFormatting>
  <conditionalFormatting sqref="D383">
    <cfRule type="cellIs" dxfId="269" priority="268" stopIfTrue="1" operator="equal">
      <formula>"CW 2130-R11"</formula>
    </cfRule>
    <cfRule type="cellIs" dxfId="268" priority="269" stopIfTrue="1" operator="equal">
      <formula>"CW 3120-R2"</formula>
    </cfRule>
    <cfRule type="cellIs" dxfId="267" priority="270" stopIfTrue="1" operator="equal">
      <formula>"CW 3240-R7"</formula>
    </cfRule>
  </conditionalFormatting>
  <conditionalFormatting sqref="D384">
    <cfRule type="cellIs" dxfId="266" priority="265" stopIfTrue="1" operator="equal">
      <formula>"CW 2130-R11"</formula>
    </cfRule>
    <cfRule type="cellIs" dxfId="265" priority="266" stopIfTrue="1" operator="equal">
      <formula>"CW 3120-R2"</formula>
    </cfRule>
    <cfRule type="cellIs" dxfId="264" priority="267" stopIfTrue="1" operator="equal">
      <formula>"CW 3240-R7"</formula>
    </cfRule>
  </conditionalFormatting>
  <conditionalFormatting sqref="D385">
    <cfRule type="cellIs" dxfId="263" priority="262" stopIfTrue="1" operator="equal">
      <formula>"CW 2130-R11"</formula>
    </cfRule>
    <cfRule type="cellIs" dxfId="262" priority="263" stopIfTrue="1" operator="equal">
      <formula>"CW 3120-R2"</formula>
    </cfRule>
    <cfRule type="cellIs" dxfId="261" priority="264" stopIfTrue="1" operator="equal">
      <formula>"CW 3240-R7"</formula>
    </cfRule>
  </conditionalFormatting>
  <conditionalFormatting sqref="D386">
    <cfRule type="cellIs" dxfId="260" priority="259" stopIfTrue="1" operator="equal">
      <formula>"CW 2130-R11"</formula>
    </cfRule>
    <cfRule type="cellIs" dxfId="259" priority="260" stopIfTrue="1" operator="equal">
      <formula>"CW 3120-R2"</formula>
    </cfRule>
    <cfRule type="cellIs" dxfId="258" priority="261" stopIfTrue="1" operator="equal">
      <formula>"CW 3240-R7"</formula>
    </cfRule>
  </conditionalFormatting>
  <conditionalFormatting sqref="D387">
    <cfRule type="cellIs" dxfId="257" priority="256" stopIfTrue="1" operator="equal">
      <formula>"CW 2130-R11"</formula>
    </cfRule>
    <cfRule type="cellIs" dxfId="256" priority="257" stopIfTrue="1" operator="equal">
      <formula>"CW 3120-R2"</formula>
    </cfRule>
    <cfRule type="cellIs" dxfId="255" priority="258" stopIfTrue="1" operator="equal">
      <formula>"CW 3240-R7"</formula>
    </cfRule>
  </conditionalFormatting>
  <conditionalFormatting sqref="D388">
    <cfRule type="cellIs" dxfId="254" priority="253" stopIfTrue="1" operator="equal">
      <formula>"CW 2130-R11"</formula>
    </cfRule>
    <cfRule type="cellIs" dxfId="253" priority="254" stopIfTrue="1" operator="equal">
      <formula>"CW 3120-R2"</formula>
    </cfRule>
    <cfRule type="cellIs" dxfId="252" priority="255" stopIfTrue="1" operator="equal">
      <formula>"CW 3240-R7"</formula>
    </cfRule>
  </conditionalFormatting>
  <conditionalFormatting sqref="D390:D392">
    <cfRule type="cellIs" dxfId="251" priority="250" stopIfTrue="1" operator="equal">
      <formula>"CW 2130-R11"</formula>
    </cfRule>
    <cfRule type="cellIs" dxfId="250" priority="251" stopIfTrue="1" operator="equal">
      <formula>"CW 3120-R2"</formula>
    </cfRule>
    <cfRule type="cellIs" dxfId="249" priority="252" stopIfTrue="1" operator="equal">
      <formula>"CW 3240-R7"</formula>
    </cfRule>
  </conditionalFormatting>
  <conditionalFormatting sqref="D389">
    <cfRule type="cellIs" dxfId="248" priority="247" stopIfTrue="1" operator="equal">
      <formula>"CW 2130-R11"</formula>
    </cfRule>
    <cfRule type="cellIs" dxfId="247" priority="248" stopIfTrue="1" operator="equal">
      <formula>"CW 3120-R2"</formula>
    </cfRule>
    <cfRule type="cellIs" dxfId="246" priority="249" stopIfTrue="1" operator="equal">
      <formula>"CW 3240-R7"</formula>
    </cfRule>
  </conditionalFormatting>
  <conditionalFormatting sqref="D394">
    <cfRule type="cellIs" dxfId="245" priority="244" stopIfTrue="1" operator="equal">
      <formula>"CW 2130-R11"</formula>
    </cfRule>
    <cfRule type="cellIs" dxfId="244" priority="245" stopIfTrue="1" operator="equal">
      <formula>"CW 3120-R2"</formula>
    </cfRule>
    <cfRule type="cellIs" dxfId="243" priority="246" stopIfTrue="1" operator="equal">
      <formula>"CW 3240-R7"</formula>
    </cfRule>
  </conditionalFormatting>
  <conditionalFormatting sqref="D402:D403">
    <cfRule type="cellIs" dxfId="242" priority="241" stopIfTrue="1" operator="equal">
      <formula>"CW 2130-R11"</formula>
    </cfRule>
    <cfRule type="cellIs" dxfId="241" priority="242" stopIfTrue="1" operator="equal">
      <formula>"CW 3120-R2"</formula>
    </cfRule>
    <cfRule type="cellIs" dxfId="240" priority="243" stopIfTrue="1" operator="equal">
      <formula>"CW 3240-R7"</formula>
    </cfRule>
  </conditionalFormatting>
  <conditionalFormatting sqref="D404">
    <cfRule type="cellIs" dxfId="239" priority="238" stopIfTrue="1" operator="equal">
      <formula>"CW 2130-R11"</formula>
    </cfRule>
    <cfRule type="cellIs" dxfId="238" priority="239" stopIfTrue="1" operator="equal">
      <formula>"CW 3120-R2"</formula>
    </cfRule>
    <cfRule type="cellIs" dxfId="237" priority="240" stopIfTrue="1" operator="equal">
      <formula>"CW 3240-R7"</formula>
    </cfRule>
  </conditionalFormatting>
  <conditionalFormatting sqref="D406">
    <cfRule type="cellIs" dxfId="236" priority="235" stopIfTrue="1" operator="equal">
      <formula>"CW 2130-R11"</formula>
    </cfRule>
    <cfRule type="cellIs" dxfId="235" priority="236" stopIfTrue="1" operator="equal">
      <formula>"CW 3120-R2"</formula>
    </cfRule>
    <cfRule type="cellIs" dxfId="234" priority="237" stopIfTrue="1" operator="equal">
      <formula>"CW 3240-R7"</formula>
    </cfRule>
  </conditionalFormatting>
  <conditionalFormatting sqref="D408">
    <cfRule type="cellIs" dxfId="233" priority="232" stopIfTrue="1" operator="equal">
      <formula>"CW 2130-R11"</formula>
    </cfRule>
    <cfRule type="cellIs" dxfId="232" priority="233" stopIfTrue="1" operator="equal">
      <formula>"CW 3120-R2"</formula>
    </cfRule>
    <cfRule type="cellIs" dxfId="231" priority="234" stopIfTrue="1" operator="equal">
      <formula>"CW 3240-R7"</formula>
    </cfRule>
  </conditionalFormatting>
  <conditionalFormatting sqref="D410">
    <cfRule type="cellIs" dxfId="230" priority="230" stopIfTrue="1" operator="equal">
      <formula>"CW 3120-R2"</formula>
    </cfRule>
    <cfRule type="cellIs" dxfId="229" priority="231" stopIfTrue="1" operator="equal">
      <formula>"CW 3240-R7"</formula>
    </cfRule>
  </conditionalFormatting>
  <conditionalFormatting sqref="D411">
    <cfRule type="cellIs" dxfId="228" priority="227" stopIfTrue="1" operator="equal">
      <formula>"CW 2130-R11"</formula>
    </cfRule>
    <cfRule type="cellIs" dxfId="227" priority="228" stopIfTrue="1" operator="equal">
      <formula>"CW 3120-R2"</formula>
    </cfRule>
    <cfRule type="cellIs" dxfId="226" priority="229" stopIfTrue="1" operator="equal">
      <formula>"CW 3240-R7"</formula>
    </cfRule>
  </conditionalFormatting>
  <conditionalFormatting sqref="D412:D413">
    <cfRule type="cellIs" dxfId="225" priority="225" stopIfTrue="1" operator="equal">
      <formula>"CW 3120-R2"</formula>
    </cfRule>
    <cfRule type="cellIs" dxfId="224" priority="226" stopIfTrue="1" operator="equal">
      <formula>"CW 3240-R7"</formula>
    </cfRule>
  </conditionalFormatting>
  <conditionalFormatting sqref="D414:D416">
    <cfRule type="cellIs" dxfId="223" priority="223" stopIfTrue="1" operator="equal">
      <formula>"CW 3120-R2"</formula>
    </cfRule>
    <cfRule type="cellIs" dxfId="222" priority="224" stopIfTrue="1" operator="equal">
      <formula>"CW 3240-R7"</formula>
    </cfRule>
  </conditionalFormatting>
  <conditionalFormatting sqref="D417">
    <cfRule type="cellIs" dxfId="221" priority="221" stopIfTrue="1" operator="equal">
      <formula>"CW 3120-R2"</formula>
    </cfRule>
    <cfRule type="cellIs" dxfId="220" priority="222" stopIfTrue="1" operator="equal">
      <formula>"CW 3240-R7"</formula>
    </cfRule>
  </conditionalFormatting>
  <conditionalFormatting sqref="D419:D421">
    <cfRule type="cellIs" dxfId="219" priority="218" stopIfTrue="1" operator="equal">
      <formula>"CW 2130-R11"</formula>
    </cfRule>
    <cfRule type="cellIs" dxfId="218" priority="219" stopIfTrue="1" operator="equal">
      <formula>"CW 3120-R2"</formula>
    </cfRule>
    <cfRule type="cellIs" dxfId="217" priority="220" stopIfTrue="1" operator="equal">
      <formula>"CW 3240-R7"</formula>
    </cfRule>
  </conditionalFormatting>
  <conditionalFormatting sqref="D418">
    <cfRule type="cellIs" dxfId="216" priority="216" stopIfTrue="1" operator="equal">
      <formula>"CW 3120-R2"</formula>
    </cfRule>
    <cfRule type="cellIs" dxfId="215" priority="217" stopIfTrue="1" operator="equal">
      <formula>"CW 3240-R7"</formula>
    </cfRule>
  </conditionalFormatting>
  <conditionalFormatting sqref="D422">
    <cfRule type="cellIs" dxfId="214" priority="214" stopIfTrue="1" operator="equal">
      <formula>"CW 3120-R2"</formula>
    </cfRule>
    <cfRule type="cellIs" dxfId="213" priority="215" stopIfTrue="1" operator="equal">
      <formula>"CW 3240-R7"</formula>
    </cfRule>
  </conditionalFormatting>
  <conditionalFormatting sqref="D423">
    <cfRule type="cellIs" dxfId="212" priority="212" stopIfTrue="1" operator="equal">
      <formula>"CW 3120-R2"</formula>
    </cfRule>
    <cfRule type="cellIs" dxfId="211" priority="213" stopIfTrue="1" operator="equal">
      <formula>"CW 3240-R7"</formula>
    </cfRule>
  </conditionalFormatting>
  <conditionalFormatting sqref="D425:D428">
    <cfRule type="cellIs" dxfId="210" priority="207" stopIfTrue="1" operator="equal">
      <formula>"CW 2130-R11"</formula>
    </cfRule>
    <cfRule type="cellIs" dxfId="209" priority="208" stopIfTrue="1" operator="equal">
      <formula>"CW 3120-R2"</formula>
    </cfRule>
    <cfRule type="cellIs" dxfId="208" priority="209" stopIfTrue="1" operator="equal">
      <formula>"CW 3240-R7"</formula>
    </cfRule>
  </conditionalFormatting>
  <conditionalFormatting sqref="D424">
    <cfRule type="cellIs" dxfId="207" priority="210" stopIfTrue="1" operator="equal">
      <formula>"CW 3120-R2"</formula>
    </cfRule>
    <cfRule type="cellIs" dxfId="206" priority="211" stopIfTrue="1" operator="equal">
      <formula>"CW 3240-R7"</formula>
    </cfRule>
  </conditionalFormatting>
  <conditionalFormatting sqref="D429">
    <cfRule type="cellIs" dxfId="205" priority="205" stopIfTrue="1" operator="equal">
      <formula>"CW 3120-R2"</formula>
    </cfRule>
    <cfRule type="cellIs" dxfId="204" priority="206" stopIfTrue="1" operator="equal">
      <formula>"CW 3240-R7"</formula>
    </cfRule>
  </conditionalFormatting>
  <conditionalFormatting sqref="D434">
    <cfRule type="cellIs" dxfId="203" priority="200" stopIfTrue="1" operator="equal">
      <formula>"CW 2130-R11"</formula>
    </cfRule>
    <cfRule type="cellIs" dxfId="202" priority="201" stopIfTrue="1" operator="equal">
      <formula>"CW 3120-R2"</formula>
    </cfRule>
    <cfRule type="cellIs" dxfId="201" priority="202" stopIfTrue="1" operator="equal">
      <formula>"CW 3240-R7"</formula>
    </cfRule>
  </conditionalFormatting>
  <conditionalFormatting sqref="D433">
    <cfRule type="cellIs" dxfId="200" priority="203" stopIfTrue="1" operator="equal">
      <formula>"CW 3120-R2"</formula>
    </cfRule>
    <cfRule type="cellIs" dxfId="199" priority="204" stopIfTrue="1" operator="equal">
      <formula>"CW 3240-R7"</formula>
    </cfRule>
  </conditionalFormatting>
  <conditionalFormatting sqref="D432">
    <cfRule type="cellIs" dxfId="198" priority="197" stopIfTrue="1" operator="equal">
      <formula>"CW 2130-R11"</formula>
    </cfRule>
    <cfRule type="cellIs" dxfId="197" priority="198" stopIfTrue="1" operator="equal">
      <formula>"CW 3120-R2"</formula>
    </cfRule>
    <cfRule type="cellIs" dxfId="196" priority="199" stopIfTrue="1" operator="equal">
      <formula>"CW 3240-R7"</formula>
    </cfRule>
  </conditionalFormatting>
  <conditionalFormatting sqref="D435">
    <cfRule type="cellIs" dxfId="195" priority="194" stopIfTrue="1" operator="equal">
      <formula>"CW 2130-R11"</formula>
    </cfRule>
    <cfRule type="cellIs" dxfId="194" priority="195" stopIfTrue="1" operator="equal">
      <formula>"CW 3120-R2"</formula>
    </cfRule>
    <cfRule type="cellIs" dxfId="193" priority="196" stopIfTrue="1" operator="equal">
      <formula>"CW 3240-R7"</formula>
    </cfRule>
  </conditionalFormatting>
  <conditionalFormatting sqref="D436">
    <cfRule type="cellIs" dxfId="192" priority="191" stopIfTrue="1" operator="equal">
      <formula>"CW 2130-R11"</formula>
    </cfRule>
    <cfRule type="cellIs" dxfId="191" priority="192" stopIfTrue="1" operator="equal">
      <formula>"CW 3120-R2"</formula>
    </cfRule>
    <cfRule type="cellIs" dxfId="190" priority="193" stopIfTrue="1" operator="equal">
      <formula>"CW 3240-R7"</formula>
    </cfRule>
  </conditionalFormatting>
  <conditionalFormatting sqref="D437:D438">
    <cfRule type="cellIs" dxfId="189" priority="188" stopIfTrue="1" operator="equal">
      <formula>"CW 2130-R11"</formula>
    </cfRule>
    <cfRule type="cellIs" dxfId="188" priority="189" stopIfTrue="1" operator="equal">
      <formula>"CW 3120-R2"</formula>
    </cfRule>
    <cfRule type="cellIs" dxfId="187" priority="190" stopIfTrue="1" operator="equal">
      <formula>"CW 3240-R7"</formula>
    </cfRule>
  </conditionalFormatting>
  <conditionalFormatting sqref="D440:D442">
    <cfRule type="cellIs" dxfId="186" priority="185" stopIfTrue="1" operator="equal">
      <formula>"CW 2130-R11"</formula>
    </cfRule>
    <cfRule type="cellIs" dxfId="185" priority="186" stopIfTrue="1" operator="equal">
      <formula>"CW 3120-R2"</formula>
    </cfRule>
    <cfRule type="cellIs" dxfId="184" priority="187" stopIfTrue="1" operator="equal">
      <formula>"CW 3240-R7"</formula>
    </cfRule>
  </conditionalFormatting>
  <conditionalFormatting sqref="D447">
    <cfRule type="cellIs" dxfId="183" priority="182" stopIfTrue="1" operator="equal">
      <formula>"CW 2130-R11"</formula>
    </cfRule>
    <cfRule type="cellIs" dxfId="182" priority="183" stopIfTrue="1" operator="equal">
      <formula>"CW 3120-R2"</formula>
    </cfRule>
    <cfRule type="cellIs" dxfId="181" priority="184" stopIfTrue="1" operator="equal">
      <formula>"CW 3240-R7"</formula>
    </cfRule>
  </conditionalFormatting>
  <conditionalFormatting sqref="D448">
    <cfRule type="cellIs" dxfId="180" priority="179" stopIfTrue="1" operator="equal">
      <formula>"CW 2130-R11"</formula>
    </cfRule>
    <cfRule type="cellIs" dxfId="179" priority="180" stopIfTrue="1" operator="equal">
      <formula>"CW 3120-R2"</formula>
    </cfRule>
    <cfRule type="cellIs" dxfId="178" priority="181" stopIfTrue="1" operator="equal">
      <formula>"CW 3240-R7"</formula>
    </cfRule>
  </conditionalFormatting>
  <conditionalFormatting sqref="D449">
    <cfRule type="cellIs" dxfId="177" priority="176" stopIfTrue="1" operator="equal">
      <formula>"CW 2130-R11"</formula>
    </cfRule>
    <cfRule type="cellIs" dxfId="176" priority="177" stopIfTrue="1" operator="equal">
      <formula>"CW 3120-R2"</formula>
    </cfRule>
    <cfRule type="cellIs" dxfId="175" priority="178" stopIfTrue="1" operator="equal">
      <formula>"CW 3240-R7"</formula>
    </cfRule>
  </conditionalFormatting>
  <conditionalFormatting sqref="D450">
    <cfRule type="cellIs" dxfId="174" priority="173" stopIfTrue="1" operator="equal">
      <formula>"CW 2130-R11"</formula>
    </cfRule>
    <cfRule type="cellIs" dxfId="173" priority="174" stopIfTrue="1" operator="equal">
      <formula>"CW 3120-R2"</formula>
    </cfRule>
    <cfRule type="cellIs" dxfId="172" priority="175" stopIfTrue="1" operator="equal">
      <formula>"CW 3240-R7"</formula>
    </cfRule>
  </conditionalFormatting>
  <conditionalFormatting sqref="D452:D455">
    <cfRule type="cellIs" dxfId="171" priority="170" stopIfTrue="1" operator="equal">
      <formula>"CW 2130-R11"</formula>
    </cfRule>
    <cfRule type="cellIs" dxfId="170" priority="171" stopIfTrue="1" operator="equal">
      <formula>"CW 3120-R2"</formula>
    </cfRule>
    <cfRule type="cellIs" dxfId="169" priority="172" stopIfTrue="1" operator="equal">
      <formula>"CW 3240-R7"</formula>
    </cfRule>
  </conditionalFormatting>
  <conditionalFormatting sqref="D456">
    <cfRule type="cellIs" dxfId="168" priority="167" stopIfTrue="1" operator="equal">
      <formula>"CW 2130-R11"</formula>
    </cfRule>
    <cfRule type="cellIs" dxfId="167" priority="168" stopIfTrue="1" operator="equal">
      <formula>"CW 3120-R2"</formula>
    </cfRule>
    <cfRule type="cellIs" dxfId="166" priority="169" stopIfTrue="1" operator="equal">
      <formula>"CW 3240-R7"</formula>
    </cfRule>
  </conditionalFormatting>
  <conditionalFormatting sqref="D457">
    <cfRule type="cellIs" dxfId="165" priority="164" stopIfTrue="1" operator="equal">
      <formula>"CW 2130-R11"</formula>
    </cfRule>
    <cfRule type="cellIs" dxfId="164" priority="165" stopIfTrue="1" operator="equal">
      <formula>"CW 3120-R2"</formula>
    </cfRule>
    <cfRule type="cellIs" dxfId="163" priority="166" stopIfTrue="1" operator="equal">
      <formula>"CW 3240-R7"</formula>
    </cfRule>
  </conditionalFormatting>
  <conditionalFormatting sqref="D458:D461">
    <cfRule type="cellIs" dxfId="162" priority="161" stopIfTrue="1" operator="equal">
      <formula>"CW 2130-R11"</formula>
    </cfRule>
    <cfRule type="cellIs" dxfId="161" priority="162" stopIfTrue="1" operator="equal">
      <formula>"CW 3120-R2"</formula>
    </cfRule>
    <cfRule type="cellIs" dxfId="160" priority="163" stopIfTrue="1" operator="equal">
      <formula>"CW 3240-R7"</formula>
    </cfRule>
  </conditionalFormatting>
  <conditionalFormatting sqref="D462">
    <cfRule type="cellIs" dxfId="159" priority="158" stopIfTrue="1" operator="equal">
      <formula>"CW 2130-R11"</formula>
    </cfRule>
    <cfRule type="cellIs" dxfId="158" priority="159" stopIfTrue="1" operator="equal">
      <formula>"CW 3120-R2"</formula>
    </cfRule>
    <cfRule type="cellIs" dxfId="157" priority="160" stopIfTrue="1" operator="equal">
      <formula>"CW 3240-R7"</formula>
    </cfRule>
  </conditionalFormatting>
  <conditionalFormatting sqref="D463">
    <cfRule type="cellIs" dxfId="156" priority="155" stopIfTrue="1" operator="equal">
      <formula>"CW 2130-R11"</formula>
    </cfRule>
    <cfRule type="cellIs" dxfId="155" priority="156" stopIfTrue="1" operator="equal">
      <formula>"CW 3120-R2"</formula>
    </cfRule>
    <cfRule type="cellIs" dxfId="154" priority="157" stopIfTrue="1" operator="equal">
      <formula>"CW 3240-R7"</formula>
    </cfRule>
  </conditionalFormatting>
  <conditionalFormatting sqref="D464">
    <cfRule type="cellIs" dxfId="153" priority="152" stopIfTrue="1" operator="equal">
      <formula>"CW 2130-R11"</formula>
    </cfRule>
    <cfRule type="cellIs" dxfId="152" priority="153" stopIfTrue="1" operator="equal">
      <formula>"CW 3120-R2"</formula>
    </cfRule>
    <cfRule type="cellIs" dxfId="151" priority="154" stopIfTrue="1" operator="equal">
      <formula>"CW 3240-R7"</formula>
    </cfRule>
  </conditionalFormatting>
  <conditionalFormatting sqref="D465">
    <cfRule type="cellIs" dxfId="150" priority="149" stopIfTrue="1" operator="equal">
      <formula>"CW 2130-R11"</formula>
    </cfRule>
    <cfRule type="cellIs" dxfId="149" priority="150" stopIfTrue="1" operator="equal">
      <formula>"CW 3120-R2"</formula>
    </cfRule>
    <cfRule type="cellIs" dxfId="148" priority="151" stopIfTrue="1" operator="equal">
      <formula>"CW 3240-R7"</formula>
    </cfRule>
  </conditionalFormatting>
  <conditionalFormatting sqref="D466">
    <cfRule type="cellIs" dxfId="147" priority="146" stopIfTrue="1" operator="equal">
      <formula>"CW 2130-R11"</formula>
    </cfRule>
    <cfRule type="cellIs" dxfId="146" priority="147" stopIfTrue="1" operator="equal">
      <formula>"CW 3120-R2"</formula>
    </cfRule>
    <cfRule type="cellIs" dxfId="145" priority="148" stopIfTrue="1" operator="equal">
      <formula>"CW 3240-R7"</formula>
    </cfRule>
  </conditionalFormatting>
  <conditionalFormatting sqref="D470">
    <cfRule type="cellIs" dxfId="144" priority="143" stopIfTrue="1" operator="equal">
      <formula>"CW 2130-R11"</formula>
    </cfRule>
    <cfRule type="cellIs" dxfId="143" priority="144" stopIfTrue="1" operator="equal">
      <formula>"CW 3120-R2"</formula>
    </cfRule>
    <cfRule type="cellIs" dxfId="142" priority="145" stopIfTrue="1" operator="equal">
      <formula>"CW 3240-R7"</formula>
    </cfRule>
  </conditionalFormatting>
  <conditionalFormatting sqref="D472:D475">
    <cfRule type="cellIs" dxfId="141" priority="137" stopIfTrue="1" operator="equal">
      <formula>"CW 2130-R11"</formula>
    </cfRule>
    <cfRule type="cellIs" dxfId="140" priority="138" stopIfTrue="1" operator="equal">
      <formula>"CW 3120-R2"</formula>
    </cfRule>
    <cfRule type="cellIs" dxfId="139" priority="139" stopIfTrue="1" operator="equal">
      <formula>"CW 3240-R7"</formula>
    </cfRule>
  </conditionalFormatting>
  <conditionalFormatting sqref="D471">
    <cfRule type="cellIs" dxfId="138" priority="140" stopIfTrue="1" operator="equal">
      <formula>"CW 2130-R11"</formula>
    </cfRule>
    <cfRule type="cellIs" dxfId="137" priority="141" stopIfTrue="1" operator="equal">
      <formula>"CW 3120-R2"</formula>
    </cfRule>
    <cfRule type="cellIs" dxfId="136" priority="142" stopIfTrue="1" operator="equal">
      <formula>"CW 3240-R7"</formula>
    </cfRule>
  </conditionalFormatting>
  <conditionalFormatting sqref="D480">
    <cfRule type="cellIs" dxfId="135" priority="122" stopIfTrue="1" operator="equal">
      <formula>"CW 2130-R11"</formula>
    </cfRule>
    <cfRule type="cellIs" dxfId="134" priority="123" stopIfTrue="1" operator="equal">
      <formula>"CW 3120-R2"</formula>
    </cfRule>
    <cfRule type="cellIs" dxfId="133" priority="124" stopIfTrue="1" operator="equal">
      <formula>"CW 3240-R7"</formula>
    </cfRule>
  </conditionalFormatting>
  <conditionalFormatting sqref="D476">
    <cfRule type="cellIs" dxfId="132" priority="134" stopIfTrue="1" operator="equal">
      <formula>"CW 2130-R11"</formula>
    </cfRule>
    <cfRule type="cellIs" dxfId="131" priority="135" stopIfTrue="1" operator="equal">
      <formula>"CW 3120-R2"</formula>
    </cfRule>
    <cfRule type="cellIs" dxfId="130" priority="136" stopIfTrue="1" operator="equal">
      <formula>"CW 3240-R7"</formula>
    </cfRule>
  </conditionalFormatting>
  <conditionalFormatting sqref="D477">
    <cfRule type="cellIs" dxfId="129" priority="131" stopIfTrue="1" operator="equal">
      <formula>"CW 2130-R11"</formula>
    </cfRule>
    <cfRule type="cellIs" dxfId="128" priority="132" stopIfTrue="1" operator="equal">
      <formula>"CW 3120-R2"</formula>
    </cfRule>
    <cfRule type="cellIs" dxfId="127" priority="133" stopIfTrue="1" operator="equal">
      <formula>"CW 3240-R7"</formula>
    </cfRule>
  </conditionalFormatting>
  <conditionalFormatting sqref="D478">
    <cfRule type="cellIs" dxfId="126" priority="128" stopIfTrue="1" operator="equal">
      <formula>"CW 2130-R11"</formula>
    </cfRule>
    <cfRule type="cellIs" dxfId="125" priority="129" stopIfTrue="1" operator="equal">
      <formula>"CW 3120-R2"</formula>
    </cfRule>
    <cfRule type="cellIs" dxfId="124" priority="130" stopIfTrue="1" operator="equal">
      <formula>"CW 3240-R7"</formula>
    </cfRule>
  </conditionalFormatting>
  <conditionalFormatting sqref="D479">
    <cfRule type="cellIs" dxfId="123" priority="125" stopIfTrue="1" operator="equal">
      <formula>"CW 2130-R11"</formula>
    </cfRule>
    <cfRule type="cellIs" dxfId="122" priority="126" stopIfTrue="1" operator="equal">
      <formula>"CW 3120-R2"</formula>
    </cfRule>
    <cfRule type="cellIs" dxfId="121" priority="127" stopIfTrue="1" operator="equal">
      <formula>"CW 3240-R7"</formula>
    </cfRule>
  </conditionalFormatting>
  <conditionalFormatting sqref="D484">
    <cfRule type="cellIs" dxfId="120" priority="110" stopIfTrue="1" operator="equal">
      <formula>"CW 2130-R11"</formula>
    </cfRule>
    <cfRule type="cellIs" dxfId="119" priority="111" stopIfTrue="1" operator="equal">
      <formula>"CW 3120-R2"</formula>
    </cfRule>
    <cfRule type="cellIs" dxfId="118" priority="112" stopIfTrue="1" operator="equal">
      <formula>"CW 3240-R7"</formula>
    </cfRule>
  </conditionalFormatting>
  <conditionalFormatting sqref="D481">
    <cfRule type="cellIs" dxfId="117" priority="119" stopIfTrue="1" operator="equal">
      <formula>"CW 2130-R11"</formula>
    </cfRule>
    <cfRule type="cellIs" dxfId="116" priority="120" stopIfTrue="1" operator="equal">
      <formula>"CW 3120-R2"</formula>
    </cfRule>
    <cfRule type="cellIs" dxfId="115" priority="121" stopIfTrue="1" operator="equal">
      <formula>"CW 3240-R7"</formula>
    </cfRule>
  </conditionalFormatting>
  <conditionalFormatting sqref="D482">
    <cfRule type="cellIs" dxfId="114" priority="116" stopIfTrue="1" operator="equal">
      <formula>"CW 2130-R11"</formula>
    </cfRule>
    <cfRule type="cellIs" dxfId="113" priority="117" stopIfTrue="1" operator="equal">
      <formula>"CW 3120-R2"</formula>
    </cfRule>
    <cfRule type="cellIs" dxfId="112" priority="118" stopIfTrue="1" operator="equal">
      <formula>"CW 3240-R7"</formula>
    </cfRule>
  </conditionalFormatting>
  <conditionalFormatting sqref="D483">
    <cfRule type="cellIs" dxfId="111" priority="113" stopIfTrue="1" operator="equal">
      <formula>"CW 2130-R11"</formula>
    </cfRule>
    <cfRule type="cellIs" dxfId="110" priority="114" stopIfTrue="1" operator="equal">
      <formula>"CW 3120-R2"</formula>
    </cfRule>
    <cfRule type="cellIs" dxfId="109" priority="115" stopIfTrue="1" operator="equal">
      <formula>"CW 3240-R7"</formula>
    </cfRule>
  </conditionalFormatting>
  <conditionalFormatting sqref="D489">
    <cfRule type="cellIs" dxfId="108" priority="101" stopIfTrue="1" operator="equal">
      <formula>"CW 2130-R11"</formula>
    </cfRule>
    <cfRule type="cellIs" dxfId="107" priority="102" stopIfTrue="1" operator="equal">
      <formula>"CW 3120-R2"</formula>
    </cfRule>
    <cfRule type="cellIs" dxfId="106" priority="103" stopIfTrue="1" operator="equal">
      <formula>"CW 3240-R7"</formula>
    </cfRule>
  </conditionalFormatting>
  <conditionalFormatting sqref="D486:D488">
    <cfRule type="cellIs" dxfId="105" priority="107" stopIfTrue="1" operator="equal">
      <formula>"CW 2130-R11"</formula>
    </cfRule>
    <cfRule type="cellIs" dxfId="104" priority="108" stopIfTrue="1" operator="equal">
      <formula>"CW 3120-R2"</formula>
    </cfRule>
    <cfRule type="cellIs" dxfId="103" priority="109" stopIfTrue="1" operator="equal">
      <formula>"CW 3240-R7"</formula>
    </cfRule>
  </conditionalFormatting>
  <conditionalFormatting sqref="D485">
    <cfRule type="cellIs" dxfId="102" priority="104" stopIfTrue="1" operator="equal">
      <formula>"CW 2130-R11"</formula>
    </cfRule>
    <cfRule type="cellIs" dxfId="101" priority="105" stopIfTrue="1" operator="equal">
      <formula>"CW 3120-R2"</formula>
    </cfRule>
    <cfRule type="cellIs" dxfId="100" priority="106" stopIfTrue="1" operator="equal">
      <formula>"CW 3240-R7"</formula>
    </cfRule>
  </conditionalFormatting>
  <conditionalFormatting sqref="D496">
    <cfRule type="cellIs" dxfId="99" priority="98" stopIfTrue="1" operator="equal">
      <formula>"CW 2130-R11"</formula>
    </cfRule>
    <cfRule type="cellIs" dxfId="98" priority="99" stopIfTrue="1" operator="equal">
      <formula>"CW 3120-R2"</formula>
    </cfRule>
    <cfRule type="cellIs" dxfId="97" priority="100" stopIfTrue="1" operator="equal">
      <formula>"CW 3240-R7"</formula>
    </cfRule>
  </conditionalFormatting>
  <conditionalFormatting sqref="D497">
    <cfRule type="cellIs" dxfId="96" priority="95" stopIfTrue="1" operator="equal">
      <formula>"CW 2130-R11"</formula>
    </cfRule>
    <cfRule type="cellIs" dxfId="95" priority="96" stopIfTrue="1" operator="equal">
      <formula>"CW 3120-R2"</formula>
    </cfRule>
    <cfRule type="cellIs" dxfId="94" priority="97" stopIfTrue="1" operator="equal">
      <formula>"CW 3240-R7"</formula>
    </cfRule>
  </conditionalFormatting>
  <conditionalFormatting sqref="D499">
    <cfRule type="cellIs" dxfId="93" priority="92" stopIfTrue="1" operator="equal">
      <formula>"CW 2130-R11"</formula>
    </cfRule>
    <cfRule type="cellIs" dxfId="92" priority="93" stopIfTrue="1" operator="equal">
      <formula>"CW 3120-R2"</formula>
    </cfRule>
    <cfRule type="cellIs" dxfId="91" priority="94" stopIfTrue="1" operator="equal">
      <formula>"CW 3240-R7"</formula>
    </cfRule>
  </conditionalFormatting>
  <conditionalFormatting sqref="D500">
    <cfRule type="cellIs" dxfId="90" priority="89" stopIfTrue="1" operator="equal">
      <formula>"CW 2130-R11"</formula>
    </cfRule>
    <cfRule type="cellIs" dxfId="89" priority="90" stopIfTrue="1" operator="equal">
      <formula>"CW 3120-R2"</formula>
    </cfRule>
    <cfRule type="cellIs" dxfId="88" priority="91" stopIfTrue="1" operator="equal">
      <formula>"CW 3240-R7"</formula>
    </cfRule>
  </conditionalFormatting>
  <conditionalFormatting sqref="D501">
    <cfRule type="cellIs" dxfId="87" priority="86" stopIfTrue="1" operator="equal">
      <formula>"CW 2130-R11"</formula>
    </cfRule>
    <cfRule type="cellIs" dxfId="86" priority="87" stopIfTrue="1" operator="equal">
      <formula>"CW 3120-R2"</formula>
    </cfRule>
    <cfRule type="cellIs" dxfId="85" priority="88" stopIfTrue="1" operator="equal">
      <formula>"CW 3240-R7"</formula>
    </cfRule>
  </conditionalFormatting>
  <conditionalFormatting sqref="D502">
    <cfRule type="cellIs" dxfId="84" priority="83" stopIfTrue="1" operator="equal">
      <formula>"CW 2130-R11"</formula>
    </cfRule>
    <cfRule type="cellIs" dxfId="83" priority="84" stopIfTrue="1" operator="equal">
      <formula>"CW 3120-R2"</formula>
    </cfRule>
    <cfRule type="cellIs" dxfId="82" priority="85" stopIfTrue="1" operator="equal">
      <formula>"CW 3240-R7"</formula>
    </cfRule>
  </conditionalFormatting>
  <conditionalFormatting sqref="D503">
    <cfRule type="cellIs" dxfId="81" priority="80" stopIfTrue="1" operator="equal">
      <formula>"CW 2130-R11"</formula>
    </cfRule>
    <cfRule type="cellIs" dxfId="80" priority="81" stopIfTrue="1" operator="equal">
      <formula>"CW 3120-R2"</formula>
    </cfRule>
    <cfRule type="cellIs" dxfId="79" priority="82" stopIfTrue="1" operator="equal">
      <formula>"CW 3240-R7"</formula>
    </cfRule>
  </conditionalFormatting>
  <conditionalFormatting sqref="D504">
    <cfRule type="cellIs" dxfId="78" priority="77" stopIfTrue="1" operator="equal">
      <formula>"CW 2130-R11"</formula>
    </cfRule>
    <cfRule type="cellIs" dxfId="77" priority="78" stopIfTrue="1" operator="equal">
      <formula>"CW 3120-R2"</formula>
    </cfRule>
    <cfRule type="cellIs" dxfId="76" priority="79" stopIfTrue="1" operator="equal">
      <formula>"CW 3240-R7"</formula>
    </cfRule>
  </conditionalFormatting>
  <conditionalFormatting sqref="D506">
    <cfRule type="cellIs" dxfId="75" priority="74" stopIfTrue="1" operator="equal">
      <formula>"CW 2130-R11"</formula>
    </cfRule>
    <cfRule type="cellIs" dxfId="74" priority="75" stopIfTrue="1" operator="equal">
      <formula>"CW 3120-R2"</formula>
    </cfRule>
    <cfRule type="cellIs" dxfId="73" priority="76" stopIfTrue="1" operator="equal">
      <formula>"CW 3240-R7"</formula>
    </cfRule>
  </conditionalFormatting>
  <conditionalFormatting sqref="D508">
    <cfRule type="cellIs" dxfId="72" priority="72" stopIfTrue="1" operator="equal">
      <formula>"CW 3120-R2"</formula>
    </cfRule>
    <cfRule type="cellIs" dxfId="71" priority="73" stopIfTrue="1" operator="equal">
      <formula>"CW 3240-R7"</formula>
    </cfRule>
  </conditionalFormatting>
  <conditionalFormatting sqref="D509">
    <cfRule type="cellIs" dxfId="70" priority="69" stopIfTrue="1" operator="equal">
      <formula>"CW 2130-R11"</formula>
    </cfRule>
    <cfRule type="cellIs" dxfId="69" priority="70" stopIfTrue="1" operator="equal">
      <formula>"CW 3120-R2"</formula>
    </cfRule>
    <cfRule type="cellIs" dxfId="68" priority="71" stopIfTrue="1" operator="equal">
      <formula>"CW 3240-R7"</formula>
    </cfRule>
  </conditionalFormatting>
  <conditionalFormatting sqref="D510:D512">
    <cfRule type="cellIs" dxfId="67" priority="67" stopIfTrue="1" operator="equal">
      <formula>"CW 3120-R2"</formula>
    </cfRule>
    <cfRule type="cellIs" dxfId="66" priority="68" stopIfTrue="1" operator="equal">
      <formula>"CW 3240-R7"</formula>
    </cfRule>
  </conditionalFormatting>
  <conditionalFormatting sqref="D514:D516">
    <cfRule type="cellIs" dxfId="65" priority="64" stopIfTrue="1" operator="equal">
      <formula>"CW 2130-R11"</formula>
    </cfRule>
    <cfRule type="cellIs" dxfId="64" priority="65" stopIfTrue="1" operator="equal">
      <formula>"CW 3120-R2"</formula>
    </cfRule>
    <cfRule type="cellIs" dxfId="63" priority="66" stopIfTrue="1" operator="equal">
      <formula>"CW 3240-R7"</formula>
    </cfRule>
  </conditionalFormatting>
  <conditionalFormatting sqref="D513">
    <cfRule type="cellIs" dxfId="62" priority="62" stopIfTrue="1" operator="equal">
      <formula>"CW 3120-R2"</formula>
    </cfRule>
    <cfRule type="cellIs" dxfId="61" priority="63" stopIfTrue="1" operator="equal">
      <formula>"CW 3240-R7"</formula>
    </cfRule>
  </conditionalFormatting>
  <conditionalFormatting sqref="D517">
    <cfRule type="cellIs" dxfId="60" priority="60" stopIfTrue="1" operator="equal">
      <formula>"CW 3120-R2"</formula>
    </cfRule>
    <cfRule type="cellIs" dxfId="59" priority="61" stopIfTrue="1" operator="equal">
      <formula>"CW 3240-R7"</formula>
    </cfRule>
  </conditionalFormatting>
  <conditionalFormatting sqref="D518:D519">
    <cfRule type="cellIs" dxfId="58" priority="57" stopIfTrue="1" operator="equal">
      <formula>"CW 2130-R11"</formula>
    </cfRule>
    <cfRule type="cellIs" dxfId="57" priority="58" stopIfTrue="1" operator="equal">
      <formula>"CW 3120-R2"</formula>
    </cfRule>
    <cfRule type="cellIs" dxfId="56" priority="59" stopIfTrue="1" operator="equal">
      <formula>"CW 3240-R7"</formula>
    </cfRule>
  </conditionalFormatting>
  <conditionalFormatting sqref="D523">
    <cfRule type="cellIs" dxfId="55" priority="52" stopIfTrue="1" operator="equal">
      <formula>"CW 2130-R11"</formula>
    </cfRule>
    <cfRule type="cellIs" dxfId="54" priority="53" stopIfTrue="1" operator="equal">
      <formula>"CW 3120-R2"</formula>
    </cfRule>
    <cfRule type="cellIs" dxfId="53" priority="54" stopIfTrue="1" operator="equal">
      <formula>"CW 3240-R7"</formula>
    </cfRule>
  </conditionalFormatting>
  <conditionalFormatting sqref="D522">
    <cfRule type="cellIs" dxfId="52" priority="55" stopIfTrue="1" operator="equal">
      <formula>"CW 3120-R2"</formula>
    </cfRule>
    <cfRule type="cellIs" dxfId="51" priority="56" stopIfTrue="1" operator="equal">
      <formula>"CW 3240-R7"</formula>
    </cfRule>
  </conditionalFormatting>
  <conditionalFormatting sqref="D521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524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526:D528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529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531:D533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393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401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430">
    <cfRule type="cellIs" dxfId="29" priority="29" stopIfTrue="1" operator="equal">
      <formula>"CW 3120-R2"</formula>
    </cfRule>
    <cfRule type="cellIs" dxfId="28" priority="30" stopIfTrue="1" operator="equal">
      <formula>"CW 3240-R7"</formula>
    </cfRule>
  </conditionalFormatting>
  <conditionalFormatting sqref="D20">
    <cfRule type="cellIs" dxfId="27" priority="26" stopIfTrue="1" operator="equal">
      <formula>"CW 2130-R11"</formula>
    </cfRule>
    <cfRule type="cellIs" dxfId="26" priority="27" stopIfTrue="1" operator="equal">
      <formula>"CW 3120-R2"</formula>
    </cfRule>
    <cfRule type="cellIs" dxfId="25" priority="28" stopIfTrue="1" operator="equal">
      <formula>"CW 3240-R7"</formula>
    </cfRule>
  </conditionalFormatting>
  <conditionalFormatting sqref="D114:D115">
    <cfRule type="cellIs" dxfId="24" priority="23" stopIfTrue="1" operator="equal">
      <formula>"CW 2130-R11"</formula>
    </cfRule>
    <cfRule type="cellIs" dxfId="23" priority="24" stopIfTrue="1" operator="equal">
      <formula>"CW 3120-R2"</formula>
    </cfRule>
    <cfRule type="cellIs" dxfId="22" priority="25" stopIfTrue="1" operator="equal">
      <formula>"CW 3240-R7"</formula>
    </cfRule>
  </conditionalFormatting>
  <conditionalFormatting sqref="D545">
    <cfRule type="cellIs" dxfId="21" priority="21" stopIfTrue="1" operator="equal">
      <formula>"CW 3120-R2"</formula>
    </cfRule>
    <cfRule type="cellIs" dxfId="20" priority="22" stopIfTrue="1" operator="equal">
      <formula>"CW 3240-R7"</formula>
    </cfRule>
  </conditionalFormatting>
  <conditionalFormatting sqref="D551">
    <cfRule type="cellIs" dxfId="19" priority="19" stopIfTrue="1" operator="equal">
      <formula>"CW 3120-R2"</formula>
    </cfRule>
    <cfRule type="cellIs" dxfId="18" priority="20" stopIfTrue="1" operator="equal">
      <formula>"CW 3240-R7"</formula>
    </cfRule>
  </conditionalFormatting>
  <conditionalFormatting sqref="D555">
    <cfRule type="cellIs" dxfId="17" priority="17" stopIfTrue="1" operator="equal">
      <formula>"CW 3120-R2"</formula>
    </cfRule>
    <cfRule type="cellIs" dxfId="16" priority="18" stopIfTrue="1" operator="equal">
      <formula>"CW 3240-R7"</formula>
    </cfRule>
  </conditionalFormatting>
  <conditionalFormatting sqref="D554">
    <cfRule type="cellIs" dxfId="15" priority="15" stopIfTrue="1" operator="equal">
      <formula>"CW 3120-R2"</formula>
    </cfRule>
    <cfRule type="cellIs" dxfId="14" priority="16" stopIfTrue="1" operator="equal">
      <formula>"CW 3240-R7"</formula>
    </cfRule>
  </conditionalFormatting>
  <conditionalFormatting sqref="D557">
    <cfRule type="cellIs" dxfId="13" priority="13" stopIfTrue="1" operator="equal">
      <formula>"CW 3120-R2"</formula>
    </cfRule>
    <cfRule type="cellIs" dxfId="12" priority="14" stopIfTrue="1" operator="equal">
      <formula>"CW 3240-R7"</formula>
    </cfRule>
  </conditionalFormatting>
  <conditionalFormatting sqref="D589">
    <cfRule type="cellIs" dxfId="11" priority="11" stopIfTrue="1" operator="equal">
      <formula>"CW 3120-R2"</formula>
    </cfRule>
    <cfRule type="cellIs" dxfId="10" priority="12" stopIfTrue="1" operator="equal">
      <formula>"CW 3240-R7"</formula>
    </cfRule>
  </conditionalFormatting>
  <conditionalFormatting sqref="D590">
    <cfRule type="cellIs" dxfId="9" priority="9" stopIfTrue="1" operator="equal">
      <formula>"CW 3120-R2"</formula>
    </cfRule>
    <cfRule type="cellIs" dxfId="8" priority="10" stopIfTrue="1" operator="equal">
      <formula>"CW 3240-R7"</formula>
    </cfRule>
  </conditionalFormatting>
  <conditionalFormatting sqref="G602">
    <cfRule type="expression" dxfId="7" priority="8">
      <formula>G602&gt;G613*0.05</formula>
    </cfRule>
  </conditionalFormatting>
  <conditionalFormatting sqref="D19">
    <cfRule type="cellIs" dxfId="6" priority="5" stopIfTrue="1" operator="equal">
      <formula>"CW 2130-R11"</formula>
    </cfRule>
    <cfRule type="cellIs" dxfId="5" priority="6" stopIfTrue="1" operator="equal">
      <formula>"CW 3120-R2"</formula>
    </cfRule>
    <cfRule type="cellIs" dxfId="4" priority="7" stopIfTrue="1" operator="equal">
      <formula>"CW 3240-R7"</formula>
    </cfRule>
  </conditionalFormatting>
  <conditionalFormatting sqref="D60">
    <cfRule type="cellIs" dxfId="3" priority="3" stopIfTrue="1" operator="equal">
      <formula>"CW 3120-R2"</formula>
    </cfRule>
    <cfRule type="cellIs" dxfId="2" priority="4" stopIfTrue="1" operator="equal">
      <formula>"CW 3240-R7"</formula>
    </cfRule>
  </conditionalFormatting>
  <conditionalFormatting sqref="D61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602" xr:uid="{00000000-0002-0000-0000-000000000000}">
      <formula1>IF(AND(G602&gt;=0.01,G602&lt;=G613*0.05),ROUND(G602,2),0.01)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 G10:G11 G14 G16 G22 G24 G27 G29 G31:G32 G35:G39 G42 G79:G80 G49:G50 G53 G56 G67:G68 G64:G65 G70 G72 G74:G76 G44:G45 G47 G85 G87:G88 G91 G93 G95:G97 G99 G101 G103 G105 G107 G596:G598 G117 G119 G122:G125 G128 G135 G137 G140 G142 G145:G146 G148:G149 G151 G154 G156:G158 G160 G162 G164:G168 G171:G172 G110:G115 G177 G179:G180 G183:G184 G186 G188:G190 G192 G194 G196 G198 G201:G206 G208 G210 G213:G217 G220 G227 G229:G232 G234:G235 G238 G241 G243:G244 G247:G248 G250:G251 G253 G255 G257:G261 G264:G265 G270 G272:G273 G276:G277 G279 G281:G283 G285 G287 G289 G292:G297 G299 G301 G304:G308 G311 G318 G320:G323 G325:G326 G329 G332 G334:G335 G338:G339 G341:G342 G344 G346 G348:G352 G355:G356 G361 G363:G364 G369 G371 G373 G375 G377 G380:G382 G384 G386:G387 G367 G398 G390:G395 G403:G404 G408 G411 G413 G416:G417 G419:G421 G423 G406 G432 G434 G436:G438 G441:G442 G447 G449:G450 G453:G454 G456 G458:G461 G463 G465:G466 G468 G470 G473:G475 G477:G478 G480:G483 G486:G490 G493 G500 G502 G504 G506 G509 G512 G514:G516 G519 G521 G523 G525:G529 G532:G533 G130:G132 G222:G224 G313:G315 G495:G497 G400:G401 G426:G430 G540 G543 G545 G549 G551 G555 G557 G561 G563 G567:G568 G572 G574 G578 G581 G583 G590 G592 G585:G586 G18:G20 G58:G59 G61" xr:uid="{00000000-0002-0000-0000-000001000000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60" xr:uid="{00000000-0002-0000-0000-000002000000}">
      <formula1>"isblank(G3)"</formula1>
    </dataValidation>
  </dataValidations>
  <pageMargins left="0.5" right="0.5" top="0.75" bottom="0.75" header="0.25" footer="0.25"/>
  <pageSetup scale="70" orientation="portrait" r:id="rId1"/>
  <headerFooter alignWithMargins="0">
    <oddHeader>&amp;LThe City of Winnipeg
Tender No. 317-2020 
&amp;RBid Submission
&amp;P of 28</oddHeader>
    <oddFooter xml:space="preserve">&amp;R____________________________________
Name of Bidder          </oddFooter>
  </headerFooter>
  <rowBreaks count="27" manualBreakCount="27">
    <brk id="32" max="16383" man="1"/>
    <brk id="58" max="16383" man="1"/>
    <brk id="82" min="1" max="7" man="1"/>
    <brk id="109" max="16383" man="1"/>
    <brk id="135" max="16383" man="1"/>
    <brk id="160" max="16383" man="1"/>
    <brk id="174" max="16383" man="1"/>
    <brk id="201" max="16383" man="1"/>
    <brk id="227" max="16383" man="1"/>
    <brk id="248" max="16383" man="1"/>
    <brk id="267" max="16383" man="1"/>
    <brk id="295" max="16383" man="1"/>
    <brk id="320" max="16383" man="1"/>
    <brk id="342" max="16383" man="1"/>
    <brk id="358" max="16383" man="1"/>
    <brk id="384" max="16383" man="1"/>
    <brk id="408" max="16383" man="1"/>
    <brk id="432" max="16383" man="1"/>
    <brk id="444" max="16383" man="1"/>
    <brk id="470" max="16383" man="1"/>
    <brk id="497" max="16383" man="1"/>
    <brk id="519" max="16383" man="1"/>
    <brk id="535" max="16383" man="1"/>
    <brk id="563" max="16383" man="1"/>
    <brk id="592" max="16383" man="1"/>
    <brk id="600" max="16383" man="1"/>
    <brk id="603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317-2020</vt:lpstr>
      <vt:lpstr>'317-2020'!Print_Area</vt:lpstr>
      <vt:lpstr>'317-2020'!Print_Titles</vt:lpstr>
      <vt:lpstr>'317-2020'!XEVERYTHING</vt:lpstr>
      <vt:lpstr>'317-2020'!XITEMS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by HP on April 24_x000d_
_x000d_
_x000d_
file size 471 070</dc:description>
  <cp:lastModifiedBy>McDonald, Charisse</cp:lastModifiedBy>
  <cp:lastPrinted>2020-04-27T16:05:54Z</cp:lastPrinted>
  <dcterms:created xsi:type="dcterms:W3CDTF">2000-01-26T18:56:05Z</dcterms:created>
  <dcterms:modified xsi:type="dcterms:W3CDTF">2020-04-27T16:06:14Z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