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MRF\Documents\"/>
    </mc:Choice>
  </mc:AlternateContent>
  <bookViews>
    <workbookView xWindow="-12" yWindow="5712" windowWidth="19176" windowHeight="5628"/>
  </bookViews>
  <sheets>
    <sheet name="FORM B" sheetId="12" r:id="rId1"/>
  </sheets>
  <definedNames>
    <definedName name="_12TENDER_SUBMISSI" localSheetId="0">'FORM B'!#REF!</definedName>
    <definedName name="_12TENDER_SUBMISSI">#REF!</definedName>
    <definedName name="_4PAGE_1_OF_13" localSheetId="0">'FORM B'!#REF!</definedName>
    <definedName name="_4PAGE_1_OF_13">#REF!</definedName>
    <definedName name="_8TENDER_NO._181" localSheetId="0">'FORM B'!#REF!</definedName>
    <definedName name="_8TENDER_NO._181">#REF!</definedName>
    <definedName name="_xlnm._FilterDatabase" localSheetId="0" hidden="1">'FORM B'!$A$5:$H$218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#REF!</definedName>
    <definedName name="_xlnm.Print_Area" localSheetId="0">'FORM B'!$B$1:$H$218</definedName>
    <definedName name="_xlnm.Print_Titles" localSheetId="0">'FORM B'!$1:$5</definedName>
    <definedName name="_xlnm.Print_Titles">#REF!</definedName>
    <definedName name="TEMP" localSheetId="0">'FORM B'!#REF!</definedName>
    <definedName name="TEMP">#REF!</definedName>
    <definedName name="TESTHEAD" localSheetId="0">'FORM B'!#REF!</definedName>
    <definedName name="TESTHEAD">#REF!</definedName>
    <definedName name="XEVERYTHING" localSheetId="0">'FORM B'!$B$1:$H$203</definedName>
    <definedName name="XEVERYTHING">#REF!</definedName>
    <definedName name="XITEMS" localSheetId="0">'FORM B'!$B$6:$H$203</definedName>
    <definedName name="XITEMS">#REF!</definedName>
  </definedNames>
  <calcPr calcId="152511" fullPrecision="0"/>
</workbook>
</file>

<file path=xl/calcChain.xml><?xml version="1.0" encoding="utf-8"?>
<calcChain xmlns="http://schemas.openxmlformats.org/spreadsheetml/2006/main">
  <c r="B57" i="12" l="1"/>
  <c r="B59" i="12" l="1"/>
  <c r="B62" i="12" s="1"/>
  <c r="B65" i="12" s="1"/>
  <c r="B67" i="12" s="1"/>
  <c r="B68" i="12" l="1"/>
  <c r="B32" i="12" l="1"/>
  <c r="B8" i="12"/>
  <c r="B10" i="12" s="1"/>
  <c r="H83" i="12"/>
  <c r="H80" i="12"/>
  <c r="H139" i="12"/>
  <c r="H113" i="12"/>
  <c r="H60" i="12"/>
  <c r="H40" i="12"/>
  <c r="H18" i="12"/>
  <c r="B37" i="12" l="1"/>
  <c r="B15" i="12"/>
  <c r="H74" i="12"/>
  <c r="B39" i="12" l="1"/>
  <c r="B17" i="12"/>
  <c r="B20" i="12" s="1"/>
  <c r="B129" i="12"/>
  <c r="B131" i="12" s="1"/>
  <c r="B105" i="12"/>
  <c r="B72" i="12"/>
  <c r="B159" i="12"/>
  <c r="B163" i="12" s="1"/>
  <c r="B185" i="12"/>
  <c r="B75" i="12" l="1"/>
  <c r="B79" i="12" s="1"/>
  <c r="B82" i="12" s="1"/>
  <c r="B42" i="12"/>
  <c r="B22" i="12"/>
  <c r="B24" i="12" s="1"/>
  <c r="B186" i="12"/>
  <c r="B168" i="12"/>
  <c r="B169" i="12" s="1"/>
  <c r="B110" i="12"/>
  <c r="B136" i="12"/>
  <c r="B138" i="12" s="1"/>
  <c r="B141" i="12" s="1"/>
  <c r="H21" i="12"/>
  <c r="B85" i="12" l="1"/>
  <c r="B90" i="12" s="1"/>
  <c r="B47" i="12"/>
  <c r="B49" i="12" s="1"/>
  <c r="B50" i="12" s="1"/>
  <c r="B27" i="12"/>
  <c r="B28" i="12" s="1"/>
  <c r="B172" i="12"/>
  <c r="B174" i="12" s="1"/>
  <c r="B176" i="12" s="1"/>
  <c r="B112" i="12"/>
  <c r="B188" i="12"/>
  <c r="H152" i="12"/>
  <c r="H125" i="12"/>
  <c r="B190" i="12" l="1"/>
  <c r="B146" i="12"/>
  <c r="B177" i="12"/>
  <c r="B115" i="12"/>
  <c r="B118" i="12" s="1"/>
  <c r="H196" i="12"/>
  <c r="B119" i="12" l="1"/>
  <c r="B193" i="12"/>
  <c r="B147" i="12"/>
  <c r="B94" i="12"/>
  <c r="B95" i="12" s="1"/>
  <c r="H143" i="12"/>
  <c r="H91" i="12"/>
  <c r="H92" i="12"/>
  <c r="H87" i="12"/>
  <c r="H88" i="12"/>
  <c r="H56" i="12"/>
  <c r="H55" i="12"/>
  <c r="H44" i="12"/>
  <c r="B150" i="12" l="1"/>
  <c r="B151" i="12" s="1"/>
  <c r="B152" i="12" s="1"/>
  <c r="B123" i="12"/>
  <c r="B124" i="12" s="1"/>
  <c r="B125" i="12" s="1"/>
  <c r="B195" i="12"/>
  <c r="B198" i="12" s="1"/>
  <c r="B98" i="12"/>
  <c r="B100" i="12" s="1"/>
  <c r="H36" i="12"/>
  <c r="H35" i="12"/>
  <c r="H34" i="12"/>
  <c r="H33" i="12"/>
  <c r="B202" i="12" l="1"/>
  <c r="B101" i="12"/>
  <c r="H150" i="12"/>
  <c r="H123" i="12"/>
  <c r="H100" i="12"/>
  <c r="H67" i="12"/>
  <c r="H49" i="12"/>
  <c r="H27" i="12"/>
  <c r="H22" i="12"/>
  <c r="H11" i="12" l="1"/>
  <c r="H16" i="12"/>
  <c r="H202" i="12"/>
  <c r="H191" i="12"/>
  <c r="H189" i="12"/>
  <c r="H187" i="12"/>
  <c r="H185" i="12"/>
  <c r="H180" i="12"/>
  <c r="H179" i="12"/>
  <c r="H178" i="12"/>
  <c r="H176" i="12"/>
  <c r="H174" i="12"/>
  <c r="H172" i="12"/>
  <c r="H171" i="12"/>
  <c r="H170" i="12"/>
  <c r="H168" i="12"/>
  <c r="H167" i="12"/>
  <c r="H165" i="12"/>
  <c r="H162" i="12"/>
  <c r="H161" i="12"/>
  <c r="H146" i="12"/>
  <c r="H144" i="12"/>
  <c r="H140" i="12"/>
  <c r="H137" i="12"/>
  <c r="H135" i="12"/>
  <c r="H134" i="12"/>
  <c r="H133" i="12"/>
  <c r="H130" i="12"/>
  <c r="H121" i="12"/>
  <c r="H120" i="12"/>
  <c r="H118" i="12"/>
  <c r="H116" i="12"/>
  <c r="H114" i="12"/>
  <c r="H111" i="12"/>
  <c r="H109" i="12"/>
  <c r="H108" i="12"/>
  <c r="H107" i="12"/>
  <c r="H98" i="12"/>
  <c r="H96" i="12"/>
  <c r="H94" i="12"/>
  <c r="H84" i="12"/>
  <c r="H78" i="12"/>
  <c r="H77" i="12"/>
  <c r="H76" i="12"/>
  <c r="H65" i="12"/>
  <c r="H63" i="12"/>
  <c r="H61" i="12"/>
  <c r="H58" i="12"/>
  <c r="H47" i="12"/>
  <c r="H45" i="12"/>
  <c r="H41" i="12"/>
  <c r="H38" i="12"/>
  <c r="H19" i="12"/>
  <c r="H14" i="12"/>
  <c r="H13" i="12"/>
  <c r="H12" i="12"/>
  <c r="F216" i="12"/>
  <c r="E216" i="12"/>
  <c r="D216" i="12"/>
  <c r="F215" i="12"/>
  <c r="E215" i="12"/>
  <c r="D215" i="12"/>
  <c r="F214" i="12"/>
  <c r="E214" i="12"/>
  <c r="D214" i="12"/>
  <c r="F213" i="12"/>
  <c r="E213" i="12"/>
  <c r="D213" i="12"/>
  <c r="F212" i="12"/>
  <c r="E212" i="12"/>
  <c r="D212" i="12"/>
  <c r="F211" i="12"/>
  <c r="E211" i="12"/>
  <c r="D211" i="12"/>
  <c r="F210" i="12"/>
  <c r="E210" i="12"/>
  <c r="D210" i="12"/>
  <c r="G209" i="12"/>
  <c r="F209" i="12"/>
  <c r="E209" i="12"/>
  <c r="D209" i="12"/>
  <c r="F208" i="12"/>
  <c r="E208" i="12"/>
  <c r="D208" i="12"/>
  <c r="C206" i="12"/>
  <c r="B206" i="12"/>
  <c r="B216" i="12" s="1"/>
  <c r="H205" i="12"/>
  <c r="H206" i="12" s="1"/>
  <c r="H216" i="12" s="1"/>
  <c r="C203" i="12"/>
  <c r="B203" i="12"/>
  <c r="B215" i="12" s="1"/>
  <c r="H200" i="12"/>
  <c r="H194" i="12"/>
  <c r="H184" i="12"/>
  <c r="C181" i="12"/>
  <c r="B181" i="12"/>
  <c r="B214" i="12" s="1"/>
  <c r="H158" i="12"/>
  <c r="C153" i="12"/>
  <c r="B153" i="12"/>
  <c r="B213" i="12" s="1"/>
  <c r="H151" i="12"/>
  <c r="H148" i="12"/>
  <c r="H132" i="12"/>
  <c r="C126" i="12"/>
  <c r="B126" i="12"/>
  <c r="B212" i="12" s="1"/>
  <c r="H124" i="12"/>
  <c r="H106" i="12"/>
  <c r="C102" i="12"/>
  <c r="B102" i="12"/>
  <c r="B211" i="12" s="1"/>
  <c r="H101" i="12"/>
  <c r="H97" i="12"/>
  <c r="H81" i="12"/>
  <c r="H73" i="12"/>
  <c r="C69" i="12"/>
  <c r="B69" i="12"/>
  <c r="B210" i="12" s="1"/>
  <c r="H68" i="12"/>
  <c r="C51" i="12"/>
  <c r="B51" i="12"/>
  <c r="B209" i="12" s="1"/>
  <c r="H50" i="12"/>
  <c r="C29" i="12"/>
  <c r="B29" i="12"/>
  <c r="B208" i="12" s="1"/>
  <c r="H28" i="12"/>
  <c r="C213" i="12" l="1"/>
  <c r="C216" i="12"/>
  <c r="C211" i="12"/>
  <c r="C209" i="12"/>
  <c r="C214" i="12"/>
  <c r="C212" i="12"/>
  <c r="C210" i="12"/>
  <c r="C215" i="12"/>
  <c r="C208" i="12"/>
  <c r="H153" i="12"/>
  <c r="H213" i="12" s="1"/>
  <c r="H181" i="12"/>
  <c r="H214" i="12" s="1"/>
  <c r="H203" i="12"/>
  <c r="H215" i="12" s="1"/>
  <c r="H102" i="12"/>
  <c r="H211" i="12" s="1"/>
  <c r="H51" i="12"/>
  <c r="H209" i="12" s="1"/>
  <c r="H126" i="12"/>
  <c r="H212" i="12" s="1"/>
  <c r="H69" i="12"/>
  <c r="H210" i="12" s="1"/>
  <c r="H25" i="12"/>
  <c r="H9" i="12"/>
  <c r="H29" i="12" l="1"/>
  <c r="H208" i="12" s="1"/>
  <c r="G217" i="12" s="1"/>
</calcChain>
</file>

<file path=xl/sharedStrings.xml><?xml version="1.0" encoding="utf-8"?>
<sst xmlns="http://schemas.openxmlformats.org/spreadsheetml/2006/main" count="739" uniqueCount="211">
  <si>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</si>
  <si>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</si>
  <si>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</si>
  <si>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</si>
  <si>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</si>
  <si>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</si>
  <si>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</si>
  <si>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</si>
  <si>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</si>
  <si>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</si>
  <si>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</si>
  <si>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</si>
  <si>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</si>
  <si>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</si>
  <si>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</si>
  <si>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</si>
  <si>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</si>
  <si>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</si>
  <si>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</si>
  <si>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</si>
  <si>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</si>
  <si>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</si>
  <si>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</si>
  <si>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</si>
  <si>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</si>
  <si>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</si>
  <si>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</si>
  <si>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</si>
  <si>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</si>
  <si>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</si>
  <si>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</si>
  <si>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</si>
  <si>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each</t>
  </si>
  <si>
    <t>ii)</t>
  </si>
  <si>
    <t>B094</t>
  </si>
  <si>
    <t>Drilled Dowels</t>
  </si>
  <si>
    <t>B097</t>
  </si>
  <si>
    <t>Drilled Tie Bars</t>
  </si>
  <si>
    <t>B099</t>
  </si>
  <si>
    <t>25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</si>
  <si>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</si>
  <si>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</si>
  <si>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</si>
  <si>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</si>
  <si>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</si>
  <si>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</si>
  <si>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</si>
  <si>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</si>
  <si>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</si>
  <si>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</si>
  <si>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Tie-ins and Approaches</t>
  </si>
  <si>
    <t>E023</t>
  </si>
  <si>
    <t>A003</t>
  </si>
  <si>
    <t>Excavation</t>
  </si>
  <si>
    <t>A004</t>
  </si>
  <si>
    <t>Sub-Grade Compaction</t>
  </si>
  <si>
    <t>A007</t>
  </si>
  <si>
    <t>A022</t>
  </si>
  <si>
    <t xml:space="preserve">CW 3235-R9  </t>
  </si>
  <si>
    <t>100 mm Sidewalk</t>
  </si>
  <si>
    <t>a)</t>
  </si>
  <si>
    <t>B154rl</t>
  </si>
  <si>
    <t>SD-203B</t>
  </si>
  <si>
    <t>B200</t>
  </si>
  <si>
    <t>Planing of Pavement</t>
  </si>
  <si>
    <t>B201</t>
  </si>
  <si>
    <t>Type IA</t>
  </si>
  <si>
    <t>CW 3250-R7</t>
  </si>
  <si>
    <t>51 mm</t>
  </si>
  <si>
    <t>76 mm</t>
  </si>
  <si>
    <t xml:space="preserve">CW 3230-R8
</t>
  </si>
  <si>
    <t>B096</t>
  </si>
  <si>
    <t>28.6 mm Diameter</t>
  </si>
  <si>
    <t>Modified Barrier (180 mm reveal ht, Dowelled)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</si>
  <si>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</si>
  <si>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</si>
  <si>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</si>
  <si>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</si>
  <si>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</si>
  <si>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</si>
  <si>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</si>
  <si>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F004</t>
  </si>
  <si>
    <t>38 mm</t>
  </si>
  <si>
    <t>F006</t>
  </si>
  <si>
    <t>64 mm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</si>
  <si>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</si>
  <si>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</si>
  <si>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</si>
  <si>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</si>
  <si>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</si>
  <si>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</si>
  <si>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</si>
  <si>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</si>
  <si>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</si>
  <si>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 xml:space="preserve">CW 3240-R10 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</si>
  <si>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</si>
  <si>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</si>
  <si>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</si>
  <si>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</si>
  <si>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</si>
  <si>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</si>
  <si>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</si>
  <si>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</si>
  <si>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</si>
  <si>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</si>
  <si>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B121rl</t>
  </si>
  <si>
    <t>Greater than 20 sq.m.</t>
  </si>
  <si>
    <t>SD-205,
SD-206A</t>
  </si>
  <si>
    <t>Joint Sealing</t>
  </si>
  <si>
    <t>C055</t>
  </si>
  <si>
    <t xml:space="preserve">Construction of Asphaltic Concrete Pavements </t>
  </si>
  <si>
    <t>C056</t>
  </si>
  <si>
    <t>C058</t>
  </si>
  <si>
    <t>ROADWORKS - REMOVALS/RENEWALS</t>
  </si>
  <si>
    <t>L. sum</t>
  </si>
  <si>
    <t>G</t>
  </si>
  <si>
    <t>I001</t>
  </si>
  <si>
    <t>N/B BROOKSIDE BLVD FROM INKSTER BLVD TO MOLLARD RD, CONCRETE PAVEMENT PRESERVATION</t>
  </si>
  <si>
    <t>N/B KENASTON BLVD FROM STERLING LYON PKWY TO TAYLOR AVE, CONCRETE PAVEMENT PRESERVATION</t>
  </si>
  <si>
    <t>S/B KENASTON BLVD FROM TAYLOR AVE TO STERLING LYON PKWY, CONCRETE PAVEMENT PRESERVATION</t>
  </si>
  <si>
    <t>H</t>
  </si>
  <si>
    <t>I</t>
  </si>
  <si>
    <t>W/B BISHOP GRANDIN BLVD FROM PEMBINA HWY ON-RAMP TO NEW RTC OVERPASS, CONCRETE PAVEMENT PRESERVATION</t>
  </si>
  <si>
    <t>S/B DAKOTA ST FROM ABBOTSFORD CR TO SOUTH LIMIT OF COLLEGE JEANNE-SUAVE, CONCRETE PAVEMENT PRESERVATION</t>
  </si>
  <si>
    <t>N/B DAKOTA ST FROM SOUTHGLEN BLVD TO HYATT PL, CONCRETE PAVEMENT PRESERVATION</t>
  </si>
  <si>
    <t>I.1</t>
  </si>
  <si>
    <t>CW 3110-R21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</si>
  <si>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</si>
  <si>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</si>
  <si>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</si>
  <si>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</si>
  <si>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</si>
  <si>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</si>
  <si>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</si>
  <si>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</si>
  <si>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</si>
  <si>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230 mm Concrete Pavement (Plain-Dowelled)</t>
  </si>
  <si>
    <t>230 mm Concrete Pavement (Type A)</t>
  </si>
  <si>
    <t>230 mm Concrete Pavement (Type B)</t>
  </si>
  <si>
    <t>230 mm Concrete Pavement (Type C)</t>
  </si>
  <si>
    <t>230 mm Concrete Pavement (Type D)</t>
  </si>
  <si>
    <t>B070-72</t>
  </si>
  <si>
    <t>B082-72</t>
  </si>
  <si>
    <t>B083-72</t>
  </si>
  <si>
    <t>B084-72</t>
  </si>
  <si>
    <t>B085-72</t>
  </si>
  <si>
    <t xml:space="preserve">CW 3210-R8
</t>
  </si>
  <si>
    <t>F015</t>
  </si>
  <si>
    <t>Adjustment of Curb and Gutter Frames</t>
  </si>
  <si>
    <t>G005</t>
  </si>
  <si>
    <t>Salt Tolerant Grass Seeding</t>
  </si>
  <si>
    <t>CW 3410-R12</t>
  </si>
  <si>
    <t>B155rlB</t>
  </si>
  <si>
    <t>Barrier (180 mm reveal ht, Dowelled)</t>
  </si>
  <si>
    <t>3 m to 30 m</t>
  </si>
  <si>
    <t xml:space="preserve"> Greater than 30 m</t>
  </si>
  <si>
    <t>B169rl</t>
  </si>
  <si>
    <t>Mountable Curb (180 mm reveal ht Integral)</t>
  </si>
  <si>
    <t>SD-201</t>
  </si>
  <si>
    <t>B185rlA</t>
  </si>
  <si>
    <t>Splash Strip (180 mm reveal ht, Monolithic Barrier Curb,  750 mm width)</t>
  </si>
  <si>
    <t>SD-223A</t>
  </si>
  <si>
    <t>Diamond Grinding</t>
  </si>
  <si>
    <t>Cross Stitching</t>
  </si>
  <si>
    <t>250 mm Concrete Pavement (Plain-Dowelled)</t>
  </si>
  <si>
    <t>250 mm Concrete Pavement (Type A)</t>
  </si>
  <si>
    <t>250 mm Concrete Pavement (Type B)</t>
  </si>
  <si>
    <t>250 mm Concrete Pavement (Type C)</t>
  </si>
  <si>
    <t>250 mm Concrete Pavement (Type D)</t>
  </si>
  <si>
    <t>B067-72</t>
  </si>
  <si>
    <t>B078-72</t>
  </si>
  <si>
    <t>B079-72</t>
  </si>
  <si>
    <t>B080-72</t>
  </si>
  <si>
    <t>B081-72</t>
  </si>
  <si>
    <t>B158rlB</t>
  </si>
  <si>
    <t>Partial Depth Concrete Repair</t>
  </si>
  <si>
    <t>B167rlB</t>
  </si>
  <si>
    <t>E031</t>
  </si>
  <si>
    <t>AP-015 - Mountable Curb and Gutter Frame</t>
  </si>
  <si>
    <t>E031A</t>
  </si>
  <si>
    <t>AP-016 - Mountable Curb and Gutter Cover</t>
  </si>
  <si>
    <t>B122rl</t>
  </si>
  <si>
    <t>Bullnose</t>
  </si>
  <si>
    <t>SD-227C</t>
  </si>
  <si>
    <t>B076-72</t>
  </si>
  <si>
    <t>150 mm Concrete Pavement (Plain-Dowelled)</t>
  </si>
  <si>
    <t>B098</t>
  </si>
  <si>
    <t>20 M Deformed Tie Bar</t>
  </si>
  <si>
    <t>B095</t>
  </si>
  <si>
    <t>19.1 mm Diameter</t>
  </si>
  <si>
    <t>E11</t>
  </si>
  <si>
    <t>E13</t>
  </si>
  <si>
    <t>E17</t>
  </si>
  <si>
    <t>E12</t>
  </si>
  <si>
    <t>E2</t>
  </si>
  <si>
    <t>Modified Asphalt Repair Sealing</t>
  </si>
  <si>
    <t>S/B MORAY ST FROM NESS AVE TO PORTAGE AVE, ASPHALT OVERLAY (MILL AND FILL)</t>
  </si>
  <si>
    <t>E16</t>
  </si>
  <si>
    <t>E10</t>
  </si>
  <si>
    <t>Supply and Install HaTelit "BL"</t>
  </si>
  <si>
    <t>B157rlB</t>
  </si>
  <si>
    <t>Mobilization/Demobilization</t>
  </si>
  <si>
    <t>MOBILIZATION/DEMOBILIZATION</t>
  </si>
  <si>
    <t>289-2020
E16</t>
  </si>
  <si>
    <t>289-2020
E11</t>
  </si>
  <si>
    <t>289-2020
E12</t>
  </si>
  <si>
    <t>289-2020
E13</t>
  </si>
  <si>
    <t>289-2020
E17</t>
  </si>
  <si>
    <t>E/B BISHOP GRANDIN BLVD FROM ST.ANNES RD. TO ISLAND SHORE BOULEVARD, ASPHALT SHOULDER RECONSTRUCTION</t>
  </si>
  <si>
    <t>FORM B: PRICES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</si>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</sst>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&quot;$&quot;* #,##0.00_-;\-&quot;$&quot;* #,##0.00_-;_-&quot;$&quot;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0;0;&quot;&quot;;@"/>
    <numFmt numFmtId="167" formatCode="0;0;[Red]&quot;###&quot;;@"/>
    <numFmt numFmtId="168" formatCode="&quot;$&quot;#,##0.00"/>
    <numFmt numFmtId="169" formatCode="&quot;Subtotal: &quot;#\ ###\ ##0.00;;&quot;Subtotal: Nil&quot;;@"/>
    <numFmt numFmtId="170" formatCode="#\ ###\ ##0.00;;0;@"/>
    <numFmt numFmtId="171" formatCode="&quot;&quot;;&quot;&quot;;&quot;&quot;;&quot;&quot;"/>
    <numFmt numFmtId="172" formatCode="#\ ###\ ##0.00;;0;[Red]@"/>
    <numFmt numFmtId="173" formatCode="0;\-0;0;@"/>
    <numFmt numFmtId="174" formatCode="#\ ###\ ##0.00;;&quot;(in figures)                                 &quot;;@"/>
    <numFmt numFmtId="175" formatCode="#\ ###\ ##0.00;;;@"/>
    <numFmt numFmtId="176" formatCode="#\ ###\ ##0.?;[Red]0;[Red]0;[Red]@"/>
    <numFmt numFmtId="177" formatCode="#\ ###\ ##0.00;;;"/>
    <numFmt numFmtId="178" formatCode="[Red]&quot;Z&quot;;[Red]&quot;Z&quot;;[Red]&quot;Z&quot;;@"/>
    <numFmt numFmtId="179" formatCode="&quot;H.&quot;0"/>
    <numFmt numFmtId="180" formatCode="&quot;G.&quot;0"/>
    <numFmt numFmtId="181" formatCode="&quot;F.&quot;0"/>
    <numFmt numFmtId="182" formatCode="&quot;E.&quot;0"/>
    <numFmt numFmtId="183" formatCode="&quot;D.&quot;0"/>
    <numFmt numFmtId="184" formatCode="&quot;C.&quot;0"/>
    <numFmt numFmtId="185" formatCode="&quot;B.&quot;0"/>
    <numFmt numFmtId="186" formatCode="&quot;A.&quot;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sz val="12"/>
      <color theme="1"/>
      <name val="Cambria"/>
      <family val="1"/>
    </font>
    <font>
      <b/>
      <sz val="16"/>
      <name val="Arial"/>
      <family val="2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57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1" fontId="11" fillId="0" borderId="2" applyFill="0">
      <alignment horizontal="right" vertical="top"/>
    </xf>
    <xf numFmtId="171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6" fontId="14" fillId="0" borderId="4" applyFill="0">
      <alignment horizontal="centerContinuous" wrapText="1"/>
    </xf>
    <xf numFmtId="166" fontId="42" fillId="0" borderId="4" applyFill="0">
      <alignment horizontal="centerContinuous" wrapText="1"/>
    </xf>
    <xf numFmtId="166" fontId="11" fillId="0" borderId="1" applyFill="0">
      <alignment horizontal="center" vertical="top" wrapText="1"/>
    </xf>
    <xf numFmtId="166" fontId="39" fillId="0" borderId="1" applyFill="0">
      <alignment horizontal="center" vertical="top" wrapText="1"/>
    </xf>
    <xf numFmtId="166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6" fontId="11" fillId="0" borderId="1" applyFill="0"/>
    <xf numFmtId="176" fontId="39" fillId="0" borderId="1" applyFill="0"/>
    <xf numFmtId="176" fontId="39" fillId="0" borderId="1" applyFill="0"/>
    <xf numFmtId="172" fontId="11" fillId="0" borderId="1" applyFill="0">
      <alignment horizontal="right"/>
      <protection locked="0"/>
    </xf>
    <xf numFmtId="172" fontId="39" fillId="0" borderId="1" applyFill="0">
      <alignment horizontal="right"/>
      <protection locked="0"/>
    </xf>
    <xf numFmtId="172" fontId="39" fillId="0" borderId="1" applyFill="0">
      <alignment horizontal="right"/>
      <protection locked="0"/>
    </xf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11" fillId="0" borderId="1" applyFill="0"/>
    <xf numFmtId="170" fontId="39" fillId="0" borderId="1" applyFill="0"/>
    <xf numFmtId="170" fontId="39" fillId="0" borderId="1" applyFill="0"/>
    <xf numFmtId="170" fontId="11" fillId="0" borderId="3" applyFill="0">
      <alignment horizontal="right"/>
    </xf>
    <xf numFmtId="170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8" fontId="12" fillId="0" borderId="3" applyNumberFormat="0" applyFont="0" applyFill="0" applyBorder="0" applyAlignment="0" applyProtection="0">
      <alignment horizontal="center" vertical="top" wrapText="1"/>
    </xf>
    <xf numFmtId="178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177" fontId="18" fillId="0" borderId="0" applyFill="0">
      <alignment horizontal="centerContinuous" vertical="center"/>
    </xf>
    <xf numFmtId="177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3" fontId="19" fillId="0" borderId="0" applyFill="0">
      <alignment horizontal="left"/>
    </xf>
    <xf numFmtId="173" fontId="47" fillId="0" borderId="0" applyFill="0">
      <alignment horizontal="left"/>
    </xf>
    <xf numFmtId="174" fontId="20" fillId="0" borderId="0" applyFill="0">
      <alignment horizontal="right"/>
    </xf>
    <xf numFmtId="174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9" fillId="0" borderId="0"/>
    <xf numFmtId="165" fontId="8" fillId="0" borderId="0" applyFont="0" applyFill="0" applyBorder="0" applyAlignment="0" applyProtection="0"/>
    <xf numFmtId="0" fontId="9" fillId="0" borderId="0"/>
    <xf numFmtId="0" fontId="9" fillId="0" borderId="0"/>
    <xf numFmtId="0" fontId="56" fillId="0" borderId="0"/>
    <xf numFmtId="0" fontId="8" fillId="2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 applyFill="0">
      <alignment horizontal="right" vertical="top"/>
    </xf>
    <xf numFmtId="0" fontId="11" fillId="0" borderId="1" applyFill="0">
      <alignment horizontal="right" vertical="top"/>
    </xf>
    <xf numFmtId="0" fontId="11" fillId="0" borderId="1" applyFill="0">
      <alignment horizontal="right" vertical="top"/>
    </xf>
    <xf numFmtId="171" fontId="11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11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11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166" fontId="14" fillId="0" borderId="4" applyFill="0">
      <alignment horizontal="centerContinuous" wrapText="1"/>
    </xf>
    <xf numFmtId="166" fontId="11" fillId="0" borderId="1" applyFill="0">
      <alignment horizontal="center" vertical="top" wrapText="1"/>
    </xf>
    <xf numFmtId="166" fontId="11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11" fillId="0" borderId="1" applyFill="0">
      <alignment horizontal="center" wrapText="1"/>
    </xf>
    <xf numFmtId="176" fontId="11" fillId="0" borderId="1" applyFill="0"/>
    <xf numFmtId="176" fontId="11" fillId="0" borderId="1" applyFill="0"/>
    <xf numFmtId="172" fontId="11" fillId="0" borderId="1" applyFill="0">
      <alignment horizontal="right"/>
      <protection locked="0"/>
    </xf>
    <xf numFmtId="172" fontId="11" fillId="0" borderId="1" applyFill="0">
      <alignment horizontal="right"/>
      <protection locked="0"/>
    </xf>
    <xf numFmtId="170" fontId="11" fillId="0" borderId="1" applyFill="0">
      <alignment horizontal="right"/>
      <protection locked="0"/>
    </xf>
    <xf numFmtId="170" fontId="11" fillId="0" borderId="1" applyFill="0">
      <alignment horizontal="right"/>
      <protection locked="0"/>
    </xf>
    <xf numFmtId="170" fontId="11" fillId="0" borderId="1" applyFill="0"/>
    <xf numFmtId="170" fontId="11" fillId="0" borderId="1" applyFill="0"/>
    <xf numFmtId="170" fontId="11" fillId="0" borderId="3" applyFill="0">
      <alignment horizontal="right"/>
    </xf>
    <xf numFmtId="0" fontId="15" fillId="0" borderId="1" applyFill="0">
      <alignment horizontal="left" vertical="top"/>
    </xf>
    <xf numFmtId="0" fontId="15" fillId="0" borderId="1" applyFill="0">
      <alignment horizontal="left" vertical="top"/>
    </xf>
    <xf numFmtId="0" fontId="1" fillId="0" borderId="0"/>
    <xf numFmtId="178" fontId="12" fillId="0" borderId="3" applyNumberFormat="0" applyFont="0" applyFill="0" applyBorder="0" applyAlignment="0" applyProtection="0">
      <alignment horizontal="center" vertical="top" wrapText="1"/>
    </xf>
    <xf numFmtId="0" fontId="16" fillId="0" borderId="0">
      <alignment horizontal="right"/>
    </xf>
    <xf numFmtId="0" fontId="11" fillId="0" borderId="0" applyFill="0">
      <alignment horizontal="left"/>
    </xf>
    <xf numFmtId="0" fontId="17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7" fontId="18" fillId="0" borderId="0" applyFill="0">
      <alignment horizontal="centerContinuous" vertical="center"/>
    </xf>
    <xf numFmtId="0" fontId="11" fillId="0" borderId="3">
      <alignment horizontal="centerContinuous" wrapText="1"/>
    </xf>
    <xf numFmtId="173" fontId="19" fillId="0" borderId="0" applyFill="0">
      <alignment horizontal="left"/>
    </xf>
    <xf numFmtId="174" fontId="20" fillId="0" borderId="0" applyFill="0">
      <alignment horizontal="right"/>
    </xf>
    <xf numFmtId="0" fontId="11" fillId="0" borderId="13" applyFill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85">
    <xf numFmtId="0" fontId="0" fillId="2" borderId="0" xfId="0" applyNumberFormat="1"/>
    <xf numFmtId="164" fontId="6" fillId="2" borderId="0" xfId="0" applyNumberFormat="1" applyFont="1" applyAlignment="1">
      <alignment horizontal="centerContinuous" vertical="center"/>
    </xf>
    <xf numFmtId="166" fontId="50" fillId="0" borderId="1" xfId="0" applyNumberFormat="1" applyFont="1" applyFill="1" applyBorder="1" applyAlignment="1" applyProtection="1">
      <alignment horizontal="left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8" fontId="50" fillId="0" borderId="1" xfId="0" applyNumberFormat="1" applyFont="1" applyFill="1" applyBorder="1" applyAlignment="1" applyProtection="1">
      <alignment vertical="top"/>
      <protection locked="0"/>
    </xf>
    <xf numFmtId="168" fontId="50" fillId="0" borderId="1" xfId="0" applyNumberFormat="1" applyFont="1" applyFill="1" applyBorder="1" applyAlignment="1" applyProtection="1">
      <alignment vertical="top"/>
    </xf>
    <xf numFmtId="0" fontId="50" fillId="0" borderId="1" xfId="0" applyNumberFormat="1" applyFont="1" applyFill="1" applyBorder="1" applyAlignment="1" applyProtection="1">
      <alignment vertical="center"/>
    </xf>
    <xf numFmtId="167" fontId="50" fillId="0" borderId="1" xfId="0" applyNumberFormat="1" applyFont="1" applyFill="1" applyBorder="1" applyAlignment="1" applyProtection="1">
      <alignment horizontal="center" vertical="top" wrapText="1"/>
    </xf>
    <xf numFmtId="166" fontId="50" fillId="0" borderId="1" xfId="0" applyNumberFormat="1" applyFont="1" applyFill="1" applyBorder="1" applyAlignment="1" applyProtection="1">
      <alignment horizontal="center" vertical="top" wrapText="1"/>
    </xf>
    <xf numFmtId="167" fontId="50" fillId="0" borderId="1" xfId="0" applyNumberFormat="1" applyFont="1" applyFill="1" applyBorder="1" applyAlignment="1" applyProtection="1">
      <alignment horizontal="right" vertical="top" wrapText="1"/>
    </xf>
    <xf numFmtId="168" fontId="50" fillId="0" borderId="1" xfId="0" applyNumberFormat="1" applyFont="1" applyFill="1" applyBorder="1" applyAlignment="1" applyProtection="1">
      <alignment vertical="top" wrapText="1"/>
    </xf>
    <xf numFmtId="164" fontId="8" fillId="2" borderId="20" xfId="0" applyNumberFormat="1" applyFont="1" applyBorder="1" applyAlignment="1">
      <alignment horizontal="right" vertical="center"/>
    </xf>
    <xf numFmtId="164" fontId="8" fillId="2" borderId="20" xfId="0" applyNumberFormat="1" applyFont="1" applyBorder="1" applyAlignment="1">
      <alignment horizontal="right"/>
    </xf>
    <xf numFmtId="1" fontId="8" fillId="2" borderId="20" xfId="0" applyNumberFormat="1" applyFont="1" applyBorder="1" applyAlignment="1">
      <alignment horizontal="center" vertical="top"/>
    </xf>
    <xf numFmtId="0" fontId="8" fillId="2" borderId="20" xfId="0" applyNumberFormat="1" applyFont="1" applyBorder="1" applyAlignment="1">
      <alignment horizontal="center" vertical="top"/>
    </xf>
    <xf numFmtId="0" fontId="8" fillId="2" borderId="0" xfId="0" applyNumberFormat="1" applyFont="1"/>
    <xf numFmtId="1" fontId="50" fillId="0" borderId="1" xfId="0" applyNumberFormat="1" applyFont="1" applyFill="1" applyBorder="1" applyAlignment="1" applyProtection="1">
      <alignment horizontal="right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168" fontId="50" fillId="26" borderId="1" xfId="0" applyNumberFormat="1" applyFont="1" applyFill="1" applyBorder="1" applyAlignment="1" applyProtection="1">
      <alignment vertical="top"/>
      <protection locked="0"/>
    </xf>
    <xf numFmtId="168" fontId="50" fillId="26" borderId="1" xfId="0" applyNumberFormat="1" applyFont="1" applyFill="1" applyBorder="1" applyAlignment="1" applyProtection="1">
      <alignment vertical="top"/>
    </xf>
    <xf numFmtId="164" fontId="8" fillId="2" borderId="22" xfId="0" applyNumberFormat="1" applyFont="1" applyBorder="1" applyAlignment="1">
      <alignment horizontal="right" vertical="center"/>
    </xf>
    <xf numFmtId="164" fontId="8" fillId="2" borderId="22" xfId="0" applyNumberFormat="1" applyFont="1" applyBorder="1" applyAlignment="1">
      <alignment horizontal="right"/>
    </xf>
    <xf numFmtId="164" fontId="8" fillId="2" borderId="24" xfId="0" applyNumberFormat="1" applyFont="1" applyBorder="1" applyAlignment="1">
      <alignment horizontal="right"/>
    </xf>
    <xf numFmtId="164" fontId="8" fillId="2" borderId="20" xfId="81" applyNumberFormat="1" applyFont="1" applyBorder="1" applyAlignment="1">
      <alignment horizontal="right" vertical="center"/>
    </xf>
    <xf numFmtId="167" fontId="8" fillId="0" borderId="1" xfId="81" applyNumberFormat="1" applyFont="1" applyFill="1" applyBorder="1" applyAlignment="1" applyProtection="1">
      <alignment horizontal="left" vertical="top" wrapText="1"/>
    </xf>
    <xf numFmtId="166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8" fontId="50" fillId="26" borderId="1" xfId="81" applyNumberFormat="1" applyFont="1" applyFill="1" applyBorder="1" applyAlignment="1" applyProtection="1">
      <alignment vertical="top"/>
      <protection locked="0"/>
    </xf>
    <xf numFmtId="168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2" borderId="22" xfId="81" applyNumberFormat="1" applyFont="1" applyBorder="1" applyAlignment="1">
      <alignment horizontal="right" vertical="center"/>
    </xf>
    <xf numFmtId="0" fontId="3" fillId="2" borderId="43" xfId="81" applyNumberFormat="1" applyFont="1" applyBorder="1" applyAlignment="1">
      <alignment horizontal="center" vertical="center"/>
    </xf>
    <xf numFmtId="4" fontId="8" fillId="26" borderId="30" xfId="81" applyNumberFormat="1" applyFont="1" applyFill="1" applyBorder="1" applyAlignment="1" applyProtection="1">
      <alignment horizontal="center" vertical="top" wrapText="1"/>
    </xf>
    <xf numFmtId="166" fontId="3" fillId="25" borderId="19" xfId="0" applyNumberFormat="1" applyFont="1" applyFill="1" applyBorder="1" applyAlignment="1" applyProtection="1">
      <alignment horizontal="left" vertical="center" wrapText="1"/>
    </xf>
    <xf numFmtId="166" fontId="50" fillId="26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166" fontId="50" fillId="0" borderId="1" xfId="80" applyNumberFormat="1" applyFont="1" applyFill="1" applyBorder="1" applyAlignment="1" applyProtection="1">
      <alignment horizontal="left" vertical="top" wrapText="1"/>
    </xf>
    <xf numFmtId="167" fontId="50" fillId="26" borderId="1" xfId="0" applyNumberFormat="1" applyFont="1" applyFill="1" applyBorder="1" applyAlignment="1" applyProtection="1">
      <alignment horizontal="right" vertical="top" wrapText="1"/>
    </xf>
    <xf numFmtId="166" fontId="50" fillId="26" borderId="1" xfId="0" applyNumberFormat="1" applyFont="1" applyFill="1" applyBorder="1" applyAlignment="1" applyProtection="1">
      <alignment horizontal="left" vertical="top" wrapText="1"/>
    </xf>
    <xf numFmtId="0" fontId="50" fillId="26" borderId="1" xfId="0" applyNumberFormat="1" applyFont="1" applyFill="1" applyBorder="1" applyAlignment="1" applyProtection="1">
      <alignment horizontal="center" vertical="top" wrapText="1"/>
    </xf>
    <xf numFmtId="1" fontId="50" fillId="26" borderId="1" xfId="0" applyNumberFormat="1" applyFont="1" applyFill="1" applyBorder="1" applyAlignment="1" applyProtection="1">
      <alignment horizontal="right" vertical="top"/>
    </xf>
    <xf numFmtId="164" fontId="8" fillId="2" borderId="0" xfId="0" applyNumberFormat="1" applyFont="1" applyAlignment="1">
      <alignment horizontal="right"/>
    </xf>
    <xf numFmtId="0" fontId="8" fillId="2" borderId="0" xfId="0" applyNumberFormat="1" applyFont="1" applyAlignment="1">
      <alignment vertical="top"/>
    </xf>
    <xf numFmtId="0" fontId="8" fillId="2" borderId="17" xfId="0" applyNumberFormat="1" applyFont="1" applyBorder="1" applyAlignment="1">
      <alignment horizontal="center"/>
    </xf>
    <xf numFmtId="0" fontId="8" fillId="2" borderId="16" xfId="0" applyNumberFormat="1" applyFont="1" applyBorder="1" applyAlignment="1">
      <alignment horizontal="center"/>
    </xf>
    <xf numFmtId="0" fontId="8" fillId="2" borderId="18" xfId="0" applyNumberFormat="1" applyFont="1" applyBorder="1" applyAlignment="1">
      <alignment horizontal="center"/>
    </xf>
    <xf numFmtId="164" fontId="8" fillId="2" borderId="18" xfId="0" applyNumberFormat="1" applyFont="1" applyBorder="1" applyAlignment="1">
      <alignment horizontal="right"/>
    </xf>
    <xf numFmtId="0" fontId="8" fillId="2" borderId="25" xfId="0" applyNumberFormat="1" applyFont="1" applyBorder="1"/>
    <xf numFmtId="0" fontId="8" fillId="2" borderId="23" xfId="0" applyNumberFormat="1" applyFont="1" applyBorder="1" applyAlignment="1">
      <alignment horizontal="center"/>
    </xf>
    <xf numFmtId="0" fontId="8" fillId="2" borderId="26" xfId="0" applyNumberFormat="1" applyFont="1" applyBorder="1"/>
    <xf numFmtId="0" fontId="8" fillId="2" borderId="26" xfId="0" applyNumberFormat="1" applyFont="1" applyBorder="1" applyAlignment="1">
      <alignment horizontal="center"/>
    </xf>
    <xf numFmtId="164" fontId="8" fillId="2" borderId="26" xfId="0" applyNumberFormat="1" applyFont="1" applyBorder="1" applyAlignment="1">
      <alignment horizontal="right"/>
    </xf>
    <xf numFmtId="164" fontId="8" fillId="2" borderId="29" xfId="0" applyNumberFormat="1" applyFont="1" applyBorder="1" applyAlignment="1">
      <alignment horizontal="right" vertical="center"/>
    </xf>
    <xf numFmtId="166" fontId="3" fillId="25" borderId="19" xfId="0" applyNumberFormat="1" applyFont="1" applyFill="1" applyBorder="1" applyAlignment="1" applyProtection="1">
      <alignment horizontal="left" vertical="center"/>
    </xf>
    <xf numFmtId="164" fontId="8" fillId="2" borderId="44" xfId="81" applyNumberFormat="1" applyFont="1" applyBorder="1" applyAlignment="1">
      <alignment horizontal="right" vertical="center"/>
    </xf>
    <xf numFmtId="164" fontId="8" fillId="2" borderId="34" xfId="81" applyNumberFormat="1" applyFont="1" applyBorder="1" applyAlignment="1">
      <alignment horizontal="right" vertical="center"/>
    </xf>
    <xf numFmtId="164" fontId="8" fillId="2" borderId="46" xfId="81" applyNumberFormat="1" applyFont="1" applyBorder="1" applyAlignment="1">
      <alignment horizontal="right" vertical="center"/>
    </xf>
    <xf numFmtId="0" fontId="8" fillId="2" borderId="20" xfId="0" applyNumberFormat="1" applyFont="1" applyBorder="1" applyAlignment="1">
      <alignment horizontal="right"/>
    </xf>
    <xf numFmtId="0" fontId="8" fillId="2" borderId="15" xfId="0" applyNumberFormat="1" applyFont="1" applyBorder="1" applyAlignment="1">
      <alignment horizontal="center"/>
    </xf>
    <xf numFmtId="0" fontId="8" fillId="2" borderId="15" xfId="0" applyNumberFormat="1" applyFont="1" applyBorder="1"/>
    <xf numFmtId="0" fontId="8" fillId="2" borderId="0" xfId="0" applyNumberFormat="1" applyFont="1" applyBorder="1" applyAlignment="1">
      <alignment horizontal="right"/>
    </xf>
    <xf numFmtId="164" fontId="8" fillId="2" borderId="28" xfId="0" applyNumberFormat="1" applyFont="1" applyBorder="1" applyAlignment="1">
      <alignment horizontal="right"/>
    </xf>
    <xf numFmtId="0" fontId="8" fillId="2" borderId="27" xfId="0" applyNumberFormat="1" applyFont="1" applyBorder="1" applyAlignment="1">
      <alignment vertical="top"/>
    </xf>
    <xf numFmtId="0" fontId="8" fillId="2" borderId="13" xfId="0" applyNumberFormat="1" applyFont="1" applyBorder="1"/>
    <xf numFmtId="0" fontId="8" fillId="2" borderId="13" xfId="0" applyNumberFormat="1" applyFont="1" applyBorder="1" applyAlignment="1">
      <alignment horizontal="center"/>
    </xf>
    <xf numFmtId="164" fontId="8" fillId="2" borderId="13" xfId="0" applyNumberFormat="1" applyFont="1" applyBorder="1" applyAlignment="1">
      <alignment horizontal="right"/>
    </xf>
    <xf numFmtId="0" fontId="8" fillId="2" borderId="0" xfId="0" applyNumberFormat="1" applyFont="1" applyAlignment="1">
      <alignment horizontal="right"/>
    </xf>
    <xf numFmtId="0" fontId="8" fillId="2" borderId="0" xfId="0" applyNumberFormat="1" applyFont="1" applyAlignment="1">
      <alignment horizontal="center"/>
    </xf>
    <xf numFmtId="0" fontId="8" fillId="0" borderId="1" xfId="109" applyNumberFormat="1" applyFont="1" applyFill="1" applyBorder="1" applyAlignment="1" applyProtection="1">
      <alignment horizontal="center" vertical="center" wrapText="1"/>
    </xf>
    <xf numFmtId="166" fontId="8" fillId="0" borderId="1" xfId="111" applyNumberFormat="1" applyFont="1" applyFill="1" applyBorder="1" applyAlignment="1" applyProtection="1">
      <alignment horizontal="left" vertical="top" wrapText="1"/>
    </xf>
    <xf numFmtId="179" fontId="50" fillId="0" borderId="1" xfId="0" applyNumberFormat="1" applyFont="1" applyFill="1" applyBorder="1" applyAlignment="1" applyProtection="1">
      <alignment horizontal="left" vertical="top" wrapText="1"/>
    </xf>
    <xf numFmtId="180" fontId="50" fillId="0" borderId="1" xfId="0" applyNumberFormat="1" applyFont="1" applyFill="1" applyBorder="1" applyAlignment="1" applyProtection="1">
      <alignment horizontal="left" vertical="top" wrapText="1"/>
    </xf>
    <xf numFmtId="181" fontId="50" fillId="0" borderId="1" xfId="0" applyNumberFormat="1" applyFont="1" applyFill="1" applyBorder="1" applyAlignment="1" applyProtection="1">
      <alignment horizontal="left" vertical="top" wrapText="1"/>
    </xf>
    <xf numFmtId="182" fontId="50" fillId="0" borderId="1" xfId="0" applyNumberFormat="1" applyFont="1" applyFill="1" applyBorder="1" applyAlignment="1" applyProtection="1">
      <alignment horizontal="left" vertical="top" wrapText="1"/>
    </xf>
    <xf numFmtId="183" fontId="50" fillId="0" borderId="1" xfId="0" applyNumberFormat="1" applyFont="1" applyFill="1" applyBorder="1" applyAlignment="1" applyProtection="1">
      <alignment horizontal="left" vertical="top" wrapText="1"/>
    </xf>
    <xf numFmtId="184" fontId="50" fillId="0" borderId="1" xfId="0" applyNumberFormat="1" applyFont="1" applyFill="1" applyBorder="1" applyAlignment="1" applyProtection="1">
      <alignment horizontal="left" vertical="top" wrapText="1"/>
    </xf>
    <xf numFmtId="185" fontId="50" fillId="0" borderId="1" xfId="0" applyNumberFormat="1" applyFont="1" applyFill="1" applyBorder="1" applyAlignment="1" applyProtection="1">
      <alignment horizontal="left" vertical="top" wrapText="1"/>
    </xf>
    <xf numFmtId="186" fontId="50" fillId="0" borderId="1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Alignment="1">
      <alignment horizontal="centerContinuous" vertical="center"/>
    </xf>
    <xf numFmtId="166" fontId="8" fillId="0" borderId="1" xfId="80" applyNumberFormat="1" applyFont="1" applyFill="1" applyBorder="1" applyAlignment="1" applyProtection="1">
      <alignment horizontal="center" vertical="top" wrapText="1"/>
    </xf>
    <xf numFmtId="0" fontId="5" fillId="2" borderId="47" xfId="0" applyNumberFormat="1" applyFont="1" applyBorder="1" applyAlignment="1">
      <alignment horizontal="centerContinuous" vertical="center"/>
    </xf>
    <xf numFmtId="164" fontId="6" fillId="2" borderId="47" xfId="0" applyNumberFormat="1" applyFont="1" applyBorder="1" applyAlignment="1">
      <alignment horizontal="centerContinuous" vertical="center"/>
    </xf>
    <xf numFmtId="0" fontId="8" fillId="0" borderId="0" xfId="0" applyNumberFormat="1" applyFont="1" applyFill="1" applyBorder="1" applyAlignment="1">
      <alignment horizontal="centerContinuous" vertical="center"/>
    </xf>
    <xf numFmtId="164" fontId="2" fillId="0" borderId="0" xfId="0" applyNumberFormat="1" applyFont="1" applyFill="1" applyBorder="1" applyAlignment="1">
      <alignment horizontal="centerContinuous" vertical="center"/>
    </xf>
    <xf numFmtId="0" fontId="8" fillId="2" borderId="0" xfId="0" applyNumberFormat="1" applyFont="1" applyBorder="1" applyAlignment="1"/>
    <xf numFmtId="0" fontId="8" fillId="2" borderId="0" xfId="0" applyNumberFormat="1" applyFont="1" applyBorder="1" applyAlignment="1">
      <alignment horizontal="center"/>
    </xf>
    <xf numFmtId="164" fontId="8" fillId="2" borderId="0" xfId="0" applyNumberFormat="1" applyFont="1" applyBorder="1" applyAlignment="1">
      <alignment horizontal="centerContinuous" vertical="center"/>
    </xf>
    <xf numFmtId="164" fontId="8" fillId="2" borderId="51" xfId="0" applyNumberFormat="1" applyFont="1" applyBorder="1" applyAlignment="1">
      <alignment horizontal="center"/>
    </xf>
    <xf numFmtId="164" fontId="8" fillId="2" borderId="21" xfId="0" applyNumberFormat="1" applyFont="1" applyBorder="1" applyAlignment="1">
      <alignment horizontal="right"/>
    </xf>
    <xf numFmtId="4" fontId="50" fillId="26" borderId="30" xfId="0" applyNumberFormat="1" applyFont="1" applyFill="1" applyBorder="1" applyAlignment="1" applyProtection="1">
      <alignment horizontal="center" vertical="top"/>
    </xf>
    <xf numFmtId="4" fontId="50" fillId="26" borderId="30" xfId="0" applyNumberFormat="1" applyFont="1" applyFill="1" applyBorder="1" applyAlignment="1" applyProtection="1">
      <alignment horizontal="center" vertical="top" wrapText="1"/>
    </xf>
    <xf numFmtId="164" fontId="8" fillId="2" borderId="34" xfId="0" applyNumberFormat="1" applyFont="1" applyBorder="1" applyAlignment="1">
      <alignment horizontal="right"/>
    </xf>
    <xf numFmtId="4" fontId="50" fillId="27" borderId="30" xfId="0" applyNumberFormat="1" applyFont="1" applyFill="1" applyBorder="1" applyAlignment="1" applyProtection="1">
      <alignment horizontal="center" vertical="top"/>
    </xf>
    <xf numFmtId="164" fontId="8" fillId="2" borderId="34" xfId="0" applyNumberFormat="1" applyFont="1" applyBorder="1" applyAlignment="1">
      <alignment horizontal="right" vertical="center"/>
    </xf>
    <xf numFmtId="4" fontId="8" fillId="0" borderId="30" xfId="109" applyNumberFormat="1" applyFont="1" applyFill="1" applyBorder="1" applyAlignment="1" applyProtection="1">
      <alignment horizontal="center" wrapText="1"/>
    </xf>
    <xf numFmtId="4" fontId="50" fillId="26" borderId="30" xfId="80" applyNumberFormat="1" applyFont="1" applyFill="1" applyBorder="1" applyAlignment="1" applyProtection="1">
      <alignment horizontal="center" vertical="top" wrapText="1"/>
    </xf>
    <xf numFmtId="4" fontId="50" fillId="0" borderId="30" xfId="0" applyNumberFormat="1" applyFont="1" applyFill="1" applyBorder="1" applyAlignment="1" applyProtection="1">
      <alignment horizontal="center" vertical="top" wrapText="1"/>
    </xf>
    <xf numFmtId="169" fontId="50" fillId="26" borderId="30" xfId="0" applyNumberFormat="1" applyFont="1" applyFill="1" applyBorder="1" applyAlignment="1" applyProtection="1">
      <alignment horizontal="center" vertical="top"/>
    </xf>
    <xf numFmtId="164" fontId="8" fillId="2" borderId="48" xfId="0" applyNumberFormat="1" applyFont="1" applyBorder="1" applyAlignment="1">
      <alignment horizontal="right"/>
    </xf>
    <xf numFmtId="1" fontId="5" fillId="2" borderId="53" xfId="0" applyNumberFormat="1" applyFont="1" applyBorder="1" applyAlignment="1">
      <alignment horizontal="centerContinuous" vertical="top"/>
    </xf>
    <xf numFmtId="0" fontId="5" fillId="2" borderId="54" xfId="0" applyNumberFormat="1" applyFont="1" applyBorder="1" applyAlignment="1">
      <alignment horizontal="centerContinuous" vertical="center"/>
    </xf>
    <xf numFmtId="1" fontId="8" fillId="0" borderId="30" xfId="0" applyNumberFormat="1" applyFont="1" applyFill="1" applyBorder="1" applyAlignment="1">
      <alignment horizontal="centerContinuous" vertical="top"/>
    </xf>
    <xf numFmtId="0" fontId="8" fillId="0" borderId="52" xfId="0" applyNumberFormat="1" applyFont="1" applyFill="1" applyBorder="1" applyAlignment="1">
      <alignment horizontal="centerContinuous" vertical="center"/>
    </xf>
    <xf numFmtId="0" fontId="8" fillId="2" borderId="30" xfId="0" applyNumberFormat="1" applyFont="1" applyBorder="1" applyAlignment="1">
      <alignment vertical="top"/>
    </xf>
    <xf numFmtId="2" fontId="8" fillId="2" borderId="52" xfId="0" applyNumberFormat="1" applyFont="1" applyBorder="1" applyAlignment="1">
      <alignment horizontal="centerContinuous"/>
    </xf>
    <xf numFmtId="0" fontId="8" fillId="2" borderId="55" xfId="0" applyNumberFormat="1" applyFont="1" applyBorder="1" applyAlignment="1">
      <alignment horizontal="center" vertical="top"/>
    </xf>
    <xf numFmtId="0" fontId="8" fillId="2" borderId="56" xfId="0" applyNumberFormat="1" applyFont="1" applyBorder="1" applyAlignment="1">
      <alignment horizontal="center"/>
    </xf>
    <xf numFmtId="0" fontId="8" fillId="2" borderId="57" xfId="0" applyNumberFormat="1" applyFont="1" applyBorder="1" applyAlignment="1">
      <alignment vertical="top"/>
    </xf>
    <xf numFmtId="0" fontId="8" fillId="2" borderId="58" xfId="0" applyNumberFormat="1" applyFont="1" applyBorder="1" applyAlignment="1">
      <alignment horizontal="right"/>
    </xf>
    <xf numFmtId="0" fontId="3" fillId="2" borderId="43" xfId="0" applyNumberFormat="1" applyFont="1" applyBorder="1" applyAlignment="1">
      <alignment horizontal="center" vertical="center"/>
    </xf>
    <xf numFmtId="164" fontId="8" fillId="2" borderId="59" xfId="0" applyNumberFormat="1" applyFont="1" applyBorder="1" applyAlignment="1">
      <alignment horizontal="right" vertical="center"/>
    </xf>
    <xf numFmtId="0" fontId="3" fillId="2" borderId="43" xfId="0" applyNumberFormat="1" applyFont="1" applyBorder="1" applyAlignment="1">
      <alignment vertical="top"/>
    </xf>
    <xf numFmtId="164" fontId="8" fillId="2" borderId="44" xfId="0" applyNumberFormat="1" applyFont="1" applyBorder="1" applyAlignment="1">
      <alignment horizontal="right"/>
    </xf>
    <xf numFmtId="0" fontId="8" fillId="2" borderId="43" xfId="0" applyNumberFormat="1" applyFont="1" applyBorder="1" applyAlignment="1">
      <alignment horizontal="center" vertical="top"/>
    </xf>
    <xf numFmtId="0" fontId="8" fillId="2" borderId="43" xfId="0" applyNumberFormat="1" applyFont="1" applyBorder="1" applyAlignment="1">
      <alignment vertical="top"/>
    </xf>
    <xf numFmtId="0" fontId="3" fillId="2" borderId="45" xfId="0" applyNumberFormat="1" applyFont="1" applyBorder="1" applyAlignment="1">
      <alignment horizontal="center" vertical="center"/>
    </xf>
    <xf numFmtId="164" fontId="8" fillId="2" borderId="46" xfId="0" applyNumberFormat="1" applyFont="1" applyBorder="1" applyAlignment="1">
      <alignment horizontal="right"/>
    </xf>
    <xf numFmtId="164" fontId="8" fillId="2" borderId="44" xfId="0" applyNumberFormat="1" applyFont="1" applyBorder="1" applyAlignment="1">
      <alignment horizontal="right" vertical="center"/>
    </xf>
    <xf numFmtId="164" fontId="8" fillId="2" borderId="46" xfId="0" applyNumberFormat="1" applyFont="1" applyBorder="1" applyAlignment="1">
      <alignment horizontal="right" vertical="center"/>
    </xf>
    <xf numFmtId="0" fontId="52" fillId="0" borderId="0" xfId="0" applyFont="1" applyFill="1" applyBorder="1" applyAlignment="1" applyProtection="1"/>
    <xf numFmtId="0" fontId="8" fillId="2" borderId="60" xfId="0" applyNumberFormat="1" applyFont="1" applyBorder="1" applyAlignment="1">
      <alignment vertical="top"/>
    </xf>
    <xf numFmtId="0" fontId="8" fillId="2" borderId="61" xfId="0" applyNumberFormat="1" applyFont="1" applyBorder="1" applyAlignment="1">
      <alignment horizontal="right"/>
    </xf>
    <xf numFmtId="164" fontId="8" fillId="2" borderId="62" xfId="0" applyNumberFormat="1" applyFont="1" applyBorder="1" applyAlignment="1">
      <alignment horizontal="right"/>
    </xf>
    <xf numFmtId="0" fontId="8" fillId="2" borderId="64" xfId="0" applyNumberFormat="1" applyFont="1" applyBorder="1" applyAlignment="1">
      <alignment horizontal="right"/>
    </xf>
    <xf numFmtId="166" fontId="50" fillId="0" borderId="2" xfId="80" applyNumberFormat="1" applyFont="1" applyFill="1" applyBorder="1" applyAlignment="1" applyProtection="1">
      <alignment horizontal="left" vertical="top" wrapText="1"/>
    </xf>
    <xf numFmtId="168" fontId="50" fillId="0" borderId="2" xfId="0" applyNumberFormat="1" applyFont="1" applyFill="1" applyBorder="1" applyAlignment="1" applyProtection="1">
      <alignment vertical="top"/>
    </xf>
    <xf numFmtId="0" fontId="3" fillId="2" borderId="65" xfId="0" applyNumberFormat="1" applyFont="1" applyBorder="1" applyAlignment="1">
      <alignment horizontal="center" vertical="center"/>
    </xf>
    <xf numFmtId="164" fontId="8" fillId="2" borderId="66" xfId="0" applyNumberFormat="1" applyFont="1" applyBorder="1" applyAlignment="1">
      <alignment horizontal="right"/>
    </xf>
    <xf numFmtId="164" fontId="8" fillId="2" borderId="67" xfId="0" applyNumberFormat="1" applyFont="1" applyBorder="1" applyAlignment="1">
      <alignment horizontal="right"/>
    </xf>
    <xf numFmtId="166" fontId="50" fillId="0" borderId="30" xfId="0" applyNumberFormat="1" applyFont="1" applyFill="1" applyBorder="1" applyAlignment="1" applyProtection="1">
      <alignment horizontal="center" vertical="top" wrapText="1"/>
    </xf>
    <xf numFmtId="0" fontId="8" fillId="2" borderId="30" xfId="0" applyNumberFormat="1" applyFont="1" applyBorder="1" applyAlignment="1">
      <alignment horizontal="center" vertical="top"/>
    </xf>
    <xf numFmtId="0" fontId="52" fillId="0" borderId="30" xfId="0" applyFont="1" applyFill="1" applyBorder="1" applyAlignment="1" applyProtection="1"/>
    <xf numFmtId="1" fontId="8" fillId="2" borderId="30" xfId="0" applyNumberFormat="1" applyFont="1" applyBorder="1" applyAlignment="1">
      <alignment vertical="top"/>
    </xf>
    <xf numFmtId="0" fontId="50" fillId="0" borderId="68" xfId="0" applyNumberFormat="1" applyFont="1" applyFill="1" applyBorder="1" applyAlignment="1" applyProtection="1">
      <alignment horizontal="center" vertical="top" wrapText="1"/>
    </xf>
    <xf numFmtId="166" fontId="50" fillId="26" borderId="30" xfId="0" applyNumberFormat="1" applyFont="1" applyFill="1" applyBorder="1" applyAlignment="1" applyProtection="1">
      <alignment horizontal="center" vertical="top" wrapText="1"/>
    </xf>
    <xf numFmtId="166" fontId="50" fillId="0" borderId="30" xfId="80" applyNumberFormat="1" applyFont="1" applyFill="1" applyBorder="1" applyAlignment="1" applyProtection="1">
      <alignment horizontal="center" vertical="top" wrapText="1"/>
    </xf>
    <xf numFmtId="166" fontId="8" fillId="0" borderId="30" xfId="111" applyNumberFormat="1" applyFont="1" applyFill="1" applyBorder="1" applyAlignment="1" applyProtection="1">
      <alignment horizontal="center" wrapText="1"/>
    </xf>
    <xf numFmtId="166" fontId="50" fillId="0" borderId="27" xfId="80" applyNumberFormat="1" applyFont="1" applyFill="1" applyBorder="1" applyAlignment="1" applyProtection="1">
      <alignment horizontal="center" vertical="top" wrapText="1"/>
    </xf>
    <xf numFmtId="1" fontId="8" fillId="0" borderId="20" xfId="0" applyNumberFormat="1" applyFont="1" applyFill="1" applyBorder="1" applyAlignment="1">
      <alignment horizontal="center" vertical="top"/>
    </xf>
    <xf numFmtId="0" fontId="8" fillId="0" borderId="20" xfId="0" applyNumberFormat="1" applyFont="1" applyFill="1" applyBorder="1" applyAlignment="1">
      <alignment horizontal="center" vertical="top"/>
    </xf>
    <xf numFmtId="0" fontId="55" fillId="2" borderId="15" xfId="0" applyNumberFormat="1" applyFont="1" applyBorder="1"/>
    <xf numFmtId="0" fontId="8" fillId="2" borderId="0" xfId="0" applyNumberFormat="1" applyFont="1" applyProtection="1"/>
    <xf numFmtId="0" fontId="8" fillId="0" borderId="0" xfId="0" applyNumberFormat="1" applyFont="1" applyFill="1" applyProtection="1"/>
    <xf numFmtId="0" fontId="8" fillId="2" borderId="0" xfId="0" applyNumberFormat="1" applyFont="1" applyAlignment="1" applyProtection="1">
      <alignment vertical="center"/>
    </xf>
    <xf numFmtId="0" fontId="52" fillId="26" borderId="0" xfId="0" applyFont="1" applyFill="1" applyAlignment="1" applyProtection="1"/>
    <xf numFmtId="0" fontId="51" fillId="26" borderId="0" xfId="0" applyFont="1" applyFill="1" applyProtection="1"/>
    <xf numFmtId="0" fontId="51" fillId="26" borderId="0" xfId="0" applyFont="1" applyFill="1" applyAlignment="1" applyProtection="1"/>
    <xf numFmtId="0" fontId="52" fillId="26" borderId="0" xfId="0" applyFont="1" applyFill="1" applyProtection="1"/>
    <xf numFmtId="0" fontId="52" fillId="27" borderId="0" xfId="0" applyFont="1" applyFill="1" applyAlignment="1" applyProtection="1"/>
    <xf numFmtId="0" fontId="9" fillId="0" borderId="0" xfId="109" applyFont="1" applyFill="1" applyAlignment="1" applyProtection="1"/>
    <xf numFmtId="0" fontId="52" fillId="0" borderId="0" xfId="0" applyFont="1" applyFill="1" applyProtection="1"/>
    <xf numFmtId="0" fontId="8" fillId="2" borderId="0" xfId="0" applyNumberFormat="1" applyFont="1" applyAlignment="1" applyProtection="1"/>
    <xf numFmtId="0" fontId="8" fillId="2" borderId="0" xfId="81" applyNumberFormat="1" applyFont="1" applyProtection="1"/>
    <xf numFmtId="0" fontId="3" fillId="2" borderId="45" xfId="81" applyNumberFormat="1" applyFont="1" applyBorder="1" applyAlignment="1">
      <alignment horizontal="center" vertical="center"/>
    </xf>
    <xf numFmtId="0" fontId="8" fillId="2" borderId="0" xfId="81" applyNumberFormat="1" applyFont="1" applyAlignment="1" applyProtection="1">
      <alignment vertical="center"/>
    </xf>
    <xf numFmtId="1" fontId="7" fillId="2" borderId="34" xfId="0" applyNumberFormat="1" applyFont="1" applyBorder="1" applyAlignment="1">
      <alignment horizontal="left" vertical="center" wrapText="1"/>
    </xf>
    <xf numFmtId="0" fontId="8" fillId="2" borderId="35" xfId="0" applyNumberFormat="1" applyFont="1" applyBorder="1" applyAlignment="1">
      <alignment vertical="center" wrapText="1"/>
    </xf>
    <xf numFmtId="0" fontId="8" fillId="2" borderId="36" xfId="0" applyNumberFormat="1" applyFont="1" applyBorder="1" applyAlignment="1">
      <alignment vertical="center" wrapText="1"/>
    </xf>
    <xf numFmtId="1" fontId="7" fillId="2" borderId="29" xfId="0" applyNumberFormat="1" applyFont="1" applyBorder="1" applyAlignment="1">
      <alignment horizontal="left" vertical="center" wrapText="1"/>
    </xf>
    <xf numFmtId="0" fontId="8" fillId="2" borderId="32" xfId="0" applyNumberFormat="1" applyFont="1" applyBorder="1" applyAlignment="1">
      <alignment vertical="center" wrapText="1"/>
    </xf>
    <xf numFmtId="0" fontId="8" fillId="2" borderId="33" xfId="0" applyNumberFormat="1" applyFont="1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8" fillId="2" borderId="0" xfId="0" applyNumberFormat="1" applyFont="1" applyBorder="1" applyAlignment="1">
      <alignment vertical="center" wrapText="1"/>
    </xf>
    <xf numFmtId="0" fontId="8" fillId="2" borderId="39" xfId="0" applyNumberFormat="1" applyFont="1" applyBorder="1" applyAlignment="1">
      <alignment vertical="center" wrapText="1"/>
    </xf>
    <xf numFmtId="1" fontId="4" fillId="2" borderId="40" xfId="0" applyNumberFormat="1" applyFont="1" applyBorder="1" applyAlignment="1">
      <alignment horizontal="left" vertical="center" wrapText="1"/>
    </xf>
    <xf numFmtId="0" fontId="8" fillId="2" borderId="41" xfId="0" applyNumberFormat="1" applyFont="1" applyBorder="1" applyAlignment="1">
      <alignment vertical="center" wrapText="1"/>
    </xf>
    <xf numFmtId="0" fontId="8" fillId="2" borderId="42" xfId="0" applyNumberFormat="1" applyFont="1" applyBorder="1" applyAlignment="1">
      <alignment vertical="center" wrapText="1"/>
    </xf>
    <xf numFmtId="1" fontId="7" fillId="2" borderId="29" xfId="81" applyNumberFormat="1" applyFont="1" applyBorder="1" applyAlignment="1">
      <alignment horizontal="left" vertical="center" wrapText="1"/>
    </xf>
    <xf numFmtId="1" fontId="7" fillId="2" borderId="32" xfId="81" applyNumberFormat="1" applyFont="1" applyBorder="1" applyAlignment="1">
      <alignment horizontal="left" vertical="center" wrapText="1"/>
    </xf>
    <xf numFmtId="1" fontId="7" fillId="2" borderId="33" xfId="81" applyNumberFormat="1" applyFont="1" applyBorder="1" applyAlignment="1">
      <alignment horizontal="left" vertical="center" wrapText="1"/>
    </xf>
    <xf numFmtId="1" fontId="7" fillId="2" borderId="34" xfId="81" applyNumberFormat="1" applyFont="1" applyBorder="1" applyAlignment="1">
      <alignment horizontal="left" vertical="center" wrapText="1"/>
    </xf>
    <xf numFmtId="1" fontId="7" fillId="2" borderId="35" xfId="81" applyNumberFormat="1" applyFont="1" applyBorder="1" applyAlignment="1">
      <alignment horizontal="left" vertical="center" wrapText="1"/>
    </xf>
    <xf numFmtId="1" fontId="7" fillId="2" borderId="36" xfId="81" applyNumberFormat="1" applyFont="1" applyBorder="1" applyAlignment="1">
      <alignment horizontal="left" vertical="center" wrapText="1"/>
    </xf>
    <xf numFmtId="1" fontId="4" fillId="2" borderId="34" xfId="0" applyNumberFormat="1" applyFont="1" applyBorder="1" applyAlignment="1">
      <alignment horizontal="left" vertical="center" wrapText="1"/>
    </xf>
    <xf numFmtId="1" fontId="53" fillId="2" borderId="48" xfId="0" applyNumberFormat="1" applyFont="1" applyBorder="1" applyAlignment="1">
      <alignment horizontal="left" vertical="center" wrapText="1"/>
    </xf>
    <xf numFmtId="1" fontId="53" fillId="2" borderId="49" xfId="0" applyNumberFormat="1" applyFont="1" applyBorder="1" applyAlignment="1">
      <alignment horizontal="left" vertical="center" wrapText="1"/>
    </xf>
    <xf numFmtId="1" fontId="53" fillId="2" borderId="50" xfId="0" applyNumberFormat="1" applyFont="1" applyBorder="1" applyAlignment="1">
      <alignment horizontal="left" vertical="center" wrapText="1"/>
    </xf>
    <xf numFmtId="0" fontId="8" fillId="2" borderId="37" xfId="0" applyNumberFormat="1" applyFont="1" applyBorder="1" applyAlignment="1"/>
    <xf numFmtId="0" fontId="8" fillId="2" borderId="38" xfId="0" applyNumberFormat="1" applyFont="1" applyBorder="1" applyAlignment="1"/>
    <xf numFmtId="164" fontId="8" fillId="2" borderId="31" xfId="0" applyNumberFormat="1" applyFont="1" applyBorder="1" applyAlignment="1">
      <alignment horizontal="center"/>
    </xf>
    <xf numFmtId="0" fontId="8" fillId="2" borderId="63" xfId="0" applyNumberFormat="1" applyFont="1" applyBorder="1" applyAlignment="1"/>
    <xf numFmtId="167" fontId="50" fillId="0" borderId="2" xfId="80" applyNumberFormat="1" applyFont="1" applyFill="1" applyBorder="1" applyAlignment="1" applyProtection="1">
      <alignment horizontal="center" vertical="top" wrapText="1"/>
    </xf>
    <xf numFmtId="0" fontId="50" fillId="0" borderId="2" xfId="80" applyNumberFormat="1" applyFont="1" applyFill="1" applyBorder="1" applyAlignment="1" applyProtection="1">
      <alignment horizontal="center" vertical="top" wrapText="1"/>
    </xf>
    <xf numFmtId="1" fontId="54" fillId="0" borderId="2" xfId="80" applyNumberFormat="1" applyFont="1" applyFill="1" applyBorder="1" applyAlignment="1" applyProtection="1">
      <alignment horizontal="right" vertical="top" wrapText="1"/>
    </xf>
    <xf numFmtId="168" fontId="50" fillId="26" borderId="2" xfId="80" applyNumberFormat="1" applyFont="1" applyFill="1" applyBorder="1" applyAlignment="1" applyProtection="1">
      <alignment vertical="top"/>
      <protection locked="0"/>
    </xf>
  </cellXfs>
  <cellStyles count="15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igLine 2 2" xfId="117"/>
    <cellStyle name="Blank" xfId="28"/>
    <cellStyle name="Blank 2" xfId="29"/>
    <cellStyle name="Blank 2 2" xfId="118"/>
    <cellStyle name="Blank 3" xfId="30"/>
    <cellStyle name="Blank 3 2" xfId="119"/>
    <cellStyle name="BLine" xfId="31"/>
    <cellStyle name="BLine 2" xfId="32"/>
    <cellStyle name="BLine 2 2" xfId="120"/>
    <cellStyle name="C2" xfId="33"/>
    <cellStyle name="C2 2" xfId="34"/>
    <cellStyle name="C2 2 2" xfId="121"/>
    <cellStyle name="C2 3" xfId="35"/>
    <cellStyle name="C2 3 2" xfId="122"/>
    <cellStyle name="C2Sctn" xfId="36"/>
    <cellStyle name="C2Sctn 2" xfId="37"/>
    <cellStyle name="C2Sctn 2 2" xfId="123"/>
    <cellStyle name="C3" xfId="38"/>
    <cellStyle name="C3 2" xfId="39"/>
    <cellStyle name="C3 2 2" xfId="124"/>
    <cellStyle name="C3 3" xfId="40"/>
    <cellStyle name="C3 3 2" xfId="125"/>
    <cellStyle name="C3Rem" xfId="41"/>
    <cellStyle name="C3Rem 2" xfId="42"/>
    <cellStyle name="C3Rem 2 2" xfId="126"/>
    <cellStyle name="C3Rem 3" xfId="43"/>
    <cellStyle name="C3Rem 3 2" xfId="127"/>
    <cellStyle name="C3Sctn" xfId="44"/>
    <cellStyle name="C3Sctn 2" xfId="45"/>
    <cellStyle name="C3Sctn 2 2" xfId="128"/>
    <cellStyle name="C4" xfId="46"/>
    <cellStyle name="C4 2" xfId="47"/>
    <cellStyle name="C4 2 2" xfId="129"/>
    <cellStyle name="C4 3" xfId="48"/>
    <cellStyle name="C4 3 2" xfId="130"/>
    <cellStyle name="C5" xfId="49"/>
    <cellStyle name="C5 2" xfId="50"/>
    <cellStyle name="C5 2 2" xfId="131"/>
    <cellStyle name="C5 3" xfId="51"/>
    <cellStyle name="C5 3 2" xfId="132"/>
    <cellStyle name="C6" xfId="52"/>
    <cellStyle name="C6 2" xfId="53"/>
    <cellStyle name="C6 2 2" xfId="133"/>
    <cellStyle name="C6 3" xfId="54"/>
    <cellStyle name="C6 3 2" xfId="134"/>
    <cellStyle name="C7" xfId="55"/>
    <cellStyle name="C7 2" xfId="56"/>
    <cellStyle name="C7 2 2" xfId="135"/>
    <cellStyle name="C7 3" xfId="57"/>
    <cellStyle name="C7 3 2" xfId="136"/>
    <cellStyle name="C7Create" xfId="58"/>
    <cellStyle name="C7Create 2" xfId="59"/>
    <cellStyle name="C7Create 2 2" xfId="137"/>
    <cellStyle name="C7Create 3" xfId="60"/>
    <cellStyle name="C7Create 3 2" xfId="138"/>
    <cellStyle name="C8" xfId="61"/>
    <cellStyle name="C8 2" xfId="62"/>
    <cellStyle name="C8 2 2" xfId="139"/>
    <cellStyle name="C8 3" xfId="63"/>
    <cellStyle name="C8 3 2" xfId="140"/>
    <cellStyle name="C8Sctn" xfId="64"/>
    <cellStyle name="C8Sctn 2" xfId="65"/>
    <cellStyle name="C8Sctn 2 2" xfId="141"/>
    <cellStyle name="Calculation 2" xfId="66"/>
    <cellStyle name="Check Cell 2" xfId="67"/>
    <cellStyle name="Continued" xfId="68"/>
    <cellStyle name="Continued 2" xfId="69"/>
    <cellStyle name="Continued 2 2" xfId="142"/>
    <cellStyle name="Continued 3" xfId="70"/>
    <cellStyle name="Continued 3 2" xfId="143"/>
    <cellStyle name="Currency 2" xfId="115"/>
    <cellStyle name="Currency 3" xfId="155"/>
    <cellStyle name="Currency 4" xfId="110"/>
    <cellStyle name="Currency 4 2" xfId="156"/>
    <cellStyle name="Currency 4 3" xfId="116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2 2 4" xfId="112"/>
    <cellStyle name="Normal 3" xfId="81"/>
    <cellStyle name="Normal 3 2" xfId="114"/>
    <cellStyle name="Normal 4" xfId="82"/>
    <cellStyle name="Normal 5" xfId="83"/>
    <cellStyle name="Normal 5 2" xfId="144"/>
    <cellStyle name="Normal 6" xfId="113"/>
    <cellStyle name="Normal_Summary for 2008 of Average Unit Prices 2" xfId="111"/>
    <cellStyle name="Normal_Summary of Regional Project Unit Prices from 2008 Bid Opp Tabulations (circulated) 2" xfId="109"/>
    <cellStyle name="Note 2" xfId="84"/>
    <cellStyle name="Null" xfId="85"/>
    <cellStyle name="Null 2" xfId="86"/>
    <cellStyle name="Null 2 2" xfId="145"/>
    <cellStyle name="Output 2" xfId="87"/>
    <cellStyle name="Regular" xfId="88"/>
    <cellStyle name="Regular 2" xfId="89"/>
    <cellStyle name="Regular 2 2" xfId="146"/>
    <cellStyle name="Title 2" xfId="90"/>
    <cellStyle name="TitleA" xfId="91"/>
    <cellStyle name="TitleA 2" xfId="92"/>
    <cellStyle name="TitleA 2 2" xfId="147"/>
    <cellStyle name="TitleC" xfId="93"/>
    <cellStyle name="TitleC 2" xfId="94"/>
    <cellStyle name="TitleC 2 2" xfId="148"/>
    <cellStyle name="TitleE8" xfId="95"/>
    <cellStyle name="TitleE8 2" xfId="96"/>
    <cellStyle name="TitleE8 2 2" xfId="149"/>
    <cellStyle name="TitleE8x" xfId="97"/>
    <cellStyle name="TitleE8x 2" xfId="98"/>
    <cellStyle name="TitleE8x 2 2" xfId="150"/>
    <cellStyle name="TitleF" xfId="99"/>
    <cellStyle name="TitleF 2" xfId="100"/>
    <cellStyle name="TitleF 2 2" xfId="151"/>
    <cellStyle name="TitleT" xfId="101"/>
    <cellStyle name="TitleT 2" xfId="102"/>
    <cellStyle name="TitleT 2 2" xfId="152"/>
    <cellStyle name="TitleYC89" xfId="103"/>
    <cellStyle name="TitleYC89 2" xfId="104"/>
    <cellStyle name="TitleYC89 2 2" xfId="153"/>
    <cellStyle name="TitleZ" xfId="105"/>
    <cellStyle name="TitleZ 2" xfId="106"/>
    <cellStyle name="TitleZ 2 2" xfId="154"/>
    <cellStyle name="Total 2" xfId="107"/>
    <cellStyle name="Warning Text 2" xfId="108"/>
  </cellStyles>
  <dxfs count="2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H218"/>
  <sheetViews>
    <sheetView showZeros="0" tabSelected="1" view="pageBreakPreview" topLeftCell="B1" zoomScale="85" zoomScaleNormal="75" zoomScaleSheetLayoutView="85" workbookViewId="0">
      <pane ySplit="5" topLeftCell="A6" activePane="bottomLeft" state="frozen"/>
      <selection pane="bottomLeft" activeCell="G9" sqref="G9"/>
    </sheetView>
  </sheetViews>
  <sheetFormatPr defaultColWidth="10.54296875" defaultRowHeight="15" x14ac:dyDescent="0.25"/>
  <cols>
    <col min="1" max="1" width="8.453125" style="66" hidden="1" customWidth="1"/>
    <col min="2" max="2" width="8.81640625" style="42" customWidth="1"/>
    <col min="3" max="3" width="36.81640625" style="15" customWidth="1"/>
    <col min="4" max="4" width="12.81640625" style="67" customWidth="1"/>
    <col min="5" max="5" width="6.81640625" style="15" customWidth="1"/>
    <col min="6" max="6" width="11.81640625" style="15" customWidth="1"/>
    <col min="7" max="7" width="11.81640625" style="66" customWidth="1"/>
    <col min="8" max="8" width="16.81640625" style="66" customWidth="1"/>
    <col min="9" max="16384" width="10.54296875" style="141"/>
  </cols>
  <sheetData>
    <row r="1" spans="1:8" ht="15.6" x14ac:dyDescent="0.25">
      <c r="A1" s="1"/>
      <c r="B1" s="99" t="s">
        <v>209</v>
      </c>
      <c r="C1" s="80"/>
      <c r="D1" s="80"/>
      <c r="E1" s="80"/>
      <c r="F1" s="80"/>
      <c r="G1" s="81"/>
      <c r="H1" s="100"/>
    </row>
    <row r="2" spans="1:8" s="142" customFormat="1" x14ac:dyDescent="0.25">
      <c r="A2" s="78"/>
      <c r="B2" s="101" t="s">
        <v>210</v>
      </c>
      <c r="C2" s="82"/>
      <c r="D2" s="82"/>
      <c r="E2" s="82"/>
      <c r="F2" s="82"/>
      <c r="G2" s="83"/>
      <c r="H2" s="102"/>
    </row>
    <row r="3" spans="1:8" x14ac:dyDescent="0.25">
      <c r="A3" s="41"/>
      <c r="B3" s="103"/>
      <c r="C3" s="84"/>
      <c r="D3" s="85"/>
      <c r="E3" s="84"/>
      <c r="F3" s="84"/>
      <c r="G3" s="86"/>
      <c r="H3" s="104"/>
    </row>
    <row r="4" spans="1:8" ht="15" customHeight="1" x14ac:dyDescent="0.25">
      <c r="A4" s="87" t="s">
        <v>24</v>
      </c>
      <c r="B4" s="105" t="s">
        <v>1</v>
      </c>
      <c r="C4" s="43" t="s">
        <v>2</v>
      </c>
      <c r="D4" s="44" t="s">
        <v>3</v>
      </c>
      <c r="E4" s="45" t="s">
        <v>4</v>
      </c>
      <c r="F4" s="45" t="s">
        <v>5</v>
      </c>
      <c r="G4" s="46" t="s">
        <v>6</v>
      </c>
      <c r="H4" s="106" t="s">
        <v>7</v>
      </c>
    </row>
    <row r="5" spans="1:8" ht="15.6" thickBot="1" x14ac:dyDescent="0.3">
      <c r="A5" s="88"/>
      <c r="B5" s="107"/>
      <c r="C5" s="47"/>
      <c r="D5" s="48" t="s">
        <v>8</v>
      </c>
      <c r="E5" s="49"/>
      <c r="F5" s="50" t="s">
        <v>9</v>
      </c>
      <c r="G5" s="51"/>
      <c r="H5" s="108"/>
    </row>
    <row r="6" spans="1:8" s="143" customFormat="1" ht="30" customHeight="1" thickTop="1" x14ac:dyDescent="0.25">
      <c r="A6" s="11"/>
      <c r="B6" s="109" t="s">
        <v>10</v>
      </c>
      <c r="C6" s="158" t="s">
        <v>117</v>
      </c>
      <c r="D6" s="159"/>
      <c r="E6" s="159"/>
      <c r="F6" s="160"/>
      <c r="G6" s="52"/>
      <c r="H6" s="110" t="s">
        <v>0</v>
      </c>
    </row>
    <row r="7" spans="1:8" ht="36" customHeight="1" x14ac:dyDescent="0.25">
      <c r="A7" s="12"/>
      <c r="B7" s="111" t="s">
        <v>0</v>
      </c>
      <c r="C7" s="33" t="s">
        <v>113</v>
      </c>
      <c r="D7" s="13"/>
      <c r="E7" s="132"/>
      <c r="F7" s="13"/>
      <c r="G7" s="12"/>
      <c r="H7" s="112"/>
    </row>
    <row r="8" spans="1:8" s="144" customFormat="1" ht="43.95" customHeight="1" x14ac:dyDescent="0.25">
      <c r="A8" s="89" t="s">
        <v>86</v>
      </c>
      <c r="B8" s="77">
        <f>1+MAX($B$6:B7)</f>
        <v>1</v>
      </c>
      <c r="C8" s="2" t="s">
        <v>87</v>
      </c>
      <c r="D8" s="129" t="s">
        <v>70</v>
      </c>
      <c r="E8" s="3"/>
      <c r="F8" s="35"/>
      <c r="G8" s="17"/>
      <c r="H8" s="5"/>
    </row>
    <row r="9" spans="1:8" s="144" customFormat="1" ht="43.95" customHeight="1" x14ac:dyDescent="0.25">
      <c r="A9" s="89" t="s">
        <v>169</v>
      </c>
      <c r="B9" s="7" t="s">
        <v>28</v>
      </c>
      <c r="C9" s="2" t="s">
        <v>164</v>
      </c>
      <c r="D9" s="129" t="s">
        <v>0</v>
      </c>
      <c r="E9" s="3" t="s">
        <v>27</v>
      </c>
      <c r="F9" s="35">
        <v>40</v>
      </c>
      <c r="G9" s="18"/>
      <c r="H9" s="5">
        <f>ROUND(G9*F9,2)</f>
        <v>0</v>
      </c>
    </row>
    <row r="10" spans="1:8" s="144" customFormat="1" ht="43.95" customHeight="1" x14ac:dyDescent="0.25">
      <c r="A10" s="89" t="s">
        <v>88</v>
      </c>
      <c r="B10" s="77">
        <f>1+MAX($B$6:B9)</f>
        <v>2</v>
      </c>
      <c r="C10" s="2" t="s">
        <v>89</v>
      </c>
      <c r="D10" s="129" t="s">
        <v>70</v>
      </c>
      <c r="E10" s="3"/>
      <c r="F10" s="35"/>
      <c r="G10" s="17"/>
      <c r="H10" s="5"/>
    </row>
    <row r="11" spans="1:8" s="144" customFormat="1" ht="43.95" customHeight="1" x14ac:dyDescent="0.25">
      <c r="A11" s="89" t="s">
        <v>170</v>
      </c>
      <c r="B11" s="7" t="s">
        <v>28</v>
      </c>
      <c r="C11" s="2" t="s">
        <v>165</v>
      </c>
      <c r="D11" s="129" t="s">
        <v>0</v>
      </c>
      <c r="E11" s="3" t="s">
        <v>27</v>
      </c>
      <c r="F11" s="35">
        <v>6</v>
      </c>
      <c r="G11" s="18"/>
      <c r="H11" s="5">
        <f t="shared" ref="H11:H14" si="0">ROUND(G11*F11,2)</f>
        <v>0</v>
      </c>
    </row>
    <row r="12" spans="1:8" s="144" customFormat="1" ht="43.95" customHeight="1" x14ac:dyDescent="0.25">
      <c r="A12" s="89" t="s">
        <v>171</v>
      </c>
      <c r="B12" s="7" t="s">
        <v>33</v>
      </c>
      <c r="C12" s="2" t="s">
        <v>166</v>
      </c>
      <c r="D12" s="129" t="s">
        <v>0</v>
      </c>
      <c r="E12" s="3" t="s">
        <v>27</v>
      </c>
      <c r="F12" s="35">
        <v>140</v>
      </c>
      <c r="G12" s="18"/>
      <c r="H12" s="5">
        <f t="shared" si="0"/>
        <v>0</v>
      </c>
    </row>
    <row r="13" spans="1:8" s="144" customFormat="1" ht="43.95" customHeight="1" x14ac:dyDescent="0.25">
      <c r="A13" s="89" t="s">
        <v>172</v>
      </c>
      <c r="B13" s="7" t="s">
        <v>41</v>
      </c>
      <c r="C13" s="2" t="s">
        <v>167</v>
      </c>
      <c r="D13" s="129" t="s">
        <v>0</v>
      </c>
      <c r="E13" s="3" t="s">
        <v>27</v>
      </c>
      <c r="F13" s="35">
        <v>24</v>
      </c>
      <c r="G13" s="18"/>
      <c r="H13" s="5">
        <f t="shared" si="0"/>
        <v>0</v>
      </c>
    </row>
    <row r="14" spans="1:8" s="144" customFormat="1" ht="43.95" customHeight="1" x14ac:dyDescent="0.25">
      <c r="A14" s="89" t="s">
        <v>173</v>
      </c>
      <c r="B14" s="7" t="s">
        <v>49</v>
      </c>
      <c r="C14" s="2" t="s">
        <v>168</v>
      </c>
      <c r="D14" s="129" t="s">
        <v>0</v>
      </c>
      <c r="E14" s="3" t="s">
        <v>27</v>
      </c>
      <c r="F14" s="35">
        <v>24</v>
      </c>
      <c r="G14" s="18"/>
      <c r="H14" s="5">
        <f t="shared" si="0"/>
        <v>0</v>
      </c>
    </row>
    <row r="15" spans="1:8" s="144" customFormat="1" ht="30" customHeight="1" x14ac:dyDescent="0.25">
      <c r="A15" s="89" t="s">
        <v>34</v>
      </c>
      <c r="B15" s="77">
        <f>1+MAX($B$6:B14)</f>
        <v>3</v>
      </c>
      <c r="C15" s="2" t="s">
        <v>35</v>
      </c>
      <c r="D15" s="129" t="s">
        <v>70</v>
      </c>
      <c r="E15" s="3"/>
      <c r="F15" s="35"/>
      <c r="G15" s="17"/>
      <c r="H15" s="5"/>
    </row>
    <row r="16" spans="1:8" s="144" customFormat="1" ht="30" customHeight="1" x14ac:dyDescent="0.25">
      <c r="A16" s="89" t="s">
        <v>71</v>
      </c>
      <c r="B16" s="7" t="s">
        <v>28</v>
      </c>
      <c r="C16" s="2" t="s">
        <v>72</v>
      </c>
      <c r="D16" s="129" t="s">
        <v>0</v>
      </c>
      <c r="E16" s="3" t="s">
        <v>32</v>
      </c>
      <c r="F16" s="35">
        <v>30</v>
      </c>
      <c r="G16" s="18"/>
      <c r="H16" s="5">
        <f>ROUND(G16*F16,2)</f>
        <v>0</v>
      </c>
    </row>
    <row r="17" spans="1:8" s="144" customFormat="1" ht="30" customHeight="1" x14ac:dyDescent="0.25">
      <c r="A17" s="89" t="s">
        <v>36</v>
      </c>
      <c r="B17" s="77">
        <f>1+MAX($B$6:B16)</f>
        <v>4</v>
      </c>
      <c r="C17" s="2" t="s">
        <v>37</v>
      </c>
      <c r="D17" s="129" t="s">
        <v>70</v>
      </c>
      <c r="E17" s="3"/>
      <c r="F17" s="35"/>
      <c r="G17" s="17"/>
      <c r="H17" s="5"/>
    </row>
    <row r="18" spans="1:8" s="144" customFormat="1" ht="30" customHeight="1" x14ac:dyDescent="0.25">
      <c r="A18" s="89" t="s">
        <v>186</v>
      </c>
      <c r="B18" s="7" t="s">
        <v>28</v>
      </c>
      <c r="C18" s="2" t="s">
        <v>187</v>
      </c>
      <c r="D18" s="129" t="s">
        <v>0</v>
      </c>
      <c r="E18" s="3" t="s">
        <v>32</v>
      </c>
      <c r="F18" s="35">
        <v>290</v>
      </c>
      <c r="G18" s="18"/>
      <c r="H18" s="5">
        <f>ROUND(G18*F18,2)</f>
        <v>0</v>
      </c>
    </row>
    <row r="19" spans="1:8" s="144" customFormat="1" ht="30" customHeight="1" x14ac:dyDescent="0.25">
      <c r="A19" s="89" t="s">
        <v>38</v>
      </c>
      <c r="B19" s="7" t="s">
        <v>33</v>
      </c>
      <c r="C19" s="2" t="s">
        <v>39</v>
      </c>
      <c r="D19" s="129" t="s">
        <v>0</v>
      </c>
      <c r="E19" s="3" t="s">
        <v>32</v>
      </c>
      <c r="F19" s="35">
        <v>400</v>
      </c>
      <c r="G19" s="18"/>
      <c r="H19" s="5">
        <f>ROUND(G19*F19,2)</f>
        <v>0</v>
      </c>
    </row>
    <row r="20" spans="1:8" s="145" customFormat="1" ht="43.95" customHeight="1" x14ac:dyDescent="0.25">
      <c r="A20" s="89" t="s">
        <v>90</v>
      </c>
      <c r="B20" s="77">
        <f>1+MAX($B$6:B19)</f>
        <v>5</v>
      </c>
      <c r="C20" s="2" t="s">
        <v>91</v>
      </c>
      <c r="D20" s="129" t="s">
        <v>58</v>
      </c>
      <c r="E20" s="3"/>
      <c r="F20" s="35"/>
      <c r="G20" s="17"/>
      <c r="H20" s="5"/>
    </row>
    <row r="21" spans="1:8" s="146" customFormat="1" ht="30" customHeight="1" x14ac:dyDescent="0.25">
      <c r="A21" s="89" t="s">
        <v>181</v>
      </c>
      <c r="B21" s="7" t="s">
        <v>28</v>
      </c>
      <c r="C21" s="2" t="s">
        <v>182</v>
      </c>
      <c r="D21" s="129" t="s">
        <v>183</v>
      </c>
      <c r="E21" s="3" t="s">
        <v>27</v>
      </c>
      <c r="F21" s="35">
        <v>3</v>
      </c>
      <c r="G21" s="18"/>
      <c r="H21" s="5">
        <f t="shared" ref="H21" si="1">ROUND(G21*F21,2)</f>
        <v>0</v>
      </c>
    </row>
    <row r="22" spans="1:8" s="144" customFormat="1" ht="30" customHeight="1" x14ac:dyDescent="0.25">
      <c r="A22" s="89" t="s">
        <v>79</v>
      </c>
      <c r="B22" s="77">
        <f>1+MAX($B$6:B21)</f>
        <v>6</v>
      </c>
      <c r="C22" s="2" t="s">
        <v>80</v>
      </c>
      <c r="D22" s="129" t="s">
        <v>151</v>
      </c>
      <c r="E22" s="3" t="s">
        <v>27</v>
      </c>
      <c r="F22" s="35">
        <v>55</v>
      </c>
      <c r="G22" s="18"/>
      <c r="H22" s="5">
        <f>ROUND(G22*F22,2)</f>
        <v>0</v>
      </c>
    </row>
    <row r="23" spans="1:8" ht="36" customHeight="1" x14ac:dyDescent="0.25">
      <c r="A23" s="12"/>
      <c r="B23" s="113" t="s">
        <v>0</v>
      </c>
      <c r="C23" s="33" t="s">
        <v>19</v>
      </c>
      <c r="D23" s="13"/>
      <c r="E23" s="103"/>
      <c r="F23" s="14"/>
      <c r="G23" s="12"/>
      <c r="H23" s="112"/>
    </row>
    <row r="24" spans="1:8" s="147" customFormat="1" ht="30" customHeight="1" x14ac:dyDescent="0.25">
      <c r="A24" s="90"/>
      <c r="B24" s="77">
        <f>1+MAX($B$6:B23)</f>
        <v>7</v>
      </c>
      <c r="C24" s="2" t="s">
        <v>108</v>
      </c>
      <c r="D24" s="129"/>
      <c r="E24" s="103"/>
      <c r="F24" s="14"/>
      <c r="G24" s="12"/>
      <c r="H24" s="112"/>
    </row>
    <row r="25" spans="1:8" s="147" customFormat="1" ht="30" customHeight="1" x14ac:dyDescent="0.25">
      <c r="A25" s="90" t="s">
        <v>203</v>
      </c>
      <c r="B25" s="7" t="s">
        <v>28</v>
      </c>
      <c r="C25" s="2" t="s">
        <v>195</v>
      </c>
      <c r="D25" s="129" t="s">
        <v>197</v>
      </c>
      <c r="E25" s="3" t="s">
        <v>40</v>
      </c>
      <c r="F25" s="16">
        <v>225</v>
      </c>
      <c r="G25" s="18"/>
      <c r="H25" s="5">
        <f>ROUND(G25*F25,2)</f>
        <v>0</v>
      </c>
    </row>
    <row r="26" spans="1:8" ht="36" customHeight="1" x14ac:dyDescent="0.25">
      <c r="A26" s="12"/>
      <c r="B26" s="114" t="s">
        <v>0</v>
      </c>
      <c r="C26" s="33" t="s">
        <v>23</v>
      </c>
      <c r="D26" s="13"/>
      <c r="E26" s="103"/>
      <c r="F26" s="14"/>
      <c r="G26" s="12"/>
      <c r="H26" s="112"/>
    </row>
    <row r="27" spans="1:8" s="147" customFormat="1" ht="30" customHeight="1" x14ac:dyDescent="0.25">
      <c r="A27" s="90" t="s">
        <v>204</v>
      </c>
      <c r="B27" s="77">
        <f>1+MAX($B$6:B26)</f>
        <v>8</v>
      </c>
      <c r="C27" s="2" t="s">
        <v>175</v>
      </c>
      <c r="D27" s="129" t="s">
        <v>190</v>
      </c>
      <c r="E27" s="3" t="s">
        <v>27</v>
      </c>
      <c r="F27" s="16">
        <v>120</v>
      </c>
      <c r="G27" s="4"/>
      <c r="H27" s="5">
        <f>ROUND(G27*F27,2)</f>
        <v>0</v>
      </c>
    </row>
    <row r="28" spans="1:8" s="147" customFormat="1" ht="30" customHeight="1" x14ac:dyDescent="0.25">
      <c r="A28" s="90" t="s">
        <v>205</v>
      </c>
      <c r="B28" s="77">
        <f>1+MAX($B$6:B27)</f>
        <v>9</v>
      </c>
      <c r="C28" s="2" t="s">
        <v>162</v>
      </c>
      <c r="D28" s="129" t="s">
        <v>193</v>
      </c>
      <c r="E28" s="133" t="s">
        <v>27</v>
      </c>
      <c r="F28" s="16">
        <v>8000</v>
      </c>
      <c r="G28" s="4"/>
      <c r="H28" s="5">
        <f>ROUND(G28*F28,2)</f>
        <v>0</v>
      </c>
    </row>
    <row r="29" spans="1:8" ht="30" customHeight="1" thickBot="1" x14ac:dyDescent="0.3">
      <c r="A29" s="91"/>
      <c r="B29" s="115" t="str">
        <f>B6</f>
        <v>A</v>
      </c>
      <c r="C29" s="155" t="str">
        <f>C6</f>
        <v>N/B BROOKSIDE BLVD FROM INKSTER BLVD TO MOLLARD RD, CONCRETE PAVEMENT PRESERVATION</v>
      </c>
      <c r="D29" s="156"/>
      <c r="E29" s="156"/>
      <c r="F29" s="157"/>
      <c r="G29" s="21" t="s">
        <v>15</v>
      </c>
      <c r="H29" s="116">
        <f>SUM(H6:H28)</f>
        <v>0</v>
      </c>
    </row>
    <row r="30" spans="1:8" s="143" customFormat="1" ht="30" customHeight="1" thickTop="1" x14ac:dyDescent="0.25">
      <c r="A30" s="11"/>
      <c r="B30" s="109" t="s">
        <v>11</v>
      </c>
      <c r="C30" s="161" t="s">
        <v>119</v>
      </c>
      <c r="D30" s="162"/>
      <c r="E30" s="162"/>
      <c r="F30" s="163"/>
      <c r="G30" s="11"/>
      <c r="H30" s="117"/>
    </row>
    <row r="31" spans="1:8" ht="36" customHeight="1" x14ac:dyDescent="0.25">
      <c r="A31" s="12"/>
      <c r="B31" s="111"/>
      <c r="C31" s="33" t="s">
        <v>113</v>
      </c>
      <c r="D31" s="13"/>
      <c r="E31" s="132"/>
      <c r="F31" s="13"/>
      <c r="G31" s="12"/>
      <c r="H31" s="112"/>
    </row>
    <row r="32" spans="1:8" s="144" customFormat="1" ht="43.95" customHeight="1" x14ac:dyDescent="0.25">
      <c r="A32" s="89" t="s">
        <v>88</v>
      </c>
      <c r="B32" s="76">
        <f>1+MAX($B$30:B31)</f>
        <v>1</v>
      </c>
      <c r="C32" s="2" t="s">
        <v>89</v>
      </c>
      <c r="D32" s="129" t="s">
        <v>70</v>
      </c>
      <c r="E32" s="3"/>
      <c r="F32" s="35"/>
      <c r="G32" s="17"/>
      <c r="H32" s="5"/>
    </row>
    <row r="33" spans="1:8" s="148" customFormat="1" ht="43.95" customHeight="1" x14ac:dyDescent="0.25">
      <c r="A33" s="89" t="s">
        <v>170</v>
      </c>
      <c r="B33" s="7" t="s">
        <v>28</v>
      </c>
      <c r="C33" s="2" t="s">
        <v>165</v>
      </c>
      <c r="D33" s="129" t="s">
        <v>0</v>
      </c>
      <c r="E33" s="3" t="s">
        <v>27</v>
      </c>
      <c r="F33" s="35">
        <v>9</v>
      </c>
      <c r="G33" s="18"/>
      <c r="H33" s="5">
        <f t="shared" ref="H33:H36" si="2">ROUND(G33*F33,2)</f>
        <v>0</v>
      </c>
    </row>
    <row r="34" spans="1:8" s="148" customFormat="1" ht="43.95" customHeight="1" x14ac:dyDescent="0.25">
      <c r="A34" s="89" t="s">
        <v>171</v>
      </c>
      <c r="B34" s="7" t="s">
        <v>33</v>
      </c>
      <c r="C34" s="2" t="s">
        <v>166</v>
      </c>
      <c r="D34" s="129" t="s">
        <v>0</v>
      </c>
      <c r="E34" s="3" t="s">
        <v>27</v>
      </c>
      <c r="F34" s="35">
        <v>10</v>
      </c>
      <c r="G34" s="18"/>
      <c r="H34" s="5">
        <f t="shared" si="2"/>
        <v>0</v>
      </c>
    </row>
    <row r="35" spans="1:8" s="148" customFormat="1" ht="43.95" customHeight="1" x14ac:dyDescent="0.25">
      <c r="A35" s="89" t="s">
        <v>172</v>
      </c>
      <c r="B35" s="7" t="s">
        <v>41</v>
      </c>
      <c r="C35" s="2" t="s">
        <v>167</v>
      </c>
      <c r="D35" s="129" t="s">
        <v>0</v>
      </c>
      <c r="E35" s="3" t="s">
        <v>27</v>
      </c>
      <c r="F35" s="35">
        <v>10</v>
      </c>
      <c r="G35" s="18"/>
      <c r="H35" s="5">
        <f t="shared" si="2"/>
        <v>0</v>
      </c>
    </row>
    <row r="36" spans="1:8" s="148" customFormat="1" ht="43.95" customHeight="1" x14ac:dyDescent="0.25">
      <c r="A36" s="89" t="s">
        <v>173</v>
      </c>
      <c r="B36" s="7" t="s">
        <v>49</v>
      </c>
      <c r="C36" s="2" t="s">
        <v>168</v>
      </c>
      <c r="D36" s="129" t="s">
        <v>0</v>
      </c>
      <c r="E36" s="3" t="s">
        <v>27</v>
      </c>
      <c r="F36" s="35">
        <v>35</v>
      </c>
      <c r="G36" s="18"/>
      <c r="H36" s="5">
        <f t="shared" si="2"/>
        <v>0</v>
      </c>
    </row>
    <row r="37" spans="1:8" s="144" customFormat="1" ht="30" customHeight="1" x14ac:dyDescent="0.25">
      <c r="A37" s="89" t="s">
        <v>34</v>
      </c>
      <c r="B37" s="76">
        <f>1+MAX($B$30:B36)</f>
        <v>2</v>
      </c>
      <c r="C37" s="2" t="s">
        <v>35</v>
      </c>
      <c r="D37" s="129" t="s">
        <v>70</v>
      </c>
      <c r="E37" s="3"/>
      <c r="F37" s="35"/>
      <c r="G37" s="17"/>
      <c r="H37" s="5"/>
    </row>
    <row r="38" spans="1:8" s="144" customFormat="1" ht="30" customHeight="1" x14ac:dyDescent="0.25">
      <c r="A38" s="89" t="s">
        <v>71</v>
      </c>
      <c r="B38" s="7" t="s">
        <v>28</v>
      </c>
      <c r="C38" s="2" t="s">
        <v>72</v>
      </c>
      <c r="D38" s="129" t="s">
        <v>0</v>
      </c>
      <c r="E38" s="3" t="s">
        <v>32</v>
      </c>
      <c r="F38" s="35">
        <v>15</v>
      </c>
      <c r="G38" s="18"/>
      <c r="H38" s="5">
        <f>ROUND(G38*F38,2)</f>
        <v>0</v>
      </c>
    </row>
    <row r="39" spans="1:8" s="144" customFormat="1" ht="30" customHeight="1" x14ac:dyDescent="0.25">
      <c r="A39" s="89" t="s">
        <v>36</v>
      </c>
      <c r="B39" s="76">
        <f>1+MAX($B$30:B38)</f>
        <v>3</v>
      </c>
      <c r="C39" s="2" t="s">
        <v>37</v>
      </c>
      <c r="D39" s="129" t="s">
        <v>70</v>
      </c>
      <c r="E39" s="3"/>
      <c r="F39" s="35"/>
      <c r="G39" s="17"/>
      <c r="H39" s="5"/>
    </row>
    <row r="40" spans="1:8" s="144" customFormat="1" ht="30" customHeight="1" x14ac:dyDescent="0.25">
      <c r="A40" s="89" t="s">
        <v>186</v>
      </c>
      <c r="B40" s="7" t="s">
        <v>28</v>
      </c>
      <c r="C40" s="2" t="s">
        <v>187</v>
      </c>
      <c r="D40" s="129" t="s">
        <v>0</v>
      </c>
      <c r="E40" s="3" t="s">
        <v>32</v>
      </c>
      <c r="F40" s="35">
        <v>105</v>
      </c>
      <c r="G40" s="18"/>
      <c r="H40" s="5">
        <f>ROUND(G40*F40,2)</f>
        <v>0</v>
      </c>
    </row>
    <row r="41" spans="1:8" s="144" customFormat="1" ht="30" customHeight="1" x14ac:dyDescent="0.25">
      <c r="A41" s="89" t="s">
        <v>38</v>
      </c>
      <c r="B41" s="7" t="s">
        <v>33</v>
      </c>
      <c r="C41" s="2" t="s">
        <v>39</v>
      </c>
      <c r="D41" s="129" t="s">
        <v>0</v>
      </c>
      <c r="E41" s="3" t="s">
        <v>32</v>
      </c>
      <c r="F41" s="35">
        <v>105</v>
      </c>
      <c r="G41" s="18"/>
      <c r="H41" s="5">
        <f>ROUND(G41*F41,2)</f>
        <v>0</v>
      </c>
    </row>
    <row r="42" spans="1:8" s="144" customFormat="1" ht="30" customHeight="1" x14ac:dyDescent="0.25">
      <c r="A42" s="89" t="s">
        <v>61</v>
      </c>
      <c r="B42" s="76">
        <f>1+MAX($B$30:B41)</f>
        <v>4</v>
      </c>
      <c r="C42" s="2" t="s">
        <v>42</v>
      </c>
      <c r="D42" s="129" t="s">
        <v>94</v>
      </c>
      <c r="E42" s="3"/>
      <c r="F42" s="35"/>
      <c r="G42" s="17"/>
      <c r="H42" s="5"/>
    </row>
    <row r="43" spans="1:8" s="146" customFormat="1" ht="30" customHeight="1" x14ac:dyDescent="0.25">
      <c r="A43" s="89" t="s">
        <v>152</v>
      </c>
      <c r="B43" s="7" t="s">
        <v>28</v>
      </c>
      <c r="C43" s="2" t="s">
        <v>153</v>
      </c>
      <c r="D43" s="129" t="s">
        <v>107</v>
      </c>
      <c r="E43" s="3"/>
      <c r="F43" s="35"/>
      <c r="G43" s="19"/>
      <c r="H43" s="5"/>
    </row>
    <row r="44" spans="1:8" s="146" customFormat="1" ht="30" customHeight="1" x14ac:dyDescent="0.25">
      <c r="A44" s="89" t="s">
        <v>200</v>
      </c>
      <c r="B44" s="37" t="s">
        <v>60</v>
      </c>
      <c r="C44" s="38" t="s">
        <v>154</v>
      </c>
      <c r="D44" s="134"/>
      <c r="E44" s="39" t="s">
        <v>40</v>
      </c>
      <c r="F44" s="40">
        <v>3</v>
      </c>
      <c r="G44" s="18"/>
      <c r="H44" s="19">
        <f>ROUND(G44*F44,2)</f>
        <v>0</v>
      </c>
    </row>
    <row r="45" spans="1:8" s="144" customFormat="1" ht="43.95" customHeight="1" x14ac:dyDescent="0.25">
      <c r="A45" s="89" t="s">
        <v>159</v>
      </c>
      <c r="B45" s="7" t="s">
        <v>33</v>
      </c>
      <c r="C45" s="2" t="s">
        <v>160</v>
      </c>
      <c r="D45" s="129" t="s">
        <v>161</v>
      </c>
      <c r="E45" s="3" t="s">
        <v>40</v>
      </c>
      <c r="F45" s="35">
        <v>95</v>
      </c>
      <c r="G45" s="18"/>
      <c r="H45" s="5">
        <f t="shared" ref="H45" si="3">ROUND(G45*F45,2)</f>
        <v>0</v>
      </c>
    </row>
    <row r="46" spans="1:8" ht="36" customHeight="1" x14ac:dyDescent="0.25">
      <c r="A46" s="12"/>
      <c r="B46" s="114" t="s">
        <v>0</v>
      </c>
      <c r="C46" s="33" t="s">
        <v>21</v>
      </c>
      <c r="D46" s="13"/>
      <c r="E46" s="103"/>
      <c r="F46" s="14"/>
      <c r="G46" s="12"/>
      <c r="H46" s="112"/>
    </row>
    <row r="47" spans="1:8" s="144" customFormat="1" ht="43.95" customHeight="1" x14ac:dyDescent="0.25">
      <c r="A47" s="90" t="s">
        <v>45</v>
      </c>
      <c r="B47" s="76">
        <f>1+MAX($B$30:B46)</f>
        <v>5</v>
      </c>
      <c r="C47" s="36" t="s">
        <v>102</v>
      </c>
      <c r="D47" s="135" t="s">
        <v>103</v>
      </c>
      <c r="E47" s="3" t="s">
        <v>32</v>
      </c>
      <c r="F47" s="16">
        <v>13</v>
      </c>
      <c r="G47" s="18"/>
      <c r="H47" s="5">
        <f>ROUND(G47*F47,2)</f>
        <v>0</v>
      </c>
    </row>
    <row r="48" spans="1:8" ht="36" customHeight="1" x14ac:dyDescent="0.25">
      <c r="A48" s="12"/>
      <c r="B48" s="114" t="s">
        <v>0</v>
      </c>
      <c r="C48" s="33" t="s">
        <v>23</v>
      </c>
      <c r="D48" s="13"/>
      <c r="E48" s="103"/>
      <c r="F48" s="139"/>
      <c r="G48" s="12"/>
      <c r="H48" s="112"/>
    </row>
    <row r="49" spans="1:8" s="147" customFormat="1" ht="30" customHeight="1" x14ac:dyDescent="0.25">
      <c r="A49" s="90" t="s">
        <v>204</v>
      </c>
      <c r="B49" s="76">
        <f>1+MAX($B$30:B48)</f>
        <v>6</v>
      </c>
      <c r="C49" s="2" t="s">
        <v>175</v>
      </c>
      <c r="D49" s="129" t="s">
        <v>190</v>
      </c>
      <c r="E49" s="3" t="s">
        <v>27</v>
      </c>
      <c r="F49" s="16">
        <v>85</v>
      </c>
      <c r="G49" s="4"/>
      <c r="H49" s="5">
        <f>ROUND(G49*F49,2)</f>
        <v>0</v>
      </c>
    </row>
    <row r="50" spans="1:8" s="147" customFormat="1" ht="30" customHeight="1" x14ac:dyDescent="0.25">
      <c r="A50" s="90" t="s">
        <v>205</v>
      </c>
      <c r="B50" s="76">
        <f>1+MAX($B$30:B49)</f>
        <v>7</v>
      </c>
      <c r="C50" s="2" t="s">
        <v>162</v>
      </c>
      <c r="D50" s="129" t="s">
        <v>193</v>
      </c>
      <c r="E50" s="133" t="s">
        <v>27</v>
      </c>
      <c r="F50" s="16">
        <v>5500</v>
      </c>
      <c r="G50" s="4"/>
      <c r="H50" s="5">
        <f>ROUND(G50*F50,2)</f>
        <v>0</v>
      </c>
    </row>
    <row r="51" spans="1:8" s="143" customFormat="1" ht="30" customHeight="1" thickBot="1" x14ac:dyDescent="0.3">
      <c r="A51" s="93"/>
      <c r="B51" s="115" t="str">
        <f>B30</f>
        <v>B</v>
      </c>
      <c r="C51" s="155" t="str">
        <f>C30</f>
        <v>S/B KENASTON BLVD FROM TAYLOR AVE TO STERLING LYON PKWY, CONCRETE PAVEMENT PRESERVATION</v>
      </c>
      <c r="D51" s="156"/>
      <c r="E51" s="156"/>
      <c r="F51" s="157"/>
      <c r="G51" s="20" t="s">
        <v>15</v>
      </c>
      <c r="H51" s="118">
        <f>SUM(H30:H50)</f>
        <v>0</v>
      </c>
    </row>
    <row r="52" spans="1:8" s="143" customFormat="1" ht="30" customHeight="1" thickTop="1" x14ac:dyDescent="0.25">
      <c r="A52" s="11"/>
      <c r="B52" s="109" t="s">
        <v>12</v>
      </c>
      <c r="C52" s="161" t="s">
        <v>118</v>
      </c>
      <c r="D52" s="162"/>
      <c r="E52" s="162"/>
      <c r="F52" s="163"/>
      <c r="G52" s="11"/>
      <c r="H52" s="117"/>
    </row>
    <row r="53" spans="1:8" ht="36" customHeight="1" x14ac:dyDescent="0.25">
      <c r="A53" s="12"/>
      <c r="B53" s="111"/>
      <c r="C53" s="33" t="s">
        <v>113</v>
      </c>
      <c r="D53" s="13"/>
      <c r="E53" s="132"/>
      <c r="F53" s="13"/>
      <c r="G53" s="12"/>
      <c r="H53" s="112"/>
    </row>
    <row r="54" spans="1:8" s="144" customFormat="1" ht="43.95" customHeight="1" x14ac:dyDescent="0.25">
      <c r="A54" s="89" t="s">
        <v>88</v>
      </c>
      <c r="B54" s="75">
        <v>1</v>
      </c>
      <c r="C54" s="2" t="s">
        <v>89</v>
      </c>
      <c r="D54" s="129" t="s">
        <v>70</v>
      </c>
      <c r="E54" s="3"/>
      <c r="F54" s="35"/>
      <c r="G54" s="17"/>
      <c r="H54" s="5"/>
    </row>
    <row r="55" spans="1:8" s="148" customFormat="1" ht="43.95" customHeight="1" x14ac:dyDescent="0.25">
      <c r="A55" s="89" t="s">
        <v>171</v>
      </c>
      <c r="B55" s="7" t="s">
        <v>28</v>
      </c>
      <c r="C55" s="2" t="s">
        <v>166</v>
      </c>
      <c r="D55" s="129" t="s">
        <v>0</v>
      </c>
      <c r="E55" s="3" t="s">
        <v>27</v>
      </c>
      <c r="F55" s="35">
        <v>15</v>
      </c>
      <c r="G55" s="18"/>
      <c r="H55" s="5">
        <f t="shared" ref="H55:H56" si="4">ROUND(G55*F55,2)</f>
        <v>0</v>
      </c>
    </row>
    <row r="56" spans="1:8" s="148" customFormat="1" ht="43.95" customHeight="1" x14ac:dyDescent="0.25">
      <c r="A56" s="92" t="s">
        <v>173</v>
      </c>
      <c r="B56" s="7" t="s">
        <v>33</v>
      </c>
      <c r="C56" s="2" t="s">
        <v>168</v>
      </c>
      <c r="D56" s="129" t="s">
        <v>0</v>
      </c>
      <c r="E56" s="3" t="s">
        <v>27</v>
      </c>
      <c r="F56" s="35">
        <v>30</v>
      </c>
      <c r="G56" s="18"/>
      <c r="H56" s="5">
        <f t="shared" si="4"/>
        <v>0</v>
      </c>
    </row>
    <row r="57" spans="1:8" s="144" customFormat="1" ht="30" customHeight="1" x14ac:dyDescent="0.25">
      <c r="A57" s="89" t="s">
        <v>34</v>
      </c>
      <c r="B57" s="75">
        <f>1+MAX($B$52:B56)</f>
        <v>2</v>
      </c>
      <c r="C57" s="2" t="s">
        <v>35</v>
      </c>
      <c r="D57" s="129" t="s">
        <v>70</v>
      </c>
      <c r="E57" s="3"/>
      <c r="F57" s="35"/>
      <c r="G57" s="17"/>
      <c r="H57" s="5"/>
    </row>
    <row r="58" spans="1:8" s="144" customFormat="1" ht="30" customHeight="1" x14ac:dyDescent="0.25">
      <c r="A58" s="89" t="s">
        <v>71</v>
      </c>
      <c r="B58" s="7" t="s">
        <v>28</v>
      </c>
      <c r="C58" s="2" t="s">
        <v>72</v>
      </c>
      <c r="D58" s="129" t="s">
        <v>0</v>
      </c>
      <c r="E58" s="3" t="s">
        <v>32</v>
      </c>
      <c r="F58" s="35">
        <v>10</v>
      </c>
      <c r="G58" s="18"/>
      <c r="H58" s="5">
        <f>ROUND(G58*F58,2)</f>
        <v>0</v>
      </c>
    </row>
    <row r="59" spans="1:8" s="144" customFormat="1" ht="30" customHeight="1" x14ac:dyDescent="0.25">
      <c r="A59" s="89" t="s">
        <v>36</v>
      </c>
      <c r="B59" s="75">
        <f>1+MAX($B$52:B58)</f>
        <v>3</v>
      </c>
      <c r="C59" s="2" t="s">
        <v>37</v>
      </c>
      <c r="D59" s="129" t="s">
        <v>70</v>
      </c>
      <c r="E59" s="3"/>
      <c r="F59" s="35"/>
      <c r="G59" s="17"/>
      <c r="H59" s="5"/>
    </row>
    <row r="60" spans="1:8" s="144" customFormat="1" ht="30" customHeight="1" x14ac:dyDescent="0.25">
      <c r="A60" s="89" t="s">
        <v>186</v>
      </c>
      <c r="B60" s="7" t="s">
        <v>28</v>
      </c>
      <c r="C60" s="2" t="s">
        <v>187</v>
      </c>
      <c r="D60" s="129" t="s">
        <v>0</v>
      </c>
      <c r="E60" s="3" t="s">
        <v>32</v>
      </c>
      <c r="F60" s="35">
        <v>50</v>
      </c>
      <c r="G60" s="18"/>
      <c r="H60" s="5">
        <f>ROUND(G60*F60,2)</f>
        <v>0</v>
      </c>
    </row>
    <row r="61" spans="1:8" s="144" customFormat="1" ht="30" customHeight="1" x14ac:dyDescent="0.25">
      <c r="A61" s="89" t="s">
        <v>38</v>
      </c>
      <c r="B61" s="7" t="s">
        <v>33</v>
      </c>
      <c r="C61" s="2" t="s">
        <v>39</v>
      </c>
      <c r="D61" s="129" t="s">
        <v>0</v>
      </c>
      <c r="E61" s="3" t="s">
        <v>32</v>
      </c>
      <c r="F61" s="35">
        <v>60</v>
      </c>
      <c r="G61" s="18"/>
      <c r="H61" s="5">
        <f>ROUND(G61*F61,2)</f>
        <v>0</v>
      </c>
    </row>
    <row r="62" spans="1:8" s="144" customFormat="1" ht="30" customHeight="1" x14ac:dyDescent="0.25">
      <c r="A62" s="89" t="s">
        <v>61</v>
      </c>
      <c r="B62" s="75">
        <f>1+MAX($B$52:B61)</f>
        <v>4</v>
      </c>
      <c r="C62" s="2" t="s">
        <v>42</v>
      </c>
      <c r="D62" s="129" t="s">
        <v>94</v>
      </c>
      <c r="E62" s="3"/>
      <c r="F62" s="35"/>
      <c r="G62" s="17"/>
      <c r="H62" s="5"/>
    </row>
    <row r="63" spans="1:8" s="144" customFormat="1" ht="43.95" customHeight="1" x14ac:dyDescent="0.25">
      <c r="A63" s="89" t="s">
        <v>159</v>
      </c>
      <c r="B63" s="7" t="s">
        <v>28</v>
      </c>
      <c r="C63" s="2" t="s">
        <v>160</v>
      </c>
      <c r="D63" s="129" t="s">
        <v>161</v>
      </c>
      <c r="E63" s="3" t="s">
        <v>40</v>
      </c>
      <c r="F63" s="35">
        <v>150</v>
      </c>
      <c r="G63" s="18"/>
      <c r="H63" s="5">
        <f t="shared" ref="H63" si="5">ROUND(G63*F63,2)</f>
        <v>0</v>
      </c>
    </row>
    <row r="64" spans="1:8" ht="36" customHeight="1" x14ac:dyDescent="0.25">
      <c r="A64" s="12"/>
      <c r="B64" s="114" t="s">
        <v>0</v>
      </c>
      <c r="C64" s="33" t="s">
        <v>21</v>
      </c>
      <c r="D64" s="13"/>
      <c r="E64" s="103"/>
      <c r="F64" s="14"/>
      <c r="G64" s="12"/>
      <c r="H64" s="112"/>
    </row>
    <row r="65" spans="1:8" s="144" customFormat="1" ht="43.95" customHeight="1" x14ac:dyDescent="0.25">
      <c r="A65" s="90" t="s">
        <v>45</v>
      </c>
      <c r="B65" s="75">
        <f>1+MAX($B$52:B64)</f>
        <v>5</v>
      </c>
      <c r="C65" s="36" t="s">
        <v>102</v>
      </c>
      <c r="D65" s="135" t="s">
        <v>103</v>
      </c>
      <c r="E65" s="3" t="s">
        <v>32</v>
      </c>
      <c r="F65" s="16">
        <v>1</v>
      </c>
      <c r="G65" s="18"/>
      <c r="H65" s="5">
        <f>ROUND(G65*F65,2)</f>
        <v>0</v>
      </c>
    </row>
    <row r="66" spans="1:8" ht="36" customHeight="1" x14ac:dyDescent="0.25">
      <c r="A66" s="12"/>
      <c r="B66" s="114" t="s">
        <v>0</v>
      </c>
      <c r="C66" s="33" t="s">
        <v>23</v>
      </c>
      <c r="D66" s="13"/>
      <c r="E66" s="103"/>
      <c r="F66" s="139"/>
      <c r="G66" s="12"/>
      <c r="H66" s="112"/>
    </row>
    <row r="67" spans="1:8" s="147" customFormat="1" ht="30" customHeight="1" x14ac:dyDescent="0.25">
      <c r="A67" s="90" t="s">
        <v>204</v>
      </c>
      <c r="B67" s="75">
        <f>1+MAX($B$52:B66)</f>
        <v>6</v>
      </c>
      <c r="C67" s="2" t="s">
        <v>175</v>
      </c>
      <c r="D67" s="129" t="s">
        <v>190</v>
      </c>
      <c r="E67" s="3" t="s">
        <v>27</v>
      </c>
      <c r="F67" s="16">
        <v>120</v>
      </c>
      <c r="G67" s="4"/>
      <c r="H67" s="5">
        <f>ROUND(G67*F67,2)</f>
        <v>0</v>
      </c>
    </row>
    <row r="68" spans="1:8" s="147" customFormat="1" ht="30" customHeight="1" x14ac:dyDescent="0.25">
      <c r="A68" s="90" t="s">
        <v>205</v>
      </c>
      <c r="B68" s="75">
        <f>1+MAX($B$52:B67)</f>
        <v>7</v>
      </c>
      <c r="C68" s="2" t="s">
        <v>162</v>
      </c>
      <c r="D68" s="129" t="s">
        <v>193</v>
      </c>
      <c r="E68" s="133" t="s">
        <v>27</v>
      </c>
      <c r="F68" s="16">
        <v>6000</v>
      </c>
      <c r="G68" s="4"/>
      <c r="H68" s="5">
        <f>ROUND(G68*F68,2)</f>
        <v>0</v>
      </c>
    </row>
    <row r="69" spans="1:8" s="143" customFormat="1" ht="30" customHeight="1" thickBot="1" x14ac:dyDescent="0.3">
      <c r="A69" s="93"/>
      <c r="B69" s="115" t="str">
        <f>B52</f>
        <v>C</v>
      </c>
      <c r="C69" s="155" t="str">
        <f>C52</f>
        <v>N/B KENASTON BLVD FROM STERLING LYON PKWY TO TAYLOR AVE, CONCRETE PAVEMENT PRESERVATION</v>
      </c>
      <c r="D69" s="156"/>
      <c r="E69" s="156"/>
      <c r="F69" s="157"/>
      <c r="G69" s="20" t="s">
        <v>15</v>
      </c>
      <c r="H69" s="118">
        <f>SUM(H52:H68)</f>
        <v>0</v>
      </c>
    </row>
    <row r="70" spans="1:8" s="143" customFormat="1" ht="30" customHeight="1" thickTop="1" x14ac:dyDescent="0.25">
      <c r="A70" s="11"/>
      <c r="B70" s="109" t="s">
        <v>13</v>
      </c>
      <c r="C70" s="161" t="s">
        <v>122</v>
      </c>
      <c r="D70" s="162"/>
      <c r="E70" s="162"/>
      <c r="F70" s="163"/>
      <c r="G70" s="11"/>
      <c r="H70" s="117"/>
    </row>
    <row r="71" spans="1:8" ht="36" customHeight="1" x14ac:dyDescent="0.25">
      <c r="A71" s="12"/>
      <c r="B71" s="111"/>
      <c r="C71" s="33" t="s">
        <v>113</v>
      </c>
      <c r="D71" s="13"/>
      <c r="E71" s="132"/>
      <c r="F71" s="13"/>
      <c r="G71" s="12"/>
      <c r="H71" s="112"/>
    </row>
    <row r="72" spans="1:8" s="144" customFormat="1" ht="43.95" customHeight="1" x14ac:dyDescent="0.25">
      <c r="A72" s="89" t="s">
        <v>86</v>
      </c>
      <c r="B72" s="74">
        <f>1+MAX($B$71:B71)</f>
        <v>1</v>
      </c>
      <c r="C72" s="2" t="s">
        <v>87</v>
      </c>
      <c r="D72" s="129" t="s">
        <v>70</v>
      </c>
      <c r="E72" s="3"/>
      <c r="F72" s="35"/>
      <c r="G72" s="17"/>
      <c r="H72" s="5"/>
    </row>
    <row r="73" spans="1:8" s="144" customFormat="1" ht="43.95" customHeight="1" x14ac:dyDescent="0.25">
      <c r="A73" s="89" t="s">
        <v>141</v>
      </c>
      <c r="B73" s="7" t="s">
        <v>28</v>
      </c>
      <c r="C73" s="2" t="s">
        <v>136</v>
      </c>
      <c r="D73" s="129" t="s">
        <v>0</v>
      </c>
      <c r="E73" s="3" t="s">
        <v>27</v>
      </c>
      <c r="F73" s="35">
        <v>380</v>
      </c>
      <c r="G73" s="18"/>
      <c r="H73" s="5">
        <f>ROUND(G73*F73,2)</f>
        <v>0</v>
      </c>
    </row>
    <row r="74" spans="1:8" s="146" customFormat="1" ht="43.95" customHeight="1" x14ac:dyDescent="0.25">
      <c r="A74" s="89" t="s">
        <v>184</v>
      </c>
      <c r="B74" s="7" t="s">
        <v>33</v>
      </c>
      <c r="C74" s="2" t="s">
        <v>185</v>
      </c>
      <c r="D74" s="129" t="s">
        <v>0</v>
      </c>
      <c r="E74" s="3" t="s">
        <v>27</v>
      </c>
      <c r="F74" s="35">
        <v>400</v>
      </c>
      <c r="G74" s="18"/>
      <c r="H74" s="5">
        <f>ROUND(G74*F74,2)</f>
        <v>0</v>
      </c>
    </row>
    <row r="75" spans="1:8" s="144" customFormat="1" ht="43.95" customHeight="1" x14ac:dyDescent="0.25">
      <c r="A75" s="89" t="s">
        <v>88</v>
      </c>
      <c r="B75" s="74">
        <f>1+MAX($B$70:B74)</f>
        <v>2</v>
      </c>
      <c r="C75" s="2" t="s">
        <v>89</v>
      </c>
      <c r="D75" s="129" t="s">
        <v>70</v>
      </c>
      <c r="E75" s="3"/>
      <c r="F75" s="35"/>
      <c r="G75" s="17"/>
      <c r="H75" s="5"/>
    </row>
    <row r="76" spans="1:8" s="144" customFormat="1" ht="43.95" customHeight="1" x14ac:dyDescent="0.25">
      <c r="A76" s="89" t="s">
        <v>142</v>
      </c>
      <c r="B76" s="7" t="s">
        <v>28</v>
      </c>
      <c r="C76" s="2" t="s">
        <v>137</v>
      </c>
      <c r="D76" s="129" t="s">
        <v>0</v>
      </c>
      <c r="E76" s="3" t="s">
        <v>27</v>
      </c>
      <c r="F76" s="35">
        <v>75</v>
      </c>
      <c r="G76" s="18"/>
      <c r="H76" s="5">
        <f t="shared" ref="H76:H78" si="6">ROUND(G76*F76,2)</f>
        <v>0</v>
      </c>
    </row>
    <row r="77" spans="1:8" s="144" customFormat="1" ht="43.95" customHeight="1" x14ac:dyDescent="0.25">
      <c r="A77" s="89" t="s">
        <v>143</v>
      </c>
      <c r="B77" s="7" t="s">
        <v>33</v>
      </c>
      <c r="C77" s="2" t="s">
        <v>138</v>
      </c>
      <c r="D77" s="129" t="s">
        <v>0</v>
      </c>
      <c r="E77" s="3" t="s">
        <v>27</v>
      </c>
      <c r="F77" s="35">
        <v>65</v>
      </c>
      <c r="G77" s="18"/>
      <c r="H77" s="5">
        <f t="shared" si="6"/>
        <v>0</v>
      </c>
    </row>
    <row r="78" spans="1:8" s="144" customFormat="1" ht="43.95" customHeight="1" x14ac:dyDescent="0.25">
      <c r="A78" s="89" t="s">
        <v>145</v>
      </c>
      <c r="B78" s="7" t="s">
        <v>41</v>
      </c>
      <c r="C78" s="2" t="s">
        <v>140</v>
      </c>
      <c r="D78" s="129" t="s">
        <v>0</v>
      </c>
      <c r="E78" s="3" t="s">
        <v>27</v>
      </c>
      <c r="F78" s="35">
        <v>80</v>
      </c>
      <c r="G78" s="18"/>
      <c r="H78" s="5">
        <f t="shared" si="6"/>
        <v>0</v>
      </c>
    </row>
    <row r="79" spans="1:8" s="144" customFormat="1" ht="30" customHeight="1" x14ac:dyDescent="0.25">
      <c r="A79" s="89" t="s">
        <v>34</v>
      </c>
      <c r="B79" s="74">
        <f>1+MAX($B$70:B78)</f>
        <v>3</v>
      </c>
      <c r="C79" s="2" t="s">
        <v>35</v>
      </c>
      <c r="D79" s="129" t="s">
        <v>70</v>
      </c>
      <c r="E79" s="3"/>
      <c r="F79" s="35"/>
      <c r="G79" s="17"/>
      <c r="H79" s="5"/>
    </row>
    <row r="80" spans="1:8" s="144" customFormat="1" ht="30" customHeight="1" x14ac:dyDescent="0.25">
      <c r="A80" s="89" t="s">
        <v>188</v>
      </c>
      <c r="B80" s="7" t="s">
        <v>28</v>
      </c>
      <c r="C80" s="2" t="s">
        <v>189</v>
      </c>
      <c r="D80" s="129" t="s">
        <v>0</v>
      </c>
      <c r="E80" s="3" t="s">
        <v>32</v>
      </c>
      <c r="F80" s="35">
        <v>40</v>
      </c>
      <c r="G80" s="18"/>
      <c r="H80" s="5">
        <f>ROUND(G80*F80,2)</f>
        <v>0</v>
      </c>
    </row>
    <row r="81" spans="1:8" s="144" customFormat="1" ht="30" customHeight="1" x14ac:dyDescent="0.25">
      <c r="A81" s="89" t="s">
        <v>71</v>
      </c>
      <c r="B81" s="7" t="s">
        <v>33</v>
      </c>
      <c r="C81" s="2" t="s">
        <v>72</v>
      </c>
      <c r="D81" s="129" t="s">
        <v>0</v>
      </c>
      <c r="E81" s="3" t="s">
        <v>32</v>
      </c>
      <c r="F81" s="35">
        <v>85</v>
      </c>
      <c r="G81" s="18"/>
      <c r="H81" s="5">
        <f>ROUND(G81*F81,2)</f>
        <v>0</v>
      </c>
    </row>
    <row r="82" spans="1:8" s="144" customFormat="1" ht="30" customHeight="1" x14ac:dyDescent="0.25">
      <c r="A82" s="89" t="s">
        <v>36</v>
      </c>
      <c r="B82" s="74">
        <f>1+MAX($B$70:B81)</f>
        <v>4</v>
      </c>
      <c r="C82" s="2" t="s">
        <v>37</v>
      </c>
      <c r="D82" s="129" t="s">
        <v>70</v>
      </c>
      <c r="E82" s="3"/>
      <c r="F82" s="35"/>
      <c r="G82" s="17"/>
      <c r="H82" s="5"/>
    </row>
    <row r="83" spans="1:8" s="144" customFormat="1" ht="30" customHeight="1" x14ac:dyDescent="0.25">
      <c r="A83" s="89" t="s">
        <v>186</v>
      </c>
      <c r="B83" s="7" t="s">
        <v>28</v>
      </c>
      <c r="C83" s="2" t="s">
        <v>187</v>
      </c>
      <c r="D83" s="129" t="s">
        <v>0</v>
      </c>
      <c r="E83" s="3" t="s">
        <v>32</v>
      </c>
      <c r="F83" s="35">
        <v>1100</v>
      </c>
      <c r="G83" s="18"/>
      <c r="H83" s="5">
        <f>ROUND(G83*F83,2)</f>
        <v>0</v>
      </c>
    </row>
    <row r="84" spans="1:8" s="144" customFormat="1" ht="30" customHeight="1" x14ac:dyDescent="0.25">
      <c r="A84" s="89" t="s">
        <v>38</v>
      </c>
      <c r="B84" s="7" t="s">
        <v>33</v>
      </c>
      <c r="C84" s="2" t="s">
        <v>39</v>
      </c>
      <c r="D84" s="129" t="s">
        <v>0</v>
      </c>
      <c r="E84" s="3" t="s">
        <v>32</v>
      </c>
      <c r="F84" s="35">
        <v>570</v>
      </c>
      <c r="G84" s="18"/>
      <c r="H84" s="5">
        <f>ROUND(G84*F84,2)</f>
        <v>0</v>
      </c>
    </row>
    <row r="85" spans="1:8" s="144" customFormat="1" ht="30" customHeight="1" x14ac:dyDescent="0.25">
      <c r="A85" s="89" t="s">
        <v>61</v>
      </c>
      <c r="B85" s="74">
        <f>1+MAX($B$70:B84)</f>
        <v>5</v>
      </c>
      <c r="C85" s="2" t="s">
        <v>42</v>
      </c>
      <c r="D85" s="129" t="s">
        <v>94</v>
      </c>
      <c r="E85" s="3"/>
      <c r="F85" s="35"/>
      <c r="G85" s="17"/>
      <c r="H85" s="5"/>
    </row>
    <row r="86" spans="1:8" s="146" customFormat="1" ht="30" customHeight="1" x14ac:dyDescent="0.25">
      <c r="A86" s="89" t="s">
        <v>152</v>
      </c>
      <c r="B86" s="7" t="s">
        <v>28</v>
      </c>
      <c r="C86" s="2" t="s">
        <v>153</v>
      </c>
      <c r="D86" s="129" t="s">
        <v>107</v>
      </c>
      <c r="E86" s="3"/>
      <c r="F86" s="35"/>
      <c r="G86" s="19"/>
      <c r="H86" s="5"/>
    </row>
    <row r="87" spans="1:8" s="146" customFormat="1" ht="30" customHeight="1" x14ac:dyDescent="0.25">
      <c r="A87" s="89" t="s">
        <v>174</v>
      </c>
      <c r="B87" s="37" t="s">
        <v>60</v>
      </c>
      <c r="C87" s="38" t="s">
        <v>155</v>
      </c>
      <c r="D87" s="134" t="s">
        <v>0</v>
      </c>
      <c r="E87" s="39" t="s">
        <v>40</v>
      </c>
      <c r="F87" s="40">
        <v>70</v>
      </c>
      <c r="G87" s="18"/>
      <c r="H87" s="19">
        <f>ROUND(G87*F87,2)</f>
        <v>0</v>
      </c>
    </row>
    <row r="88" spans="1:8" s="146" customFormat="1" ht="30" customHeight="1" x14ac:dyDescent="0.25">
      <c r="A88" s="89" t="s">
        <v>176</v>
      </c>
      <c r="B88" s="7" t="s">
        <v>33</v>
      </c>
      <c r="C88" s="2" t="s">
        <v>73</v>
      </c>
      <c r="D88" s="129" t="s">
        <v>62</v>
      </c>
      <c r="E88" s="3" t="s">
        <v>40</v>
      </c>
      <c r="F88" s="35">
        <v>55</v>
      </c>
      <c r="G88" s="18"/>
      <c r="H88" s="5">
        <f>ROUND(G88*F88,2)</f>
        <v>0</v>
      </c>
    </row>
    <row r="89" spans="1:8" ht="36" customHeight="1" x14ac:dyDescent="0.25">
      <c r="A89" s="12"/>
      <c r="B89" s="114"/>
      <c r="C89" s="33" t="s">
        <v>20</v>
      </c>
      <c r="D89" s="13"/>
      <c r="E89" s="103"/>
      <c r="F89" s="14"/>
      <c r="G89" s="12"/>
      <c r="H89" s="112"/>
    </row>
    <row r="90" spans="1:8" s="149" customFormat="1" ht="30" x14ac:dyDescent="0.25">
      <c r="A90" s="94" t="s">
        <v>51</v>
      </c>
      <c r="B90" s="74">
        <f>1+MAX($B$70:B89)</f>
        <v>6</v>
      </c>
      <c r="C90" s="69" t="s">
        <v>101</v>
      </c>
      <c r="D90" s="136" t="s">
        <v>146</v>
      </c>
      <c r="E90" s="68"/>
      <c r="F90" s="68"/>
      <c r="G90" s="68"/>
      <c r="H90" s="68"/>
    </row>
    <row r="91" spans="1:8" s="146" customFormat="1" ht="43.95" customHeight="1" x14ac:dyDescent="0.25">
      <c r="A91" s="90" t="s">
        <v>177</v>
      </c>
      <c r="B91" s="7" t="s">
        <v>28</v>
      </c>
      <c r="C91" s="36" t="s">
        <v>178</v>
      </c>
      <c r="D91" s="129"/>
      <c r="E91" s="3" t="s">
        <v>32</v>
      </c>
      <c r="F91" s="16">
        <v>3</v>
      </c>
      <c r="G91" s="18"/>
      <c r="H91" s="5">
        <f t="shared" ref="H91" si="7">ROUND(G91*F91,2)</f>
        <v>0</v>
      </c>
    </row>
    <row r="92" spans="1:8" s="146" customFormat="1" ht="43.95" customHeight="1" x14ac:dyDescent="0.25">
      <c r="A92" s="95" t="s">
        <v>179</v>
      </c>
      <c r="B92" s="181" t="s">
        <v>33</v>
      </c>
      <c r="C92" s="124" t="s">
        <v>180</v>
      </c>
      <c r="D92" s="137"/>
      <c r="E92" s="182" t="s">
        <v>32</v>
      </c>
      <c r="F92" s="183">
        <v>3</v>
      </c>
      <c r="G92" s="184"/>
      <c r="H92" s="125">
        <f t="shared" ref="H92" si="8">ROUND(G92*F92,2)</f>
        <v>0</v>
      </c>
    </row>
    <row r="93" spans="1:8" ht="36" customHeight="1" x14ac:dyDescent="0.25">
      <c r="A93" s="12"/>
      <c r="B93" s="114" t="s">
        <v>0</v>
      </c>
      <c r="C93" s="33" t="s">
        <v>21</v>
      </c>
      <c r="D93" s="13"/>
      <c r="E93" s="103"/>
      <c r="F93" s="14"/>
      <c r="G93" s="12"/>
      <c r="H93" s="112"/>
    </row>
    <row r="94" spans="1:8" s="144" customFormat="1" ht="43.95" customHeight="1" x14ac:dyDescent="0.25">
      <c r="A94" s="90" t="s">
        <v>45</v>
      </c>
      <c r="B94" s="74">
        <f>1+MAX($B$71:B93)</f>
        <v>7</v>
      </c>
      <c r="C94" s="36" t="s">
        <v>102</v>
      </c>
      <c r="D94" s="135" t="s">
        <v>103</v>
      </c>
      <c r="E94" s="3" t="s">
        <v>32</v>
      </c>
      <c r="F94" s="16">
        <v>8</v>
      </c>
      <c r="G94" s="18"/>
      <c r="H94" s="5">
        <f>ROUND(G94*F94,2)</f>
        <v>0</v>
      </c>
    </row>
    <row r="95" spans="1:8" s="150" customFormat="1" ht="30" customHeight="1" x14ac:dyDescent="0.25">
      <c r="A95" s="96" t="s">
        <v>46</v>
      </c>
      <c r="B95" s="74">
        <f>1+MAX($B$71:B94)</f>
        <v>8</v>
      </c>
      <c r="C95" s="36" t="s">
        <v>104</v>
      </c>
      <c r="D95" s="135" t="s">
        <v>103</v>
      </c>
      <c r="E95" s="3"/>
      <c r="F95" s="16"/>
      <c r="G95" s="6"/>
      <c r="H95" s="10"/>
    </row>
    <row r="96" spans="1:8" s="144" customFormat="1" ht="30" customHeight="1" x14ac:dyDescent="0.25">
      <c r="A96" s="90" t="s">
        <v>47</v>
      </c>
      <c r="B96" s="7" t="s">
        <v>28</v>
      </c>
      <c r="C96" s="2" t="s">
        <v>68</v>
      </c>
      <c r="D96" s="129"/>
      <c r="E96" s="3" t="s">
        <v>32</v>
      </c>
      <c r="F96" s="16">
        <v>1</v>
      </c>
      <c r="G96" s="18"/>
      <c r="H96" s="5">
        <f>ROUND(G96*F96,2)</f>
        <v>0</v>
      </c>
    </row>
    <row r="97" spans="1:8" s="144" customFormat="1" ht="30" customHeight="1" x14ac:dyDescent="0.25">
      <c r="A97" s="90" t="s">
        <v>83</v>
      </c>
      <c r="B97" s="7" t="s">
        <v>33</v>
      </c>
      <c r="C97" s="2" t="s">
        <v>84</v>
      </c>
      <c r="D97" s="129"/>
      <c r="E97" s="3" t="s">
        <v>32</v>
      </c>
      <c r="F97" s="16">
        <v>1</v>
      </c>
      <c r="G97" s="18"/>
      <c r="H97" s="5">
        <f>ROUND(G97*F97,2)</f>
        <v>0</v>
      </c>
    </row>
    <row r="98" spans="1:8" s="146" customFormat="1" ht="37.5" customHeight="1" x14ac:dyDescent="0.25">
      <c r="A98" s="90" t="s">
        <v>147</v>
      </c>
      <c r="B98" s="74">
        <f>1+MAX($B$71:B97)</f>
        <v>9</v>
      </c>
      <c r="C98" s="36" t="s">
        <v>148</v>
      </c>
      <c r="D98" s="135" t="s">
        <v>103</v>
      </c>
      <c r="E98" s="3" t="s">
        <v>32</v>
      </c>
      <c r="F98" s="16">
        <v>2</v>
      </c>
      <c r="G98" s="18"/>
      <c r="H98" s="5">
        <f t="shared" ref="H98" si="9">ROUND(G98*F98,2)</f>
        <v>0</v>
      </c>
    </row>
    <row r="99" spans="1:8" ht="36" customHeight="1" x14ac:dyDescent="0.25">
      <c r="A99" s="12"/>
      <c r="B99" s="114" t="s">
        <v>0</v>
      </c>
      <c r="C99" s="33" t="s">
        <v>23</v>
      </c>
      <c r="D99" s="13"/>
      <c r="E99" s="103"/>
      <c r="F99" s="14"/>
      <c r="G99" s="12"/>
      <c r="H99" s="112"/>
    </row>
    <row r="100" spans="1:8" s="147" customFormat="1" ht="30" customHeight="1" x14ac:dyDescent="0.25">
      <c r="A100" s="90" t="s">
        <v>204</v>
      </c>
      <c r="B100" s="74">
        <f>1+MAX($B$71:B99)</f>
        <v>10</v>
      </c>
      <c r="C100" s="2" t="s">
        <v>175</v>
      </c>
      <c r="D100" s="129" t="s">
        <v>190</v>
      </c>
      <c r="E100" s="3" t="s">
        <v>27</v>
      </c>
      <c r="F100" s="16">
        <v>125</v>
      </c>
      <c r="G100" s="4"/>
      <c r="H100" s="5">
        <f>ROUND(G100*F100,2)</f>
        <v>0</v>
      </c>
    </row>
    <row r="101" spans="1:8" s="147" customFormat="1" ht="30" customHeight="1" x14ac:dyDescent="0.25">
      <c r="A101" s="90" t="s">
        <v>205</v>
      </c>
      <c r="B101" s="74">
        <f>1+MAX($B$71:B100)</f>
        <v>11</v>
      </c>
      <c r="C101" s="2" t="s">
        <v>162</v>
      </c>
      <c r="D101" s="129" t="s">
        <v>193</v>
      </c>
      <c r="E101" s="133" t="s">
        <v>27</v>
      </c>
      <c r="F101" s="16">
        <v>9800</v>
      </c>
      <c r="G101" s="4"/>
      <c r="H101" s="5">
        <f>ROUND(G101*F101,2)</f>
        <v>0</v>
      </c>
    </row>
    <row r="102" spans="1:8" s="143" customFormat="1" ht="30" customHeight="1" thickBot="1" x14ac:dyDescent="0.3">
      <c r="A102" s="93"/>
      <c r="B102" s="115" t="str">
        <f>B70</f>
        <v>D</v>
      </c>
      <c r="C102" s="155" t="str">
        <f>C70</f>
        <v>W/B BISHOP GRANDIN BLVD FROM PEMBINA HWY ON-RAMP TO NEW RTC OVERPASS, CONCRETE PAVEMENT PRESERVATION</v>
      </c>
      <c r="D102" s="156"/>
      <c r="E102" s="156"/>
      <c r="F102" s="157"/>
      <c r="G102" s="20" t="s">
        <v>15</v>
      </c>
      <c r="H102" s="118">
        <f>SUM(H70:H101)</f>
        <v>0</v>
      </c>
    </row>
    <row r="103" spans="1:8" s="143" customFormat="1" ht="30" customHeight="1" thickTop="1" x14ac:dyDescent="0.25">
      <c r="A103" s="11"/>
      <c r="B103" s="109" t="s">
        <v>14</v>
      </c>
      <c r="C103" s="161" t="s">
        <v>123</v>
      </c>
      <c r="D103" s="162"/>
      <c r="E103" s="162"/>
      <c r="F103" s="163"/>
      <c r="G103" s="11"/>
      <c r="H103" s="117"/>
    </row>
    <row r="104" spans="1:8" ht="36" customHeight="1" x14ac:dyDescent="0.25">
      <c r="A104" s="12"/>
      <c r="B104" s="111"/>
      <c r="C104" s="33" t="s">
        <v>113</v>
      </c>
      <c r="D104" s="13"/>
      <c r="E104" s="132"/>
      <c r="F104" s="13"/>
      <c r="G104" s="12"/>
      <c r="H104" s="112"/>
    </row>
    <row r="105" spans="1:8" s="144" customFormat="1" ht="43.95" customHeight="1" x14ac:dyDescent="0.25">
      <c r="A105" s="89" t="s">
        <v>88</v>
      </c>
      <c r="B105" s="73">
        <f>1+MAX($B$103:B104)</f>
        <v>1</v>
      </c>
      <c r="C105" s="2" t="s">
        <v>89</v>
      </c>
      <c r="D105" s="129" t="s">
        <v>70</v>
      </c>
      <c r="E105" s="3"/>
      <c r="F105" s="35"/>
      <c r="G105" s="17"/>
      <c r="H105" s="5"/>
    </row>
    <row r="106" spans="1:8" s="144" customFormat="1" ht="43.95" customHeight="1" x14ac:dyDescent="0.25">
      <c r="A106" s="89" t="s">
        <v>142</v>
      </c>
      <c r="B106" s="7" t="s">
        <v>28</v>
      </c>
      <c r="C106" s="2" t="s">
        <v>137</v>
      </c>
      <c r="D106" s="129" t="s">
        <v>0</v>
      </c>
      <c r="E106" s="3" t="s">
        <v>27</v>
      </c>
      <c r="F106" s="35">
        <v>8</v>
      </c>
      <c r="G106" s="18"/>
      <c r="H106" s="5">
        <f t="shared" ref="H106:H109" si="10">ROUND(G106*F106,2)</f>
        <v>0</v>
      </c>
    </row>
    <row r="107" spans="1:8" s="144" customFormat="1" ht="43.95" customHeight="1" x14ac:dyDescent="0.25">
      <c r="A107" s="89" t="s">
        <v>143</v>
      </c>
      <c r="B107" s="7" t="s">
        <v>33</v>
      </c>
      <c r="C107" s="2" t="s">
        <v>138</v>
      </c>
      <c r="D107" s="129" t="s">
        <v>0</v>
      </c>
      <c r="E107" s="3" t="s">
        <v>27</v>
      </c>
      <c r="F107" s="35">
        <v>20</v>
      </c>
      <c r="G107" s="18"/>
      <c r="H107" s="5">
        <f t="shared" si="10"/>
        <v>0</v>
      </c>
    </row>
    <row r="108" spans="1:8" s="144" customFormat="1" ht="43.95" customHeight="1" x14ac:dyDescent="0.25">
      <c r="A108" s="89" t="s">
        <v>144</v>
      </c>
      <c r="B108" s="7" t="s">
        <v>41</v>
      </c>
      <c r="C108" s="2" t="s">
        <v>139</v>
      </c>
      <c r="D108" s="129" t="s">
        <v>0</v>
      </c>
      <c r="E108" s="3" t="s">
        <v>27</v>
      </c>
      <c r="F108" s="35">
        <v>35</v>
      </c>
      <c r="G108" s="18"/>
      <c r="H108" s="5">
        <f t="shared" si="10"/>
        <v>0</v>
      </c>
    </row>
    <row r="109" spans="1:8" s="144" customFormat="1" ht="43.95" customHeight="1" x14ac:dyDescent="0.25">
      <c r="A109" s="89" t="s">
        <v>145</v>
      </c>
      <c r="B109" s="7" t="s">
        <v>49</v>
      </c>
      <c r="C109" s="2" t="s">
        <v>140</v>
      </c>
      <c r="D109" s="129" t="s">
        <v>0</v>
      </c>
      <c r="E109" s="3" t="s">
        <v>27</v>
      </c>
      <c r="F109" s="35">
        <v>15</v>
      </c>
      <c r="G109" s="18"/>
      <c r="H109" s="5">
        <f t="shared" si="10"/>
        <v>0</v>
      </c>
    </row>
    <row r="110" spans="1:8" s="144" customFormat="1" ht="30" customHeight="1" x14ac:dyDescent="0.25">
      <c r="A110" s="89" t="s">
        <v>34</v>
      </c>
      <c r="B110" s="73">
        <f>1+MAX($B$103:B109)</f>
        <v>2</v>
      </c>
      <c r="C110" s="2" t="s">
        <v>35</v>
      </c>
      <c r="D110" s="129" t="s">
        <v>70</v>
      </c>
      <c r="E110" s="3"/>
      <c r="F110" s="35"/>
      <c r="G110" s="17"/>
      <c r="H110" s="5"/>
    </row>
    <row r="111" spans="1:8" s="144" customFormat="1" ht="30" customHeight="1" x14ac:dyDescent="0.25">
      <c r="A111" s="89" t="s">
        <v>71</v>
      </c>
      <c r="B111" s="7" t="s">
        <v>28</v>
      </c>
      <c r="C111" s="2" t="s">
        <v>72</v>
      </c>
      <c r="D111" s="129" t="s">
        <v>0</v>
      </c>
      <c r="E111" s="3" t="s">
        <v>32</v>
      </c>
      <c r="F111" s="35">
        <v>15</v>
      </c>
      <c r="G111" s="18"/>
      <c r="H111" s="5">
        <f>ROUND(G111*F111,2)</f>
        <v>0</v>
      </c>
    </row>
    <row r="112" spans="1:8" s="144" customFormat="1" ht="30" customHeight="1" x14ac:dyDescent="0.25">
      <c r="A112" s="89" t="s">
        <v>36</v>
      </c>
      <c r="B112" s="73">
        <f>1+MAX($B$103:B111)</f>
        <v>3</v>
      </c>
      <c r="C112" s="2" t="s">
        <v>37</v>
      </c>
      <c r="D112" s="129" t="s">
        <v>70</v>
      </c>
      <c r="E112" s="3"/>
      <c r="F112" s="35"/>
      <c r="G112" s="17"/>
      <c r="H112" s="5"/>
    </row>
    <row r="113" spans="1:8" s="144" customFormat="1" ht="30" customHeight="1" x14ac:dyDescent="0.25">
      <c r="A113" s="89" t="s">
        <v>186</v>
      </c>
      <c r="B113" s="7" t="s">
        <v>28</v>
      </c>
      <c r="C113" s="2" t="s">
        <v>187</v>
      </c>
      <c r="D113" s="129" t="s">
        <v>0</v>
      </c>
      <c r="E113" s="3" t="s">
        <v>32</v>
      </c>
      <c r="F113" s="35">
        <v>100</v>
      </c>
      <c r="G113" s="18"/>
      <c r="H113" s="5">
        <f>ROUND(G113*F113,2)</f>
        <v>0</v>
      </c>
    </row>
    <row r="114" spans="1:8" s="144" customFormat="1" ht="30" customHeight="1" x14ac:dyDescent="0.25">
      <c r="A114" s="89" t="s">
        <v>38</v>
      </c>
      <c r="B114" s="7" t="s">
        <v>33</v>
      </c>
      <c r="C114" s="2" t="s">
        <v>39</v>
      </c>
      <c r="D114" s="129" t="s">
        <v>0</v>
      </c>
      <c r="E114" s="3" t="s">
        <v>32</v>
      </c>
      <c r="F114" s="35">
        <v>150</v>
      </c>
      <c r="G114" s="18"/>
      <c r="H114" s="5">
        <f>ROUND(G114*F114,2)</f>
        <v>0</v>
      </c>
    </row>
    <row r="115" spans="1:8" s="144" customFormat="1" ht="30" customHeight="1" x14ac:dyDescent="0.25">
      <c r="A115" s="89" t="s">
        <v>61</v>
      </c>
      <c r="B115" s="73">
        <f>1+MAX($B$103:B114)</f>
        <v>4</v>
      </c>
      <c r="C115" s="2" t="s">
        <v>42</v>
      </c>
      <c r="D115" s="129" t="s">
        <v>94</v>
      </c>
      <c r="E115" s="3"/>
      <c r="F115" s="35"/>
      <c r="G115" s="17"/>
      <c r="H115" s="5"/>
    </row>
    <row r="116" spans="1:8" s="144" customFormat="1" ht="43.95" customHeight="1" x14ac:dyDescent="0.25">
      <c r="A116" s="89" t="s">
        <v>159</v>
      </c>
      <c r="B116" s="7" t="s">
        <v>28</v>
      </c>
      <c r="C116" s="2" t="s">
        <v>160</v>
      </c>
      <c r="D116" s="129" t="s">
        <v>161</v>
      </c>
      <c r="E116" s="3" t="s">
        <v>40</v>
      </c>
      <c r="F116" s="35">
        <v>65</v>
      </c>
      <c r="G116" s="18"/>
      <c r="H116" s="5">
        <f t="shared" ref="H116" si="11">ROUND(G116*F116,2)</f>
        <v>0</v>
      </c>
    </row>
    <row r="117" spans="1:8" ht="36" customHeight="1" x14ac:dyDescent="0.25">
      <c r="A117" s="12"/>
      <c r="B117" s="114" t="s">
        <v>0</v>
      </c>
      <c r="C117" s="33" t="s">
        <v>21</v>
      </c>
      <c r="D117" s="13"/>
      <c r="E117" s="103"/>
      <c r="F117" s="14"/>
      <c r="G117" s="12"/>
      <c r="H117" s="112"/>
    </row>
    <row r="118" spans="1:8" s="144" customFormat="1" ht="43.95" customHeight="1" x14ac:dyDescent="0.25">
      <c r="A118" s="90" t="s">
        <v>45</v>
      </c>
      <c r="B118" s="73">
        <f>1+MAX($B$103:B117)</f>
        <v>5</v>
      </c>
      <c r="C118" s="36" t="s">
        <v>102</v>
      </c>
      <c r="D118" s="135" t="s">
        <v>103</v>
      </c>
      <c r="E118" s="3" t="s">
        <v>32</v>
      </c>
      <c r="F118" s="16">
        <v>4</v>
      </c>
      <c r="G118" s="18"/>
      <c r="H118" s="5">
        <f>ROUND(G118*F118,2)</f>
        <v>0</v>
      </c>
    </row>
    <row r="119" spans="1:8" s="147" customFormat="1" ht="30" customHeight="1" x14ac:dyDescent="0.25">
      <c r="A119" s="90" t="s">
        <v>46</v>
      </c>
      <c r="B119" s="73">
        <f>1+MAX($B$103:B118)</f>
        <v>6</v>
      </c>
      <c r="C119" s="36" t="s">
        <v>104</v>
      </c>
      <c r="D119" s="135" t="s">
        <v>103</v>
      </c>
      <c r="E119" s="3"/>
      <c r="F119" s="16"/>
      <c r="G119" s="17"/>
      <c r="H119" s="10"/>
    </row>
    <row r="120" spans="1:8" s="144" customFormat="1" ht="30" customHeight="1" x14ac:dyDescent="0.25">
      <c r="A120" s="90" t="s">
        <v>81</v>
      </c>
      <c r="B120" s="7" t="s">
        <v>28</v>
      </c>
      <c r="C120" s="2" t="s">
        <v>82</v>
      </c>
      <c r="D120" s="129"/>
      <c r="E120" s="3" t="s">
        <v>32</v>
      </c>
      <c r="F120" s="16">
        <v>3</v>
      </c>
      <c r="G120" s="18"/>
      <c r="H120" s="5">
        <f>ROUND(G120*F120,2)</f>
        <v>0</v>
      </c>
    </row>
    <row r="121" spans="1:8" s="144" customFormat="1" ht="30" customHeight="1" x14ac:dyDescent="0.25">
      <c r="A121" s="90" t="s">
        <v>47</v>
      </c>
      <c r="B121" s="7" t="s">
        <v>33</v>
      </c>
      <c r="C121" s="2" t="s">
        <v>68</v>
      </c>
      <c r="D121" s="129"/>
      <c r="E121" s="3" t="s">
        <v>32</v>
      </c>
      <c r="F121" s="16">
        <v>3</v>
      </c>
      <c r="G121" s="18"/>
      <c r="H121" s="5">
        <f>ROUND(G121*F121,2)</f>
        <v>0</v>
      </c>
    </row>
    <row r="122" spans="1:8" ht="36" customHeight="1" x14ac:dyDescent="0.25">
      <c r="A122" s="12"/>
      <c r="B122" s="114" t="s">
        <v>0</v>
      </c>
      <c r="C122" s="33" t="s">
        <v>23</v>
      </c>
      <c r="D122" s="13"/>
      <c r="E122" s="103"/>
      <c r="F122" s="14"/>
      <c r="G122" s="12"/>
      <c r="H122" s="112"/>
    </row>
    <row r="123" spans="1:8" s="147" customFormat="1" ht="30" customHeight="1" x14ac:dyDescent="0.25">
      <c r="A123" s="90" t="s">
        <v>204</v>
      </c>
      <c r="B123" s="73">
        <f>1+MAX($B$103:B122)</f>
        <v>7</v>
      </c>
      <c r="C123" s="2" t="s">
        <v>175</v>
      </c>
      <c r="D123" s="129" t="s">
        <v>190</v>
      </c>
      <c r="E123" s="3" t="s">
        <v>27</v>
      </c>
      <c r="F123" s="16">
        <v>115</v>
      </c>
      <c r="G123" s="4"/>
      <c r="H123" s="5">
        <f>ROUND(G123*F123,2)</f>
        <v>0</v>
      </c>
    </row>
    <row r="124" spans="1:8" s="144" customFormat="1" ht="30" customHeight="1" x14ac:dyDescent="0.25">
      <c r="A124" s="90" t="s">
        <v>206</v>
      </c>
      <c r="B124" s="73">
        <f>1+MAX($B$103:B123)</f>
        <v>8</v>
      </c>
      <c r="C124" s="2" t="s">
        <v>163</v>
      </c>
      <c r="D124" s="129" t="s">
        <v>191</v>
      </c>
      <c r="E124" s="3" t="s">
        <v>40</v>
      </c>
      <c r="F124" s="16">
        <v>168</v>
      </c>
      <c r="G124" s="4"/>
      <c r="H124" s="5">
        <f>ROUND(G124*F124,2)</f>
        <v>0</v>
      </c>
    </row>
    <row r="125" spans="1:8" s="147" customFormat="1" ht="30" customHeight="1" x14ac:dyDescent="0.25">
      <c r="A125" s="90" t="s">
        <v>205</v>
      </c>
      <c r="B125" s="73">
        <f>1+MAX($B$103:B124)</f>
        <v>9</v>
      </c>
      <c r="C125" s="2" t="s">
        <v>162</v>
      </c>
      <c r="D125" s="129" t="s">
        <v>193</v>
      </c>
      <c r="E125" s="133" t="s">
        <v>27</v>
      </c>
      <c r="F125" s="16">
        <v>4000</v>
      </c>
      <c r="G125" s="4"/>
      <c r="H125" s="5">
        <f>ROUND(G125*F125,2)</f>
        <v>0</v>
      </c>
    </row>
    <row r="126" spans="1:8" s="143" customFormat="1" ht="30" customHeight="1" thickBot="1" x14ac:dyDescent="0.3">
      <c r="A126" s="93"/>
      <c r="B126" s="115" t="str">
        <f>B103</f>
        <v>E</v>
      </c>
      <c r="C126" s="155" t="str">
        <f>C103</f>
        <v>S/B DAKOTA ST FROM ABBOTSFORD CR TO SOUTH LIMIT OF COLLEGE JEANNE-SUAVE, CONCRETE PAVEMENT PRESERVATION</v>
      </c>
      <c r="D126" s="156"/>
      <c r="E126" s="156"/>
      <c r="F126" s="157"/>
      <c r="G126" s="20" t="s">
        <v>15</v>
      </c>
      <c r="H126" s="118">
        <f>SUM(H103:H125)</f>
        <v>0</v>
      </c>
    </row>
    <row r="127" spans="1:8" s="143" customFormat="1" ht="30" customHeight="1" thickTop="1" x14ac:dyDescent="0.25">
      <c r="A127" s="11"/>
      <c r="B127" s="109" t="s">
        <v>85</v>
      </c>
      <c r="C127" s="161" t="s">
        <v>124</v>
      </c>
      <c r="D127" s="162"/>
      <c r="E127" s="162"/>
      <c r="F127" s="163"/>
      <c r="G127" s="11"/>
      <c r="H127" s="117"/>
    </row>
    <row r="128" spans="1:8" ht="36" customHeight="1" x14ac:dyDescent="0.25">
      <c r="A128" s="12"/>
      <c r="B128" s="111"/>
      <c r="C128" s="33" t="s">
        <v>113</v>
      </c>
      <c r="D128" s="13"/>
      <c r="E128" s="132"/>
      <c r="F128" s="13"/>
      <c r="G128" s="12"/>
      <c r="H128" s="112"/>
    </row>
    <row r="129" spans="1:8" s="144" customFormat="1" ht="43.95" customHeight="1" x14ac:dyDescent="0.25">
      <c r="A129" s="89" t="s">
        <v>86</v>
      </c>
      <c r="B129" s="72">
        <f>1+MAX($B$127:B128)</f>
        <v>1</v>
      </c>
      <c r="C129" s="2" t="s">
        <v>87</v>
      </c>
      <c r="D129" s="129" t="s">
        <v>70</v>
      </c>
      <c r="E129" s="3"/>
      <c r="F129" s="35"/>
      <c r="G129" s="6"/>
      <c r="H129" s="5"/>
    </row>
    <row r="130" spans="1:8" s="144" customFormat="1" ht="43.95" customHeight="1" x14ac:dyDescent="0.25">
      <c r="A130" s="89" t="s">
        <v>141</v>
      </c>
      <c r="B130" s="7" t="s">
        <v>28</v>
      </c>
      <c r="C130" s="2" t="s">
        <v>136</v>
      </c>
      <c r="D130" s="129" t="s">
        <v>0</v>
      </c>
      <c r="E130" s="3" t="s">
        <v>27</v>
      </c>
      <c r="F130" s="35">
        <v>20</v>
      </c>
      <c r="G130" s="4"/>
      <c r="H130" s="5">
        <f>ROUND(G130*F130,2)</f>
        <v>0</v>
      </c>
    </row>
    <row r="131" spans="1:8" s="144" customFormat="1" ht="43.95" customHeight="1" x14ac:dyDescent="0.25">
      <c r="A131" s="89" t="s">
        <v>88</v>
      </c>
      <c r="B131" s="72">
        <f>1+MAX($B$127:B130)</f>
        <v>2</v>
      </c>
      <c r="C131" s="2" t="s">
        <v>89</v>
      </c>
      <c r="D131" s="129" t="s">
        <v>70</v>
      </c>
      <c r="E131" s="3"/>
      <c r="F131" s="35"/>
      <c r="G131" s="17"/>
      <c r="H131" s="5"/>
    </row>
    <row r="132" spans="1:8" s="144" customFormat="1" ht="43.95" customHeight="1" x14ac:dyDescent="0.25">
      <c r="A132" s="89" t="s">
        <v>142</v>
      </c>
      <c r="B132" s="7" t="s">
        <v>28</v>
      </c>
      <c r="C132" s="2" t="s">
        <v>137</v>
      </c>
      <c r="D132" s="129" t="s">
        <v>0</v>
      </c>
      <c r="E132" s="3" t="s">
        <v>27</v>
      </c>
      <c r="F132" s="35">
        <v>8</v>
      </c>
      <c r="G132" s="18"/>
      <c r="H132" s="5">
        <f t="shared" ref="H132:H135" si="12">ROUND(G132*F132,2)</f>
        <v>0</v>
      </c>
    </row>
    <row r="133" spans="1:8" s="144" customFormat="1" ht="43.95" customHeight="1" x14ac:dyDescent="0.25">
      <c r="A133" s="89" t="s">
        <v>143</v>
      </c>
      <c r="B133" s="7" t="s">
        <v>33</v>
      </c>
      <c r="C133" s="2" t="s">
        <v>138</v>
      </c>
      <c r="D133" s="129" t="s">
        <v>0</v>
      </c>
      <c r="E133" s="3" t="s">
        <v>27</v>
      </c>
      <c r="F133" s="35">
        <v>100</v>
      </c>
      <c r="G133" s="18"/>
      <c r="H133" s="5">
        <f t="shared" si="12"/>
        <v>0</v>
      </c>
    </row>
    <row r="134" spans="1:8" s="144" customFormat="1" ht="43.95" customHeight="1" x14ac:dyDescent="0.25">
      <c r="A134" s="89" t="s">
        <v>144</v>
      </c>
      <c r="B134" s="7" t="s">
        <v>41</v>
      </c>
      <c r="C134" s="2" t="s">
        <v>139</v>
      </c>
      <c r="D134" s="129" t="s">
        <v>0</v>
      </c>
      <c r="E134" s="3" t="s">
        <v>27</v>
      </c>
      <c r="F134" s="35">
        <v>10</v>
      </c>
      <c r="G134" s="18"/>
      <c r="H134" s="5">
        <f t="shared" si="12"/>
        <v>0</v>
      </c>
    </row>
    <row r="135" spans="1:8" s="144" customFormat="1" ht="43.95" customHeight="1" x14ac:dyDescent="0.25">
      <c r="A135" s="89" t="s">
        <v>145</v>
      </c>
      <c r="B135" s="7" t="s">
        <v>49</v>
      </c>
      <c r="C135" s="2" t="s">
        <v>140</v>
      </c>
      <c r="D135" s="129" t="s">
        <v>0</v>
      </c>
      <c r="E135" s="3" t="s">
        <v>27</v>
      </c>
      <c r="F135" s="35">
        <v>15</v>
      </c>
      <c r="G135" s="18"/>
      <c r="H135" s="5">
        <f t="shared" si="12"/>
        <v>0</v>
      </c>
    </row>
    <row r="136" spans="1:8" s="144" customFormat="1" ht="30" customHeight="1" x14ac:dyDescent="0.25">
      <c r="A136" s="89" t="s">
        <v>34</v>
      </c>
      <c r="B136" s="72">
        <f>1+MAX($B$127:B135)</f>
        <v>3</v>
      </c>
      <c r="C136" s="2" t="s">
        <v>35</v>
      </c>
      <c r="D136" s="129" t="s">
        <v>70</v>
      </c>
      <c r="E136" s="3"/>
      <c r="F136" s="35"/>
      <c r="G136" s="17"/>
      <c r="H136" s="5"/>
    </row>
    <row r="137" spans="1:8" s="144" customFormat="1" ht="30" customHeight="1" x14ac:dyDescent="0.25">
      <c r="A137" s="89" t="s">
        <v>71</v>
      </c>
      <c r="B137" s="7" t="s">
        <v>28</v>
      </c>
      <c r="C137" s="2" t="s">
        <v>72</v>
      </c>
      <c r="D137" s="129" t="s">
        <v>0</v>
      </c>
      <c r="E137" s="3" t="s">
        <v>32</v>
      </c>
      <c r="F137" s="35">
        <v>20</v>
      </c>
      <c r="G137" s="18"/>
      <c r="H137" s="5">
        <f>ROUND(G137*F137,2)</f>
        <v>0</v>
      </c>
    </row>
    <row r="138" spans="1:8" s="144" customFormat="1" ht="30" customHeight="1" x14ac:dyDescent="0.25">
      <c r="A138" s="89" t="s">
        <v>36</v>
      </c>
      <c r="B138" s="72">
        <f>1+MAX($B$127:B137)</f>
        <v>4</v>
      </c>
      <c r="C138" s="2" t="s">
        <v>37</v>
      </c>
      <c r="D138" s="129" t="s">
        <v>70</v>
      </c>
      <c r="E138" s="3"/>
      <c r="F138" s="35"/>
      <c r="G138" s="17"/>
      <c r="H138" s="5"/>
    </row>
    <row r="139" spans="1:8" s="144" customFormat="1" ht="30" customHeight="1" x14ac:dyDescent="0.25">
      <c r="A139" s="89" t="s">
        <v>186</v>
      </c>
      <c r="B139" s="7" t="s">
        <v>28</v>
      </c>
      <c r="C139" s="2" t="s">
        <v>187</v>
      </c>
      <c r="D139" s="129" t="s">
        <v>0</v>
      </c>
      <c r="E139" s="3" t="s">
        <v>32</v>
      </c>
      <c r="F139" s="35">
        <v>225</v>
      </c>
      <c r="G139" s="18"/>
      <c r="H139" s="5">
        <f>ROUND(G139*F139,2)</f>
        <v>0</v>
      </c>
    </row>
    <row r="140" spans="1:8" s="144" customFormat="1" ht="30" customHeight="1" x14ac:dyDescent="0.25">
      <c r="A140" s="89" t="s">
        <v>38</v>
      </c>
      <c r="B140" s="7" t="s">
        <v>33</v>
      </c>
      <c r="C140" s="2" t="s">
        <v>39</v>
      </c>
      <c r="D140" s="129" t="s">
        <v>0</v>
      </c>
      <c r="E140" s="3" t="s">
        <v>32</v>
      </c>
      <c r="F140" s="35">
        <v>315</v>
      </c>
      <c r="G140" s="18"/>
      <c r="H140" s="5">
        <f>ROUND(G140*F140,2)</f>
        <v>0</v>
      </c>
    </row>
    <row r="141" spans="1:8" s="144" customFormat="1" ht="30" customHeight="1" x14ac:dyDescent="0.25">
      <c r="A141" s="89" t="s">
        <v>61</v>
      </c>
      <c r="B141" s="72">
        <f>1+MAX($B$127:B140)</f>
        <v>5</v>
      </c>
      <c r="C141" s="2" t="s">
        <v>42</v>
      </c>
      <c r="D141" s="129" t="s">
        <v>94</v>
      </c>
      <c r="E141" s="3"/>
      <c r="F141" s="35"/>
      <c r="G141" s="17"/>
      <c r="H141" s="5"/>
    </row>
    <row r="142" spans="1:8" s="146" customFormat="1" ht="30" customHeight="1" x14ac:dyDescent="0.25">
      <c r="A142" s="89" t="s">
        <v>152</v>
      </c>
      <c r="B142" s="7" t="s">
        <v>28</v>
      </c>
      <c r="C142" s="2" t="s">
        <v>153</v>
      </c>
      <c r="D142" s="129" t="s">
        <v>107</v>
      </c>
      <c r="E142" s="3"/>
      <c r="F142" s="35"/>
      <c r="G142" s="19"/>
      <c r="H142" s="5"/>
    </row>
    <row r="143" spans="1:8" s="146" customFormat="1" ht="30" customHeight="1" x14ac:dyDescent="0.25">
      <c r="A143" s="89" t="s">
        <v>200</v>
      </c>
      <c r="B143" s="37" t="s">
        <v>60</v>
      </c>
      <c r="C143" s="38" t="s">
        <v>154</v>
      </c>
      <c r="D143" s="134"/>
      <c r="E143" s="39" t="s">
        <v>40</v>
      </c>
      <c r="F143" s="40">
        <v>10</v>
      </c>
      <c r="G143" s="18"/>
      <c r="H143" s="19">
        <f>ROUND(G143*F143,2)</f>
        <v>0</v>
      </c>
    </row>
    <row r="144" spans="1:8" s="144" customFormat="1" ht="43.95" customHeight="1" x14ac:dyDescent="0.25">
      <c r="A144" s="89" t="s">
        <v>159</v>
      </c>
      <c r="B144" s="7" t="s">
        <v>33</v>
      </c>
      <c r="C144" s="2" t="s">
        <v>160</v>
      </c>
      <c r="D144" s="129" t="s">
        <v>161</v>
      </c>
      <c r="E144" s="3" t="s">
        <v>40</v>
      </c>
      <c r="F144" s="35">
        <v>40</v>
      </c>
      <c r="G144" s="18"/>
      <c r="H144" s="5">
        <f t="shared" ref="H144" si="13">ROUND(G144*F144,2)</f>
        <v>0</v>
      </c>
    </row>
    <row r="145" spans="1:8" ht="36" customHeight="1" x14ac:dyDescent="0.25">
      <c r="A145" s="12"/>
      <c r="B145" s="114" t="s">
        <v>0</v>
      </c>
      <c r="C145" s="33" t="s">
        <v>21</v>
      </c>
      <c r="D145" s="13"/>
      <c r="E145" s="103"/>
      <c r="F145" s="14"/>
      <c r="G145" s="12"/>
      <c r="H145" s="112"/>
    </row>
    <row r="146" spans="1:8" s="144" customFormat="1" ht="43.95" customHeight="1" x14ac:dyDescent="0.25">
      <c r="A146" s="90" t="s">
        <v>45</v>
      </c>
      <c r="B146" s="72">
        <f>1+MAX($B$127:B145)</f>
        <v>6</v>
      </c>
      <c r="C146" s="36" t="s">
        <v>102</v>
      </c>
      <c r="D146" s="135" t="s">
        <v>103</v>
      </c>
      <c r="E146" s="3" t="s">
        <v>32</v>
      </c>
      <c r="F146" s="16">
        <v>1</v>
      </c>
      <c r="G146" s="18"/>
      <c r="H146" s="5">
        <f>ROUND(G146*F146,2)</f>
        <v>0</v>
      </c>
    </row>
    <row r="147" spans="1:8" s="150" customFormat="1" ht="30" customHeight="1" x14ac:dyDescent="0.25">
      <c r="A147" s="96" t="s">
        <v>46</v>
      </c>
      <c r="B147" s="72">
        <f>1+MAX($B$127:B146)</f>
        <v>7</v>
      </c>
      <c r="C147" s="36" t="s">
        <v>104</v>
      </c>
      <c r="D147" s="135" t="s">
        <v>103</v>
      </c>
      <c r="E147" s="3"/>
      <c r="F147" s="16"/>
      <c r="G147" s="6"/>
      <c r="H147" s="10"/>
    </row>
    <row r="148" spans="1:8" s="144" customFormat="1" ht="30" customHeight="1" x14ac:dyDescent="0.25">
      <c r="A148" s="90" t="s">
        <v>47</v>
      </c>
      <c r="B148" s="7" t="s">
        <v>28</v>
      </c>
      <c r="C148" s="2" t="s">
        <v>68</v>
      </c>
      <c r="D148" s="129"/>
      <c r="E148" s="3" t="s">
        <v>32</v>
      </c>
      <c r="F148" s="16">
        <v>1</v>
      </c>
      <c r="G148" s="18"/>
      <c r="H148" s="5">
        <f>ROUND(G148*F148,2)</f>
        <v>0</v>
      </c>
    </row>
    <row r="149" spans="1:8" ht="36" customHeight="1" x14ac:dyDescent="0.25">
      <c r="A149" s="12"/>
      <c r="B149" s="114" t="s">
        <v>0</v>
      </c>
      <c r="C149" s="33" t="s">
        <v>23</v>
      </c>
      <c r="D149" s="13"/>
      <c r="E149" s="103"/>
      <c r="F149" s="14"/>
      <c r="G149" s="12"/>
      <c r="H149" s="112"/>
    </row>
    <row r="150" spans="1:8" s="147" customFormat="1" ht="30" customHeight="1" x14ac:dyDescent="0.25">
      <c r="A150" s="90" t="s">
        <v>204</v>
      </c>
      <c r="B150" s="72">
        <f>1+MAX($B$127:B149)</f>
        <v>8</v>
      </c>
      <c r="C150" s="2" t="s">
        <v>175</v>
      </c>
      <c r="D150" s="129" t="s">
        <v>190</v>
      </c>
      <c r="E150" s="3" t="s">
        <v>27</v>
      </c>
      <c r="F150" s="16">
        <v>75</v>
      </c>
      <c r="G150" s="4"/>
      <c r="H150" s="5">
        <f>ROUND(G150*F150,2)</f>
        <v>0</v>
      </c>
    </row>
    <row r="151" spans="1:8" s="144" customFormat="1" ht="30" customHeight="1" x14ac:dyDescent="0.25">
      <c r="A151" s="90" t="s">
        <v>206</v>
      </c>
      <c r="B151" s="72">
        <f>1+MAX($B$127:B150)</f>
        <v>9</v>
      </c>
      <c r="C151" s="2" t="s">
        <v>163</v>
      </c>
      <c r="D151" s="129" t="s">
        <v>191</v>
      </c>
      <c r="E151" s="3" t="s">
        <v>40</v>
      </c>
      <c r="F151" s="16">
        <v>225</v>
      </c>
      <c r="G151" s="4"/>
      <c r="H151" s="5">
        <f>ROUND(G151*F151,2)</f>
        <v>0</v>
      </c>
    </row>
    <row r="152" spans="1:8" s="147" customFormat="1" ht="30" customHeight="1" x14ac:dyDescent="0.25">
      <c r="A152" s="90" t="s">
        <v>205</v>
      </c>
      <c r="B152" s="72">
        <f>1+MAX($B$127:B151)</f>
        <v>10</v>
      </c>
      <c r="C152" s="2" t="s">
        <v>162</v>
      </c>
      <c r="D152" s="129" t="s">
        <v>193</v>
      </c>
      <c r="E152" s="133" t="s">
        <v>27</v>
      </c>
      <c r="F152" s="16">
        <v>5000</v>
      </c>
      <c r="G152" s="4"/>
      <c r="H152" s="5">
        <f>ROUND(G152*F152,2)</f>
        <v>0</v>
      </c>
    </row>
    <row r="153" spans="1:8" s="143" customFormat="1" ht="30" customHeight="1" thickBot="1" x14ac:dyDescent="0.3">
      <c r="A153" s="93"/>
      <c r="B153" s="115" t="str">
        <f>B127</f>
        <v>F</v>
      </c>
      <c r="C153" s="155" t="str">
        <f>C127</f>
        <v>N/B DAKOTA ST FROM SOUTHGLEN BLVD TO HYATT PL, CONCRETE PAVEMENT PRESERVATION</v>
      </c>
      <c r="D153" s="156"/>
      <c r="E153" s="156"/>
      <c r="F153" s="157"/>
      <c r="G153" s="20" t="s">
        <v>15</v>
      </c>
      <c r="H153" s="118">
        <f>SUM(H127:H152)</f>
        <v>0</v>
      </c>
    </row>
    <row r="154" spans="1:8" s="143" customFormat="1" ht="30" customHeight="1" thickTop="1" x14ac:dyDescent="0.25">
      <c r="A154" s="11"/>
      <c r="B154" s="109" t="s">
        <v>115</v>
      </c>
      <c r="C154" s="161" t="s">
        <v>196</v>
      </c>
      <c r="D154" s="162"/>
      <c r="E154" s="162"/>
      <c r="F154" s="163"/>
      <c r="G154" s="11"/>
      <c r="H154" s="117"/>
    </row>
    <row r="155" spans="1:8" ht="36" customHeight="1" x14ac:dyDescent="0.25">
      <c r="A155" s="12"/>
      <c r="B155" s="111"/>
      <c r="C155" s="33" t="s">
        <v>113</v>
      </c>
      <c r="D155" s="13"/>
      <c r="E155" s="132"/>
      <c r="F155" s="13"/>
      <c r="G155" s="12"/>
      <c r="H155" s="112"/>
    </row>
    <row r="156" spans="1:8" s="147" customFormat="1" ht="43.95" customHeight="1" x14ac:dyDescent="0.25">
      <c r="A156" s="89" t="s">
        <v>90</v>
      </c>
      <c r="B156" s="71">
        <v>1</v>
      </c>
      <c r="C156" s="2" t="s">
        <v>91</v>
      </c>
      <c r="D156" s="129" t="s">
        <v>58</v>
      </c>
      <c r="E156" s="3"/>
      <c r="F156" s="35"/>
      <c r="G156" s="6"/>
      <c r="H156" s="5"/>
    </row>
    <row r="157" spans="1:8" s="144" customFormat="1" ht="30" customHeight="1" x14ac:dyDescent="0.25">
      <c r="A157" s="89" t="s">
        <v>92</v>
      </c>
      <c r="B157" s="7" t="s">
        <v>28</v>
      </c>
      <c r="C157" s="2" t="s">
        <v>59</v>
      </c>
      <c r="D157" s="129" t="s">
        <v>93</v>
      </c>
      <c r="E157" s="3"/>
      <c r="F157" s="35"/>
      <c r="G157" s="6"/>
      <c r="H157" s="5"/>
    </row>
    <row r="158" spans="1:8" s="144" customFormat="1" ht="30" customHeight="1" x14ac:dyDescent="0.25">
      <c r="A158" s="89" t="s">
        <v>105</v>
      </c>
      <c r="B158" s="9" t="s">
        <v>60</v>
      </c>
      <c r="C158" s="2" t="s">
        <v>106</v>
      </c>
      <c r="D158" s="129" t="s">
        <v>0</v>
      </c>
      <c r="E158" s="3" t="s">
        <v>27</v>
      </c>
      <c r="F158" s="35">
        <v>35</v>
      </c>
      <c r="G158" s="4"/>
      <c r="H158" s="5">
        <f t="shared" ref="H158" si="14">ROUND(G158*F158,2)</f>
        <v>0</v>
      </c>
    </row>
    <row r="159" spans="1:8" s="144" customFormat="1" ht="30" customHeight="1" x14ac:dyDescent="0.25">
      <c r="A159" s="89" t="s">
        <v>61</v>
      </c>
      <c r="B159" s="71">
        <f>1+MAX($B$156:B158)</f>
        <v>2</v>
      </c>
      <c r="C159" s="2" t="s">
        <v>42</v>
      </c>
      <c r="D159" s="129" t="s">
        <v>94</v>
      </c>
      <c r="E159" s="3"/>
      <c r="F159" s="35"/>
      <c r="G159" s="17"/>
      <c r="H159" s="5"/>
    </row>
    <row r="160" spans="1:8" s="144" customFormat="1" ht="30" customHeight="1" x14ac:dyDescent="0.25">
      <c r="A160" s="89" t="s">
        <v>152</v>
      </c>
      <c r="B160" s="7" t="s">
        <v>28</v>
      </c>
      <c r="C160" s="2" t="s">
        <v>153</v>
      </c>
      <c r="D160" s="8" t="s">
        <v>107</v>
      </c>
      <c r="E160" s="3"/>
      <c r="F160" s="35"/>
      <c r="G160" s="19"/>
      <c r="H160" s="5"/>
    </row>
    <row r="161" spans="1:8" s="144" customFormat="1" ht="30" customHeight="1" x14ac:dyDescent="0.25">
      <c r="A161" s="89" t="s">
        <v>174</v>
      </c>
      <c r="B161" s="37" t="s">
        <v>60</v>
      </c>
      <c r="C161" s="38" t="s">
        <v>155</v>
      </c>
      <c r="D161" s="34" t="s">
        <v>0</v>
      </c>
      <c r="E161" s="39" t="s">
        <v>40</v>
      </c>
      <c r="F161" s="40">
        <v>40</v>
      </c>
      <c r="G161" s="18"/>
      <c r="H161" s="19">
        <f>ROUND(G161*F161,2)</f>
        <v>0</v>
      </c>
    </row>
    <row r="162" spans="1:8" s="144" customFormat="1" ht="43.95" customHeight="1" x14ac:dyDescent="0.25">
      <c r="A162" s="89" t="s">
        <v>159</v>
      </c>
      <c r="B162" s="7" t="s">
        <v>33</v>
      </c>
      <c r="C162" s="2" t="s">
        <v>160</v>
      </c>
      <c r="D162" s="8" t="s">
        <v>161</v>
      </c>
      <c r="E162" s="3" t="s">
        <v>40</v>
      </c>
      <c r="F162" s="35">
        <v>10</v>
      </c>
      <c r="G162" s="18"/>
      <c r="H162" s="5">
        <f t="shared" ref="H162" si="15">ROUND(G162*F162,2)</f>
        <v>0</v>
      </c>
    </row>
    <row r="163" spans="1:8" s="144" customFormat="1" ht="37.5" customHeight="1" x14ac:dyDescent="0.25">
      <c r="A163" s="89" t="s">
        <v>74</v>
      </c>
      <c r="B163" s="71">
        <f>1+MAX($B$156:B162)</f>
        <v>3</v>
      </c>
      <c r="C163" s="2" t="s">
        <v>75</v>
      </c>
      <c r="D163" s="8" t="s">
        <v>151</v>
      </c>
      <c r="E163" s="119"/>
      <c r="F163" s="35"/>
      <c r="G163" s="17"/>
      <c r="H163" s="5"/>
    </row>
    <row r="164" spans="1:8" s="144" customFormat="1" ht="30" customHeight="1" x14ac:dyDescent="0.25">
      <c r="A164" s="89" t="s">
        <v>95</v>
      </c>
      <c r="B164" s="7" t="s">
        <v>28</v>
      </c>
      <c r="C164" s="2" t="s">
        <v>96</v>
      </c>
      <c r="D164" s="8"/>
      <c r="E164" s="3"/>
      <c r="F164" s="35"/>
      <c r="G164" s="17"/>
      <c r="H164" s="5"/>
    </row>
    <row r="165" spans="1:8" s="144" customFormat="1" ht="30" customHeight="1" x14ac:dyDescent="0.25">
      <c r="A165" s="89" t="s">
        <v>76</v>
      </c>
      <c r="B165" s="9" t="s">
        <v>60</v>
      </c>
      <c r="C165" s="2" t="s">
        <v>66</v>
      </c>
      <c r="D165" s="8"/>
      <c r="E165" s="3" t="s">
        <v>29</v>
      </c>
      <c r="F165" s="35">
        <v>1500</v>
      </c>
      <c r="G165" s="4"/>
      <c r="H165" s="5">
        <f>ROUND(G165*F165,2)</f>
        <v>0</v>
      </c>
    </row>
    <row r="166" spans="1:8" s="144" customFormat="1" ht="30" customHeight="1" x14ac:dyDescent="0.25">
      <c r="A166" s="89" t="s">
        <v>77</v>
      </c>
      <c r="B166" s="7" t="s">
        <v>33</v>
      </c>
      <c r="C166" s="2" t="s">
        <v>50</v>
      </c>
      <c r="D166" s="8"/>
      <c r="E166" s="3"/>
      <c r="F166" s="35"/>
      <c r="G166" s="17"/>
      <c r="H166" s="5"/>
    </row>
    <row r="167" spans="1:8" s="144" customFormat="1" ht="30" customHeight="1" x14ac:dyDescent="0.25">
      <c r="A167" s="89" t="s">
        <v>78</v>
      </c>
      <c r="B167" s="9" t="s">
        <v>60</v>
      </c>
      <c r="C167" s="2" t="s">
        <v>66</v>
      </c>
      <c r="D167" s="8"/>
      <c r="E167" s="3" t="s">
        <v>29</v>
      </c>
      <c r="F167" s="35">
        <v>275</v>
      </c>
      <c r="G167" s="18"/>
      <c r="H167" s="5">
        <f>ROUND(G167*F167,2)</f>
        <v>0</v>
      </c>
    </row>
    <row r="168" spans="1:8" s="144" customFormat="1" ht="30" customHeight="1" x14ac:dyDescent="0.25">
      <c r="A168" s="89" t="s">
        <v>79</v>
      </c>
      <c r="B168" s="71">
        <f>1+MAX($B$156:B167)</f>
        <v>4</v>
      </c>
      <c r="C168" s="2" t="s">
        <v>80</v>
      </c>
      <c r="D168" s="8" t="s">
        <v>151</v>
      </c>
      <c r="E168" s="3" t="s">
        <v>27</v>
      </c>
      <c r="F168" s="35">
        <v>400</v>
      </c>
      <c r="G168" s="18"/>
      <c r="H168" s="5">
        <f>ROUND(G168*F168,2)</f>
        <v>0</v>
      </c>
    </row>
    <row r="169" spans="1:8" s="147" customFormat="1" ht="30" customHeight="1" x14ac:dyDescent="0.25">
      <c r="A169" s="89" t="s">
        <v>63</v>
      </c>
      <c r="B169" s="71">
        <f>1+MAX($B$156:B168)</f>
        <v>5</v>
      </c>
      <c r="C169" s="2" t="s">
        <v>64</v>
      </c>
      <c r="D169" s="8" t="s">
        <v>97</v>
      </c>
      <c r="E169" s="3"/>
      <c r="F169" s="35"/>
      <c r="G169" s="17"/>
      <c r="H169" s="5"/>
    </row>
    <row r="170" spans="1:8" s="144" customFormat="1" ht="30" customHeight="1" x14ac:dyDescent="0.25">
      <c r="A170" s="89" t="s">
        <v>65</v>
      </c>
      <c r="B170" s="7" t="s">
        <v>28</v>
      </c>
      <c r="C170" s="2" t="s">
        <v>98</v>
      </c>
      <c r="D170" s="8" t="s">
        <v>0</v>
      </c>
      <c r="E170" s="3" t="s">
        <v>27</v>
      </c>
      <c r="F170" s="35">
        <v>2000</v>
      </c>
      <c r="G170" s="4"/>
      <c r="H170" s="5">
        <f t="shared" ref="H170:H172" si="16">ROUND(G170*F170,2)</f>
        <v>0</v>
      </c>
    </row>
    <row r="171" spans="1:8" s="144" customFormat="1" ht="30" customHeight="1" x14ac:dyDescent="0.25">
      <c r="A171" s="89" t="s">
        <v>99</v>
      </c>
      <c r="B171" s="7" t="s">
        <v>33</v>
      </c>
      <c r="C171" s="2" t="s">
        <v>100</v>
      </c>
      <c r="D171" s="8" t="s">
        <v>0</v>
      </c>
      <c r="E171" s="3" t="s">
        <v>27</v>
      </c>
      <c r="F171" s="35">
        <v>2000</v>
      </c>
      <c r="G171" s="4"/>
      <c r="H171" s="5">
        <f t="shared" si="16"/>
        <v>0</v>
      </c>
    </row>
    <row r="172" spans="1:8" s="147" customFormat="1" ht="30" customHeight="1" x14ac:dyDescent="0.25">
      <c r="A172" s="90" t="s">
        <v>207</v>
      </c>
      <c r="B172" s="71">
        <f>1+MAX($B$156:B171)</f>
        <v>6</v>
      </c>
      <c r="C172" s="2" t="s">
        <v>199</v>
      </c>
      <c r="D172" s="129" t="s">
        <v>192</v>
      </c>
      <c r="E172" s="3" t="s">
        <v>27</v>
      </c>
      <c r="F172" s="16">
        <v>200</v>
      </c>
      <c r="G172" s="4"/>
      <c r="H172" s="5">
        <f t="shared" si="16"/>
        <v>0</v>
      </c>
    </row>
    <row r="173" spans="1:8" ht="36" customHeight="1" x14ac:dyDescent="0.25">
      <c r="A173" s="12"/>
      <c r="B173" s="113" t="s">
        <v>0</v>
      </c>
      <c r="C173" s="33" t="s">
        <v>19</v>
      </c>
      <c r="D173" s="13"/>
      <c r="E173" s="103"/>
      <c r="F173" s="14"/>
      <c r="G173" s="12"/>
      <c r="H173" s="112"/>
    </row>
    <row r="174" spans="1:8" s="147" customFormat="1" ht="30" customHeight="1" x14ac:dyDescent="0.25">
      <c r="A174" s="90" t="s">
        <v>43</v>
      </c>
      <c r="B174" s="71">
        <f>1+MAX($B$156:B173)</f>
        <v>7</v>
      </c>
      <c r="C174" s="2" t="s">
        <v>44</v>
      </c>
      <c r="D174" s="129" t="s">
        <v>67</v>
      </c>
      <c r="E174" s="3" t="s">
        <v>40</v>
      </c>
      <c r="F174" s="16">
        <v>300</v>
      </c>
      <c r="G174" s="18"/>
      <c r="H174" s="5">
        <f>ROUND(G174*F174,2)</f>
        <v>0</v>
      </c>
    </row>
    <row r="175" spans="1:8" ht="36" customHeight="1" x14ac:dyDescent="0.25">
      <c r="A175" s="12"/>
      <c r="B175" s="114" t="s">
        <v>0</v>
      </c>
      <c r="C175" s="33" t="s">
        <v>21</v>
      </c>
      <c r="D175" s="13"/>
      <c r="E175" s="103"/>
      <c r="F175" s="14"/>
      <c r="G175" s="12"/>
      <c r="H175" s="112"/>
    </row>
    <row r="176" spans="1:8" s="144" customFormat="1" ht="43.95" customHeight="1" x14ac:dyDescent="0.25">
      <c r="A176" s="90" t="s">
        <v>45</v>
      </c>
      <c r="B176" s="71">
        <f>1+MAX($B$156:B175)</f>
        <v>8</v>
      </c>
      <c r="C176" s="36" t="s">
        <v>102</v>
      </c>
      <c r="D176" s="135" t="s">
        <v>103</v>
      </c>
      <c r="E176" s="3" t="s">
        <v>32</v>
      </c>
      <c r="F176" s="16">
        <v>11</v>
      </c>
      <c r="G176" s="18"/>
      <c r="H176" s="5">
        <f>ROUND(G176*F176,2)</f>
        <v>0</v>
      </c>
    </row>
    <row r="177" spans="1:8" s="147" customFormat="1" ht="30" customHeight="1" x14ac:dyDescent="0.25">
      <c r="A177" s="90" t="s">
        <v>46</v>
      </c>
      <c r="B177" s="71">
        <f>1+MAX($B$156:B176)</f>
        <v>9</v>
      </c>
      <c r="C177" s="36" t="s">
        <v>104</v>
      </c>
      <c r="D177" s="135" t="s">
        <v>103</v>
      </c>
      <c r="E177" s="3"/>
      <c r="F177" s="16"/>
      <c r="G177" s="17"/>
      <c r="H177" s="10"/>
    </row>
    <row r="178" spans="1:8" s="144" customFormat="1" ht="30" customHeight="1" x14ac:dyDescent="0.25">
      <c r="A178" s="90" t="s">
        <v>81</v>
      </c>
      <c r="B178" s="7" t="s">
        <v>28</v>
      </c>
      <c r="C178" s="2" t="s">
        <v>82</v>
      </c>
      <c r="D178" s="129"/>
      <c r="E178" s="3" t="s">
        <v>32</v>
      </c>
      <c r="F178" s="16">
        <v>1</v>
      </c>
      <c r="G178" s="4"/>
      <c r="H178" s="5">
        <f>ROUND(G178*F178,2)</f>
        <v>0</v>
      </c>
    </row>
    <row r="179" spans="1:8" s="144" customFormat="1" ht="30" customHeight="1" x14ac:dyDescent="0.25">
      <c r="A179" s="90" t="s">
        <v>47</v>
      </c>
      <c r="B179" s="7" t="s">
        <v>33</v>
      </c>
      <c r="C179" s="2" t="s">
        <v>68</v>
      </c>
      <c r="D179" s="129"/>
      <c r="E179" s="3" t="s">
        <v>32</v>
      </c>
      <c r="F179" s="16">
        <v>2</v>
      </c>
      <c r="G179" s="18"/>
      <c r="H179" s="5">
        <f>ROUND(G179*F179,2)</f>
        <v>0</v>
      </c>
    </row>
    <row r="180" spans="1:8" s="144" customFormat="1" ht="30" customHeight="1" x14ac:dyDescent="0.25">
      <c r="A180" s="90" t="s">
        <v>48</v>
      </c>
      <c r="B180" s="7" t="s">
        <v>41</v>
      </c>
      <c r="C180" s="2" t="s">
        <v>69</v>
      </c>
      <c r="D180" s="129"/>
      <c r="E180" s="133" t="s">
        <v>32</v>
      </c>
      <c r="F180" s="16">
        <v>2</v>
      </c>
      <c r="G180" s="18"/>
      <c r="H180" s="5">
        <f>ROUND(G180*F180,2)</f>
        <v>0</v>
      </c>
    </row>
    <row r="181" spans="1:8" s="143" customFormat="1" ht="30" customHeight="1" thickBot="1" x14ac:dyDescent="0.3">
      <c r="A181" s="93"/>
      <c r="B181" s="115" t="str">
        <f>B154</f>
        <v>G</v>
      </c>
      <c r="C181" s="155" t="str">
        <f>C154</f>
        <v>S/B MORAY ST FROM NESS AVE TO PORTAGE AVE, ASPHALT OVERLAY (MILL AND FILL)</v>
      </c>
      <c r="D181" s="156"/>
      <c r="E181" s="156"/>
      <c r="F181" s="157"/>
      <c r="G181" s="20" t="s">
        <v>15</v>
      </c>
      <c r="H181" s="118">
        <f>SUM(H154:H180)</f>
        <v>0</v>
      </c>
    </row>
    <row r="182" spans="1:8" s="143" customFormat="1" ht="30" customHeight="1" thickTop="1" x14ac:dyDescent="0.25">
      <c r="A182" s="11"/>
      <c r="B182" s="109" t="s">
        <v>120</v>
      </c>
      <c r="C182" s="161" t="s">
        <v>208</v>
      </c>
      <c r="D182" s="162"/>
      <c r="E182" s="162"/>
      <c r="F182" s="163"/>
      <c r="G182" s="11"/>
      <c r="H182" s="117"/>
    </row>
    <row r="183" spans="1:8" ht="36" customHeight="1" x14ac:dyDescent="0.25">
      <c r="A183" s="12"/>
      <c r="B183" s="111"/>
      <c r="C183" s="53" t="s">
        <v>17</v>
      </c>
      <c r="D183" s="13"/>
      <c r="E183" s="130" t="s">
        <v>0</v>
      </c>
      <c r="F183" s="14" t="s">
        <v>0</v>
      </c>
      <c r="G183" s="12"/>
      <c r="H183" s="112"/>
    </row>
    <row r="184" spans="1:8" s="147" customFormat="1" ht="30" customHeight="1" x14ac:dyDescent="0.25">
      <c r="A184" s="90" t="s">
        <v>52</v>
      </c>
      <c r="B184" s="70">
        <v>1</v>
      </c>
      <c r="C184" s="2" t="s">
        <v>53</v>
      </c>
      <c r="D184" s="134" t="s">
        <v>126</v>
      </c>
      <c r="E184" s="3" t="s">
        <v>26</v>
      </c>
      <c r="F184" s="35">
        <v>2400</v>
      </c>
      <c r="G184" s="18"/>
      <c r="H184" s="5">
        <f t="shared" ref="H184:H185" si="17">ROUND(G184*F184,2)</f>
        <v>0</v>
      </c>
    </row>
    <row r="185" spans="1:8" s="144" customFormat="1" ht="30" customHeight="1" x14ac:dyDescent="0.25">
      <c r="A185" s="97" t="s">
        <v>54</v>
      </c>
      <c r="B185" s="70">
        <f>1+MAX($B$184:B184)</f>
        <v>2</v>
      </c>
      <c r="C185" s="2" t="s">
        <v>55</v>
      </c>
      <c r="D185" s="134" t="s">
        <v>126</v>
      </c>
      <c r="E185" s="3" t="s">
        <v>27</v>
      </c>
      <c r="F185" s="35">
        <v>5600</v>
      </c>
      <c r="G185" s="18"/>
      <c r="H185" s="5">
        <f t="shared" si="17"/>
        <v>0</v>
      </c>
    </row>
    <row r="186" spans="1:8" s="147" customFormat="1" ht="32.4" customHeight="1" x14ac:dyDescent="0.25">
      <c r="A186" s="97" t="s">
        <v>56</v>
      </c>
      <c r="B186" s="70">
        <f>1+MAX($B$184:B185)</f>
        <v>3</v>
      </c>
      <c r="C186" s="2" t="s">
        <v>127</v>
      </c>
      <c r="D186" s="134" t="s">
        <v>126</v>
      </c>
      <c r="E186" s="3"/>
      <c r="F186" s="35"/>
      <c r="G186" s="17"/>
      <c r="H186" s="5"/>
    </row>
    <row r="187" spans="1:8" s="147" customFormat="1" ht="30" customHeight="1" x14ac:dyDescent="0.25">
      <c r="A187" s="97" t="s">
        <v>128</v>
      </c>
      <c r="B187" s="7" t="s">
        <v>28</v>
      </c>
      <c r="C187" s="2" t="s">
        <v>129</v>
      </c>
      <c r="D187" s="129" t="s">
        <v>0</v>
      </c>
      <c r="E187" s="3" t="s">
        <v>29</v>
      </c>
      <c r="F187" s="35">
        <v>3900</v>
      </c>
      <c r="G187" s="18"/>
      <c r="H187" s="5">
        <f t="shared" ref="H187:H191" si="18">ROUND(G187*F187,2)</f>
        <v>0</v>
      </c>
    </row>
    <row r="188" spans="1:8" s="147" customFormat="1" ht="38.4" customHeight="1" x14ac:dyDescent="0.25">
      <c r="A188" s="97" t="s">
        <v>30</v>
      </c>
      <c r="B188" s="70">
        <f>1+MAX($B$184:B187)</f>
        <v>4</v>
      </c>
      <c r="C188" s="2" t="s">
        <v>31</v>
      </c>
      <c r="D188" s="134" t="s">
        <v>126</v>
      </c>
      <c r="E188" s="3"/>
      <c r="F188" s="35"/>
      <c r="G188" s="17"/>
      <c r="H188" s="5"/>
    </row>
    <row r="189" spans="1:8" s="147" customFormat="1" ht="36" customHeight="1" x14ac:dyDescent="0.25">
      <c r="A189" s="97" t="s">
        <v>130</v>
      </c>
      <c r="B189" s="7" t="s">
        <v>28</v>
      </c>
      <c r="C189" s="2" t="s">
        <v>131</v>
      </c>
      <c r="D189" s="129" t="s">
        <v>0</v>
      </c>
      <c r="E189" s="3" t="s">
        <v>26</v>
      </c>
      <c r="F189" s="35">
        <v>625</v>
      </c>
      <c r="G189" s="18"/>
      <c r="H189" s="5">
        <f t="shared" si="18"/>
        <v>0</v>
      </c>
    </row>
    <row r="190" spans="1:8" s="147" customFormat="1" ht="38.4" customHeight="1" x14ac:dyDescent="0.25">
      <c r="A190" s="97" t="s">
        <v>57</v>
      </c>
      <c r="B190" s="70">
        <f>1+MAX($B$184:B189)</f>
        <v>5</v>
      </c>
      <c r="C190" s="2" t="s">
        <v>132</v>
      </c>
      <c r="D190" s="134" t="s">
        <v>133</v>
      </c>
      <c r="E190" s="3"/>
      <c r="F190" s="35"/>
      <c r="G190" s="19"/>
      <c r="H190" s="5"/>
    </row>
    <row r="191" spans="1:8" s="147" customFormat="1" ht="30" customHeight="1" x14ac:dyDescent="0.25">
      <c r="A191" s="97" t="s">
        <v>134</v>
      </c>
      <c r="B191" s="7" t="s">
        <v>28</v>
      </c>
      <c r="C191" s="2" t="s">
        <v>135</v>
      </c>
      <c r="D191" s="129" t="s">
        <v>0</v>
      </c>
      <c r="E191" s="3" t="s">
        <v>27</v>
      </c>
      <c r="F191" s="35">
        <v>5600</v>
      </c>
      <c r="G191" s="18"/>
      <c r="H191" s="5">
        <f t="shared" si="18"/>
        <v>0</v>
      </c>
    </row>
    <row r="192" spans="1:8" ht="36" customHeight="1" x14ac:dyDescent="0.25">
      <c r="A192" s="12"/>
      <c r="B192" s="111" t="s">
        <v>0</v>
      </c>
      <c r="C192" s="33" t="s">
        <v>113</v>
      </c>
      <c r="D192" s="13"/>
      <c r="E192" s="132"/>
      <c r="F192" s="138"/>
      <c r="G192" s="12"/>
      <c r="H192" s="112"/>
    </row>
    <row r="193" spans="1:8" s="144" customFormat="1" ht="43.95" customHeight="1" x14ac:dyDescent="0.25">
      <c r="A193" s="89" t="s">
        <v>88</v>
      </c>
      <c r="B193" s="70">
        <f>1+MAX($B$184:B192)</f>
        <v>6</v>
      </c>
      <c r="C193" s="2" t="s">
        <v>89</v>
      </c>
      <c r="D193" s="129" t="s">
        <v>70</v>
      </c>
      <c r="E193" s="3"/>
      <c r="F193" s="35"/>
      <c r="G193" s="17"/>
      <c r="H193" s="5"/>
    </row>
    <row r="194" spans="1:8" s="144" customFormat="1" ht="43.95" customHeight="1" x14ac:dyDescent="0.25">
      <c r="A194" s="89" t="s">
        <v>142</v>
      </c>
      <c r="B194" s="7" t="s">
        <v>28</v>
      </c>
      <c r="C194" s="2" t="s">
        <v>137</v>
      </c>
      <c r="D194" s="129" t="s">
        <v>0</v>
      </c>
      <c r="E194" s="3" t="s">
        <v>27</v>
      </c>
      <c r="F194" s="35">
        <v>10</v>
      </c>
      <c r="G194" s="18"/>
      <c r="H194" s="5">
        <f t="shared" ref="H194" si="19">ROUND(G194*F194,2)</f>
        <v>0</v>
      </c>
    </row>
    <row r="195" spans="1:8" s="146" customFormat="1" ht="30" customHeight="1" x14ac:dyDescent="0.25">
      <c r="A195" s="89" t="s">
        <v>61</v>
      </c>
      <c r="B195" s="70">
        <f>1+MAX($B$184:B194)</f>
        <v>7</v>
      </c>
      <c r="C195" s="2" t="s">
        <v>42</v>
      </c>
      <c r="D195" s="129" t="s">
        <v>94</v>
      </c>
      <c r="E195" s="3"/>
      <c r="F195" s="35"/>
      <c r="G195" s="17"/>
      <c r="H195" s="5"/>
    </row>
    <row r="196" spans="1:8" s="146" customFormat="1" ht="43.95" customHeight="1" x14ac:dyDescent="0.25">
      <c r="A196" s="89" t="s">
        <v>156</v>
      </c>
      <c r="B196" s="7" t="s">
        <v>28</v>
      </c>
      <c r="C196" s="2" t="s">
        <v>157</v>
      </c>
      <c r="D196" s="129" t="s">
        <v>158</v>
      </c>
      <c r="E196" s="3" t="s">
        <v>40</v>
      </c>
      <c r="F196" s="35">
        <v>40</v>
      </c>
      <c r="G196" s="18"/>
      <c r="H196" s="5">
        <f t="shared" ref="H196" si="20">ROUND(G196*F196,2)</f>
        <v>0</v>
      </c>
    </row>
    <row r="197" spans="1:8" ht="36" customHeight="1" x14ac:dyDescent="0.25">
      <c r="A197" s="12"/>
      <c r="B197" s="113" t="s">
        <v>0</v>
      </c>
      <c r="C197" s="33" t="s">
        <v>18</v>
      </c>
      <c r="D197" s="13"/>
      <c r="E197" s="130"/>
      <c r="F197" s="139"/>
      <c r="G197" s="12"/>
      <c r="H197" s="112"/>
    </row>
    <row r="198" spans="1:8" s="144" customFormat="1" ht="43.95" customHeight="1" x14ac:dyDescent="0.25">
      <c r="A198" s="90" t="s">
        <v>109</v>
      </c>
      <c r="B198" s="70">
        <f>1+MAX($B$184:B197)</f>
        <v>8</v>
      </c>
      <c r="C198" s="2" t="s">
        <v>110</v>
      </c>
      <c r="D198" s="129" t="s">
        <v>151</v>
      </c>
      <c r="E198" s="131"/>
      <c r="F198" s="35"/>
      <c r="G198" s="17"/>
      <c r="H198" s="10"/>
    </row>
    <row r="199" spans="1:8" s="144" customFormat="1" ht="30" customHeight="1" x14ac:dyDescent="0.25">
      <c r="A199" s="90" t="s">
        <v>111</v>
      </c>
      <c r="B199" s="7" t="s">
        <v>28</v>
      </c>
      <c r="C199" s="2" t="s">
        <v>96</v>
      </c>
      <c r="D199" s="129"/>
      <c r="E199" s="3"/>
      <c r="F199" s="35"/>
      <c r="G199" s="17"/>
      <c r="H199" s="10"/>
    </row>
    <row r="200" spans="1:8" s="144" customFormat="1" ht="30" customHeight="1" x14ac:dyDescent="0.25">
      <c r="A200" s="90" t="s">
        <v>112</v>
      </c>
      <c r="B200" s="9" t="s">
        <v>60</v>
      </c>
      <c r="C200" s="2" t="s">
        <v>66</v>
      </c>
      <c r="D200" s="129"/>
      <c r="E200" s="3" t="s">
        <v>29</v>
      </c>
      <c r="F200" s="35">
        <v>1000</v>
      </c>
      <c r="G200" s="4"/>
      <c r="H200" s="5">
        <f>ROUND(G200*F200,2)</f>
        <v>0</v>
      </c>
    </row>
    <row r="201" spans="1:8" ht="36" customHeight="1" x14ac:dyDescent="0.25">
      <c r="A201" s="12"/>
      <c r="B201" s="111" t="s">
        <v>0</v>
      </c>
      <c r="C201" s="33" t="s">
        <v>22</v>
      </c>
      <c r="D201" s="13"/>
      <c r="E201" s="132"/>
      <c r="F201" s="138"/>
      <c r="G201" s="12"/>
      <c r="H201" s="112"/>
    </row>
    <row r="202" spans="1:8" s="144" customFormat="1" ht="30" customHeight="1" x14ac:dyDescent="0.25">
      <c r="A202" s="89" t="s">
        <v>149</v>
      </c>
      <c r="B202" s="70">
        <f>1+MAX($B$184:B201)</f>
        <v>9</v>
      </c>
      <c r="C202" s="2" t="s">
        <v>150</v>
      </c>
      <c r="D202" s="129" t="s">
        <v>198</v>
      </c>
      <c r="E202" s="133" t="s">
        <v>27</v>
      </c>
      <c r="F202" s="35">
        <v>1100</v>
      </c>
      <c r="G202" s="18"/>
      <c r="H202" s="5">
        <f>ROUND(G202*F202,2)</f>
        <v>0</v>
      </c>
    </row>
    <row r="203" spans="1:8" s="143" customFormat="1" ht="30" customHeight="1" thickBot="1" x14ac:dyDescent="0.3">
      <c r="A203" s="93"/>
      <c r="B203" s="115" t="str">
        <f>B182</f>
        <v>H</v>
      </c>
      <c r="C203" s="155" t="str">
        <f>C182</f>
        <v>E/B BISHOP GRANDIN BLVD FROM ST.ANNES RD. TO ISLAND SHORE BOULEVARD, ASPHALT SHOULDER RECONSTRUCTION</v>
      </c>
      <c r="D203" s="156"/>
      <c r="E203" s="156"/>
      <c r="F203" s="157"/>
      <c r="G203" s="20" t="s">
        <v>15</v>
      </c>
      <c r="H203" s="118">
        <f>SUM(H182:H202)</f>
        <v>0</v>
      </c>
    </row>
    <row r="204" spans="1:8" s="154" customFormat="1" ht="30" customHeight="1" thickTop="1" x14ac:dyDescent="0.25">
      <c r="A204" s="23"/>
      <c r="B204" s="31" t="s">
        <v>121</v>
      </c>
      <c r="C204" s="167" t="s">
        <v>202</v>
      </c>
      <c r="D204" s="168"/>
      <c r="E204" s="168"/>
      <c r="F204" s="169"/>
      <c r="G204" s="23"/>
      <c r="H204" s="54"/>
    </row>
    <row r="205" spans="1:8" s="152" customFormat="1" ht="30" customHeight="1" x14ac:dyDescent="0.25">
      <c r="A205" s="32" t="s">
        <v>116</v>
      </c>
      <c r="B205" s="24" t="s">
        <v>125</v>
      </c>
      <c r="C205" s="25" t="s">
        <v>201</v>
      </c>
      <c r="D205" s="79" t="s">
        <v>194</v>
      </c>
      <c r="E205" s="26" t="s">
        <v>114</v>
      </c>
      <c r="F205" s="29">
        <v>1</v>
      </c>
      <c r="G205" s="27"/>
      <c r="H205" s="28">
        <f t="shared" ref="H205" si="21">ROUND(G205*F205,2)</f>
        <v>0</v>
      </c>
    </row>
    <row r="206" spans="1:8" s="154" customFormat="1" ht="30" customHeight="1" thickBot="1" x14ac:dyDescent="0.3">
      <c r="A206" s="55"/>
      <c r="B206" s="153" t="str">
        <f>B204</f>
        <v>I</v>
      </c>
      <c r="C206" s="170" t="str">
        <f>C204</f>
        <v>MOBILIZATION/DEMOBILIZATION</v>
      </c>
      <c r="D206" s="171"/>
      <c r="E206" s="171"/>
      <c r="F206" s="172"/>
      <c r="G206" s="30" t="s">
        <v>15</v>
      </c>
      <c r="H206" s="56">
        <f>H205</f>
        <v>0</v>
      </c>
    </row>
    <row r="207" spans="1:8" ht="36" customHeight="1" thickTop="1" x14ac:dyDescent="0.4">
      <c r="A207" s="57"/>
      <c r="B207" s="120"/>
      <c r="C207" s="140" t="s">
        <v>16</v>
      </c>
      <c r="D207" s="58"/>
      <c r="E207" s="59"/>
      <c r="F207" s="59"/>
      <c r="G207" s="60"/>
      <c r="H207" s="121"/>
    </row>
    <row r="208" spans="1:8" ht="30" customHeight="1" thickBot="1" x14ac:dyDescent="0.3">
      <c r="A208" s="91"/>
      <c r="B208" s="115" t="str">
        <f>B29</f>
        <v>A</v>
      </c>
      <c r="C208" s="173" t="str">
        <f>C29</f>
        <v>N/B BROOKSIDE BLVD FROM INKSTER BLVD TO MOLLARD RD, CONCRETE PAVEMENT PRESERVATION</v>
      </c>
      <c r="D208" s="156">
        <f>D29</f>
        <v>0</v>
      </c>
      <c r="E208" s="156">
        <f>E29</f>
        <v>0</v>
      </c>
      <c r="F208" s="157">
        <f>F29</f>
        <v>0</v>
      </c>
      <c r="G208" s="21" t="s">
        <v>15</v>
      </c>
      <c r="H208" s="116">
        <f>H29</f>
        <v>0</v>
      </c>
    </row>
    <row r="209" spans="1:8" ht="30" customHeight="1" thickTop="1" thickBot="1" x14ac:dyDescent="0.3">
      <c r="A209" s="91"/>
      <c r="B209" s="115" t="str">
        <f t="shared" ref="B209:H209" si="22">B51</f>
        <v>B</v>
      </c>
      <c r="C209" s="164" t="str">
        <f t="shared" si="22"/>
        <v>S/B KENASTON BLVD FROM TAYLOR AVE TO STERLING LYON PKWY, CONCRETE PAVEMENT PRESERVATION</v>
      </c>
      <c r="D209" s="165">
        <f t="shared" si="22"/>
        <v>0</v>
      </c>
      <c r="E209" s="165">
        <f t="shared" si="22"/>
        <v>0</v>
      </c>
      <c r="F209" s="166">
        <f t="shared" si="22"/>
        <v>0</v>
      </c>
      <c r="G209" s="21" t="str">
        <f t="shared" si="22"/>
        <v>Subtotal:</v>
      </c>
      <c r="H209" s="116">
        <f t="shared" si="22"/>
        <v>0</v>
      </c>
    </row>
    <row r="210" spans="1:8" ht="30" customHeight="1" thickTop="1" thickBot="1" x14ac:dyDescent="0.3">
      <c r="A210" s="91"/>
      <c r="B210" s="115" t="str">
        <f>B69</f>
        <v>C</v>
      </c>
      <c r="C210" s="164" t="str">
        <f>C69</f>
        <v>N/B KENASTON BLVD FROM STERLING LYON PKWY TO TAYLOR AVE, CONCRETE PAVEMENT PRESERVATION</v>
      </c>
      <c r="D210" s="165">
        <f>D69</f>
        <v>0</v>
      </c>
      <c r="E210" s="165">
        <f>E69</f>
        <v>0</v>
      </c>
      <c r="F210" s="166">
        <f>F69</f>
        <v>0</v>
      </c>
      <c r="G210" s="21" t="s">
        <v>15</v>
      </c>
      <c r="H210" s="116">
        <f>H69</f>
        <v>0</v>
      </c>
    </row>
    <row r="211" spans="1:8" ht="30" customHeight="1" thickTop="1" thickBot="1" x14ac:dyDescent="0.3">
      <c r="A211" s="91"/>
      <c r="B211" s="115" t="str">
        <f>B102</f>
        <v>D</v>
      </c>
      <c r="C211" s="164" t="str">
        <f>C102</f>
        <v>W/B BISHOP GRANDIN BLVD FROM PEMBINA HWY ON-RAMP TO NEW RTC OVERPASS, CONCRETE PAVEMENT PRESERVATION</v>
      </c>
      <c r="D211" s="165">
        <f>D102</f>
        <v>0</v>
      </c>
      <c r="E211" s="165">
        <f>E102</f>
        <v>0</v>
      </c>
      <c r="F211" s="166">
        <f>F102</f>
        <v>0</v>
      </c>
      <c r="G211" s="21" t="s">
        <v>15</v>
      </c>
      <c r="H211" s="116">
        <f>H102</f>
        <v>0</v>
      </c>
    </row>
    <row r="212" spans="1:8" ht="30" customHeight="1" thickTop="1" thickBot="1" x14ac:dyDescent="0.3">
      <c r="A212" s="91"/>
      <c r="B212" s="115" t="str">
        <f>B126</f>
        <v>E</v>
      </c>
      <c r="C212" s="164" t="str">
        <f>C126</f>
        <v>S/B DAKOTA ST FROM ABBOTSFORD CR TO SOUTH LIMIT OF COLLEGE JEANNE-SUAVE, CONCRETE PAVEMENT PRESERVATION</v>
      </c>
      <c r="D212" s="165">
        <f>D126</f>
        <v>0</v>
      </c>
      <c r="E212" s="165">
        <f>E126</f>
        <v>0</v>
      </c>
      <c r="F212" s="166">
        <f>F126</f>
        <v>0</v>
      </c>
      <c r="G212" s="21" t="s">
        <v>15</v>
      </c>
      <c r="H212" s="116">
        <f>H126</f>
        <v>0</v>
      </c>
    </row>
    <row r="213" spans="1:8" ht="30" customHeight="1" thickTop="1" thickBot="1" x14ac:dyDescent="0.3">
      <c r="A213" s="91"/>
      <c r="B213" s="126" t="str">
        <f>B153</f>
        <v>F</v>
      </c>
      <c r="C213" s="164" t="str">
        <f>C153</f>
        <v>N/B DAKOTA ST FROM SOUTHGLEN BLVD TO HYATT PL, CONCRETE PAVEMENT PRESERVATION</v>
      </c>
      <c r="D213" s="165">
        <f>D153</f>
        <v>0</v>
      </c>
      <c r="E213" s="165">
        <f>E153</f>
        <v>0</v>
      </c>
      <c r="F213" s="166">
        <f>F153</f>
        <v>0</v>
      </c>
      <c r="G213" s="127" t="s">
        <v>15</v>
      </c>
      <c r="H213" s="128">
        <f>H153</f>
        <v>0</v>
      </c>
    </row>
    <row r="214" spans="1:8" ht="30" customHeight="1" thickTop="1" thickBot="1" x14ac:dyDescent="0.3">
      <c r="A214" s="91"/>
      <c r="B214" s="115" t="str">
        <f>B181</f>
        <v>G</v>
      </c>
      <c r="C214" s="164" t="str">
        <f>C181</f>
        <v>S/B MORAY ST FROM NESS AVE TO PORTAGE AVE, ASPHALT OVERLAY (MILL AND FILL)</v>
      </c>
      <c r="D214" s="165">
        <f>D181</f>
        <v>0</v>
      </c>
      <c r="E214" s="165">
        <f>E181</f>
        <v>0</v>
      </c>
      <c r="F214" s="166">
        <f>F181</f>
        <v>0</v>
      </c>
      <c r="G214" s="21" t="s">
        <v>15</v>
      </c>
      <c r="H214" s="116">
        <f>H181</f>
        <v>0</v>
      </c>
    </row>
    <row r="215" spans="1:8" ht="30" customHeight="1" thickTop="1" thickBot="1" x14ac:dyDescent="0.3">
      <c r="A215" s="91"/>
      <c r="B215" s="115" t="str">
        <f>B203</f>
        <v>H</v>
      </c>
      <c r="C215" s="164" t="str">
        <f>C203</f>
        <v>E/B BISHOP GRANDIN BLVD FROM ST.ANNES RD. TO ISLAND SHORE BOULEVARD, ASPHALT SHOULDER RECONSTRUCTION</v>
      </c>
      <c r="D215" s="165">
        <f>D203</f>
        <v>0</v>
      </c>
      <c r="E215" s="165">
        <f>E203</f>
        <v>0</v>
      </c>
      <c r="F215" s="166">
        <f>F203</f>
        <v>0</v>
      </c>
      <c r="G215" s="21" t="s">
        <v>15</v>
      </c>
      <c r="H215" s="116">
        <f>H203</f>
        <v>0</v>
      </c>
    </row>
    <row r="216" spans="1:8" ht="30" customHeight="1" thickTop="1" thickBot="1" x14ac:dyDescent="0.3">
      <c r="A216" s="98"/>
      <c r="B216" s="115" t="str">
        <f>B206</f>
        <v>I</v>
      </c>
      <c r="C216" s="174" t="str">
        <f>C206</f>
        <v>MOBILIZATION/DEMOBILIZATION</v>
      </c>
      <c r="D216" s="175">
        <f>D206</f>
        <v>0</v>
      </c>
      <c r="E216" s="175">
        <f>E206</f>
        <v>0</v>
      </c>
      <c r="F216" s="176">
        <f>F206</f>
        <v>0</v>
      </c>
      <c r="G216" s="22" t="s">
        <v>15</v>
      </c>
      <c r="H216" s="122">
        <f>H206</f>
        <v>0</v>
      </c>
    </row>
    <row r="217" spans="1:8" s="151" customFormat="1" ht="37.950000000000003" customHeight="1" thickTop="1" x14ac:dyDescent="0.25">
      <c r="A217" s="12"/>
      <c r="B217" s="177" t="s">
        <v>25</v>
      </c>
      <c r="C217" s="178"/>
      <c r="D217" s="178"/>
      <c r="E217" s="178"/>
      <c r="F217" s="178"/>
      <c r="G217" s="179">
        <f>SUM(H208:H216)</f>
        <v>0</v>
      </c>
      <c r="H217" s="180"/>
    </row>
    <row r="218" spans="1:8" ht="15.9" customHeight="1" x14ac:dyDescent="0.25">
      <c r="A218" s="61"/>
      <c r="B218" s="62"/>
      <c r="C218" s="63"/>
      <c r="D218" s="64"/>
      <c r="E218" s="63"/>
      <c r="F218" s="63"/>
      <c r="G218" s="65"/>
      <c r="H218" s="123"/>
    </row>
  </sheetData>
  <sheetProtection algorithmName="SHA-512" hashValue="llypAqyKeeMkcV0VMFKJ2VPlZNS9dICK5vYaJyblUAo/epQz+MIpT+64KkFgw54szimGf/Seeg8OT4TKnvWcWw==" saltValue="iLjWgrtftKk77du8mZqeEw==" spinCount="100000" sheet="1" objects="1" scenarios="1" selectLockedCells="1"/>
  <mergeCells count="29">
    <mergeCell ref="C214:F214"/>
    <mergeCell ref="C215:F215"/>
    <mergeCell ref="C216:F216"/>
    <mergeCell ref="B217:F217"/>
    <mergeCell ref="G217:H217"/>
    <mergeCell ref="C213:F213"/>
    <mergeCell ref="C154:F154"/>
    <mergeCell ref="C181:F181"/>
    <mergeCell ref="C182:F182"/>
    <mergeCell ref="C203:F203"/>
    <mergeCell ref="C204:F204"/>
    <mergeCell ref="C206:F206"/>
    <mergeCell ref="C208:F208"/>
    <mergeCell ref="C209:F209"/>
    <mergeCell ref="C210:F210"/>
    <mergeCell ref="C211:F211"/>
    <mergeCell ref="C212:F212"/>
    <mergeCell ref="C153:F153"/>
    <mergeCell ref="C6:F6"/>
    <mergeCell ref="C29:F29"/>
    <mergeCell ref="C30:F30"/>
    <mergeCell ref="C51:F51"/>
    <mergeCell ref="C52:F52"/>
    <mergeCell ref="C69:F69"/>
    <mergeCell ref="C70:F70"/>
    <mergeCell ref="C102:F102"/>
    <mergeCell ref="C103:F103"/>
    <mergeCell ref="C126:F126"/>
    <mergeCell ref="C127:F127"/>
  </mergeCells>
  <conditionalFormatting sqref="D205 D199:D200 D202 D8:D10 D164:D172 D184:D186 D37:D39 D15:D17 D32 D54:D59 D96:D97 D148 D156:D158 D161 D178:D180 D193:D194 D75:D79 D19 D41 D61 D84 D114 D140 D81:D82 D72:D73 D105:D112 D129:D138">
    <cfRule type="cellIs" dxfId="219" priority="451" stopIfTrue="1" operator="equal">
      <formula>"CW 2130-R11"</formula>
    </cfRule>
    <cfRule type="cellIs" dxfId="218" priority="452" stopIfTrue="1" operator="equal">
      <formula>"CW 3120-R2"</formula>
    </cfRule>
    <cfRule type="cellIs" dxfId="217" priority="453" stopIfTrue="1" operator="equal">
      <formula>"CW 3240-R7"</formula>
    </cfRule>
  </conditionalFormatting>
  <conditionalFormatting sqref="G205">
    <cfRule type="expression" dxfId="216" priority="450">
      <formula>G205&gt;G217*0.05</formula>
    </cfRule>
  </conditionalFormatting>
  <conditionalFormatting sqref="D188">
    <cfRule type="cellIs" dxfId="215" priority="447" stopIfTrue="1" operator="equal">
      <formula>"CW 2130-R11"</formula>
    </cfRule>
    <cfRule type="cellIs" dxfId="214" priority="448" stopIfTrue="1" operator="equal">
      <formula>"CW 3120-R2"</formula>
    </cfRule>
    <cfRule type="cellIs" dxfId="213" priority="449" stopIfTrue="1" operator="equal">
      <formula>"CW 3240-R7"</formula>
    </cfRule>
  </conditionalFormatting>
  <conditionalFormatting sqref="D187">
    <cfRule type="cellIs" dxfId="212" priority="444" stopIfTrue="1" operator="equal">
      <formula>"CW 2130-R11"</formula>
    </cfRule>
    <cfRule type="cellIs" dxfId="211" priority="445" stopIfTrue="1" operator="equal">
      <formula>"CW 3120-R2"</formula>
    </cfRule>
    <cfRule type="cellIs" dxfId="210" priority="446" stopIfTrue="1" operator="equal">
      <formula>"CW 3240-R7"</formula>
    </cfRule>
  </conditionalFormatting>
  <conditionalFormatting sqref="D189">
    <cfRule type="cellIs" dxfId="209" priority="438" stopIfTrue="1" operator="equal">
      <formula>"CW 2130-R11"</formula>
    </cfRule>
    <cfRule type="cellIs" dxfId="208" priority="439" stopIfTrue="1" operator="equal">
      <formula>"CW 3120-R2"</formula>
    </cfRule>
    <cfRule type="cellIs" dxfId="207" priority="440" stopIfTrue="1" operator="equal">
      <formula>"CW 3240-R7"</formula>
    </cfRule>
  </conditionalFormatting>
  <conditionalFormatting sqref="D190">
    <cfRule type="cellIs" dxfId="206" priority="432" stopIfTrue="1" operator="equal">
      <formula>"CW 2130-R11"</formula>
    </cfRule>
    <cfRule type="cellIs" dxfId="205" priority="433" stopIfTrue="1" operator="equal">
      <formula>"CW 3120-R2"</formula>
    </cfRule>
    <cfRule type="cellIs" dxfId="204" priority="434" stopIfTrue="1" operator="equal">
      <formula>"CW 3240-R7"</formula>
    </cfRule>
  </conditionalFormatting>
  <conditionalFormatting sqref="D191">
    <cfRule type="cellIs" dxfId="203" priority="429" stopIfTrue="1" operator="equal">
      <formula>"CW 2130-R11"</formula>
    </cfRule>
    <cfRule type="cellIs" dxfId="202" priority="430" stopIfTrue="1" operator="equal">
      <formula>"CW 3120-R2"</formula>
    </cfRule>
    <cfRule type="cellIs" dxfId="201" priority="431" stopIfTrue="1" operator="equal">
      <formula>"CW 3240-R7"</formula>
    </cfRule>
  </conditionalFormatting>
  <conditionalFormatting sqref="D24">
    <cfRule type="cellIs" dxfId="200" priority="423" stopIfTrue="1" operator="equal">
      <formula>"CW 2130-R11"</formula>
    </cfRule>
    <cfRule type="cellIs" dxfId="199" priority="424" stopIfTrue="1" operator="equal">
      <formula>"CW 3120-R2"</formula>
    </cfRule>
    <cfRule type="cellIs" dxfId="198" priority="425" stopIfTrue="1" operator="equal">
      <formula>"CW 3240-R7"</formula>
    </cfRule>
  </conditionalFormatting>
  <conditionalFormatting sqref="D176">
    <cfRule type="cellIs" dxfId="197" priority="397" stopIfTrue="1" operator="equal">
      <formula>"CW 2130-R11"</formula>
    </cfRule>
    <cfRule type="cellIs" dxfId="196" priority="398" stopIfTrue="1" operator="equal">
      <formula>"CW 3120-R2"</formula>
    </cfRule>
    <cfRule type="cellIs" dxfId="195" priority="399" stopIfTrue="1" operator="equal">
      <formula>"CW 3240-R7"</formula>
    </cfRule>
  </conditionalFormatting>
  <conditionalFormatting sqref="D177">
    <cfRule type="cellIs" dxfId="194" priority="394" stopIfTrue="1" operator="equal">
      <formula>"CW 2130-R11"</formula>
    </cfRule>
    <cfRule type="cellIs" dxfId="193" priority="395" stopIfTrue="1" operator="equal">
      <formula>"CW 3120-R2"</formula>
    </cfRule>
    <cfRule type="cellIs" dxfId="192" priority="396" stopIfTrue="1" operator="equal">
      <formula>"CW 3240-R7"</formula>
    </cfRule>
  </conditionalFormatting>
  <conditionalFormatting sqref="D62">
    <cfRule type="cellIs" dxfId="191" priority="361" stopIfTrue="1" operator="equal">
      <formula>"CW 2130-R11"</formula>
    </cfRule>
    <cfRule type="cellIs" dxfId="190" priority="362" stopIfTrue="1" operator="equal">
      <formula>"CW 3120-R2"</formula>
    </cfRule>
    <cfRule type="cellIs" dxfId="189" priority="363" stopIfTrue="1" operator="equal">
      <formula>"CW 3240-R7"</formula>
    </cfRule>
  </conditionalFormatting>
  <conditionalFormatting sqref="D163">
    <cfRule type="cellIs" dxfId="188" priority="379" stopIfTrue="1" operator="equal">
      <formula>"CW 2130-R11"</formula>
    </cfRule>
    <cfRule type="cellIs" dxfId="187" priority="380" stopIfTrue="1" operator="equal">
      <formula>"CW 3120-R2"</formula>
    </cfRule>
    <cfRule type="cellIs" dxfId="186" priority="381" stopIfTrue="1" operator="equal">
      <formula>"CW 3240-R7"</formula>
    </cfRule>
  </conditionalFormatting>
  <conditionalFormatting sqref="D42">
    <cfRule type="cellIs" dxfId="185" priority="367" stopIfTrue="1" operator="equal">
      <formula>"CW 2130-R11"</formula>
    </cfRule>
    <cfRule type="cellIs" dxfId="184" priority="368" stopIfTrue="1" operator="equal">
      <formula>"CW 3120-R2"</formula>
    </cfRule>
    <cfRule type="cellIs" dxfId="183" priority="369" stopIfTrue="1" operator="equal">
      <formula>"CW 3240-R7"</formula>
    </cfRule>
  </conditionalFormatting>
  <conditionalFormatting sqref="D63">
    <cfRule type="cellIs" dxfId="182" priority="364" stopIfTrue="1" operator="equal">
      <formula>"CW 2130-R11"</formula>
    </cfRule>
    <cfRule type="cellIs" dxfId="181" priority="365" stopIfTrue="1" operator="equal">
      <formula>"CW 3120-R2"</formula>
    </cfRule>
    <cfRule type="cellIs" dxfId="180" priority="366" stopIfTrue="1" operator="equal">
      <formula>"CW 3240-R7"</formula>
    </cfRule>
  </conditionalFormatting>
  <conditionalFormatting sqref="D85">
    <cfRule type="cellIs" dxfId="179" priority="358" stopIfTrue="1" operator="equal">
      <formula>"CW 2130-R11"</formula>
    </cfRule>
    <cfRule type="cellIs" dxfId="178" priority="359" stopIfTrue="1" operator="equal">
      <formula>"CW 3120-R2"</formula>
    </cfRule>
    <cfRule type="cellIs" dxfId="177" priority="360" stopIfTrue="1" operator="equal">
      <formula>"CW 3240-R7"</formula>
    </cfRule>
  </conditionalFormatting>
  <conditionalFormatting sqref="D115">
    <cfRule type="cellIs" dxfId="176" priority="352" stopIfTrue="1" operator="equal">
      <formula>"CW 2130-R11"</formula>
    </cfRule>
    <cfRule type="cellIs" dxfId="175" priority="353" stopIfTrue="1" operator="equal">
      <formula>"CW 3120-R2"</formula>
    </cfRule>
    <cfRule type="cellIs" dxfId="174" priority="354" stopIfTrue="1" operator="equal">
      <formula>"CW 3240-R7"</formula>
    </cfRule>
  </conditionalFormatting>
  <conditionalFormatting sqref="D116">
    <cfRule type="cellIs" dxfId="173" priority="349" stopIfTrue="1" operator="equal">
      <formula>"CW 2130-R11"</formula>
    </cfRule>
    <cfRule type="cellIs" dxfId="172" priority="350" stopIfTrue="1" operator="equal">
      <formula>"CW 3120-R2"</formula>
    </cfRule>
    <cfRule type="cellIs" dxfId="171" priority="351" stopIfTrue="1" operator="equal">
      <formula>"CW 3240-R7"</formula>
    </cfRule>
  </conditionalFormatting>
  <conditionalFormatting sqref="D141">
    <cfRule type="cellIs" dxfId="170" priority="346" stopIfTrue="1" operator="equal">
      <formula>"CW 2130-R11"</formula>
    </cfRule>
    <cfRule type="cellIs" dxfId="169" priority="347" stopIfTrue="1" operator="equal">
      <formula>"CW 3120-R2"</formula>
    </cfRule>
    <cfRule type="cellIs" dxfId="168" priority="348" stopIfTrue="1" operator="equal">
      <formula>"CW 3240-R7"</formula>
    </cfRule>
  </conditionalFormatting>
  <conditionalFormatting sqref="D144">
    <cfRule type="cellIs" dxfId="167" priority="343" stopIfTrue="1" operator="equal">
      <formula>"CW 2130-R11"</formula>
    </cfRule>
    <cfRule type="cellIs" dxfId="166" priority="344" stopIfTrue="1" operator="equal">
      <formula>"CW 3120-R2"</formula>
    </cfRule>
    <cfRule type="cellIs" dxfId="165" priority="345" stopIfTrue="1" operator="equal">
      <formula>"CW 3240-R7"</formula>
    </cfRule>
  </conditionalFormatting>
  <conditionalFormatting sqref="D159">
    <cfRule type="cellIs" dxfId="164" priority="340" stopIfTrue="1" operator="equal">
      <formula>"CW 2130-R11"</formula>
    </cfRule>
    <cfRule type="cellIs" dxfId="163" priority="341" stopIfTrue="1" operator="equal">
      <formula>"CW 3120-R2"</formula>
    </cfRule>
    <cfRule type="cellIs" dxfId="162" priority="342" stopIfTrue="1" operator="equal">
      <formula>"CW 3240-R7"</formula>
    </cfRule>
  </conditionalFormatting>
  <conditionalFormatting sqref="D160">
    <cfRule type="cellIs" dxfId="161" priority="331" stopIfTrue="1" operator="equal">
      <formula>"CW 2130-R11"</formula>
    </cfRule>
    <cfRule type="cellIs" dxfId="160" priority="332" stopIfTrue="1" operator="equal">
      <formula>"CW 3120-R2"</formula>
    </cfRule>
    <cfRule type="cellIs" dxfId="159" priority="333" stopIfTrue="1" operator="equal">
      <formula>"CW 3240-R7"</formula>
    </cfRule>
  </conditionalFormatting>
  <conditionalFormatting sqref="D11:D14">
    <cfRule type="cellIs" dxfId="158" priority="307" stopIfTrue="1" operator="equal">
      <formula>"CW 2130-R11"</formula>
    </cfRule>
    <cfRule type="cellIs" dxfId="157" priority="308" stopIfTrue="1" operator="equal">
      <formula>"CW 3120-R2"</formula>
    </cfRule>
    <cfRule type="cellIs" dxfId="156" priority="309" stopIfTrue="1" operator="equal">
      <formula>"CW 3240-R7"</formula>
    </cfRule>
  </conditionalFormatting>
  <conditionalFormatting sqref="D25">
    <cfRule type="cellIs" dxfId="155" priority="304" stopIfTrue="1" operator="equal">
      <formula>"CW 2130-R11"</formula>
    </cfRule>
    <cfRule type="cellIs" dxfId="154" priority="305" stopIfTrue="1" operator="equal">
      <formula>"CW 3120-R2"</formula>
    </cfRule>
    <cfRule type="cellIs" dxfId="153" priority="306" stopIfTrue="1" operator="equal">
      <formula>"CW 3240-R7"</formula>
    </cfRule>
  </conditionalFormatting>
  <conditionalFormatting sqref="D162">
    <cfRule type="cellIs" dxfId="152" priority="328" stopIfTrue="1" operator="equal">
      <formula>"CW 2130-R11"</formula>
    </cfRule>
    <cfRule type="cellIs" dxfId="151" priority="329" stopIfTrue="1" operator="equal">
      <formula>"CW 3120-R2"</formula>
    </cfRule>
    <cfRule type="cellIs" dxfId="150" priority="330" stopIfTrue="1" operator="equal">
      <formula>"CW 3240-R7"</formula>
    </cfRule>
  </conditionalFormatting>
  <conditionalFormatting sqref="D28">
    <cfRule type="cellIs" dxfId="149" priority="325" stopIfTrue="1" operator="equal">
      <formula>"CW 2130-R11"</formula>
    </cfRule>
    <cfRule type="cellIs" dxfId="148" priority="326" stopIfTrue="1" operator="equal">
      <formula>"CW 3120-R2"</formula>
    </cfRule>
    <cfRule type="cellIs" dxfId="147" priority="327" stopIfTrue="1" operator="equal">
      <formula>"CW 3240-R7"</formula>
    </cfRule>
  </conditionalFormatting>
  <conditionalFormatting sqref="D50">
    <cfRule type="cellIs" dxfId="146" priority="322" stopIfTrue="1" operator="equal">
      <formula>"CW 2130-R11"</formula>
    </cfRule>
    <cfRule type="cellIs" dxfId="145" priority="323" stopIfTrue="1" operator="equal">
      <formula>"CW 3120-R2"</formula>
    </cfRule>
    <cfRule type="cellIs" dxfId="144" priority="324" stopIfTrue="1" operator="equal">
      <formula>"CW 3240-R7"</formula>
    </cfRule>
  </conditionalFormatting>
  <conditionalFormatting sqref="D68">
    <cfRule type="cellIs" dxfId="143" priority="319" stopIfTrue="1" operator="equal">
      <formula>"CW 2130-R11"</formula>
    </cfRule>
    <cfRule type="cellIs" dxfId="142" priority="320" stopIfTrue="1" operator="equal">
      <formula>"CW 3120-R2"</formula>
    </cfRule>
    <cfRule type="cellIs" dxfId="141" priority="321" stopIfTrue="1" operator="equal">
      <formula>"CW 3240-R7"</formula>
    </cfRule>
  </conditionalFormatting>
  <conditionalFormatting sqref="D101">
    <cfRule type="cellIs" dxfId="140" priority="316" stopIfTrue="1" operator="equal">
      <formula>"CW 2130-R11"</formula>
    </cfRule>
    <cfRule type="cellIs" dxfId="139" priority="317" stopIfTrue="1" operator="equal">
      <formula>"CW 3120-R2"</formula>
    </cfRule>
    <cfRule type="cellIs" dxfId="138" priority="318" stopIfTrue="1" operator="equal">
      <formula>"CW 3240-R7"</formula>
    </cfRule>
  </conditionalFormatting>
  <conditionalFormatting sqref="D124">
    <cfRule type="cellIs" dxfId="137" priority="313" stopIfTrue="1" operator="equal">
      <formula>"CW 2130-R11"</formula>
    </cfRule>
    <cfRule type="cellIs" dxfId="136" priority="314" stopIfTrue="1" operator="equal">
      <formula>"CW 3120-R2"</formula>
    </cfRule>
    <cfRule type="cellIs" dxfId="135" priority="315" stopIfTrue="1" operator="equal">
      <formula>"CW 3240-R7"</formula>
    </cfRule>
  </conditionalFormatting>
  <conditionalFormatting sqref="D198">
    <cfRule type="cellIs" dxfId="134" priority="274" stopIfTrue="1" operator="equal">
      <formula>"CW 2130-R11"</formula>
    </cfRule>
    <cfRule type="cellIs" dxfId="133" priority="275" stopIfTrue="1" operator="equal">
      <formula>"CW 3120-R2"</formula>
    </cfRule>
    <cfRule type="cellIs" dxfId="132" priority="276" stopIfTrue="1" operator="equal">
      <formula>"CW 3240-R7"</formula>
    </cfRule>
  </conditionalFormatting>
  <conditionalFormatting sqref="D146">
    <cfRule type="cellIs" dxfId="131" priority="266" stopIfTrue="1" operator="equal">
      <formula>"CW 2130-R11"</formula>
    </cfRule>
    <cfRule type="cellIs" dxfId="130" priority="267" stopIfTrue="1" operator="equal">
      <formula>"CW 3120-R2"</formula>
    </cfRule>
    <cfRule type="cellIs" dxfId="129" priority="268" stopIfTrue="1" operator="equal">
      <formula>"CW 3240-R7"</formula>
    </cfRule>
  </conditionalFormatting>
  <conditionalFormatting sqref="D147">
    <cfRule type="cellIs" dxfId="128" priority="263" stopIfTrue="1" operator="equal">
      <formula>"CW 2130-R11"</formula>
    </cfRule>
    <cfRule type="cellIs" dxfId="127" priority="264" stopIfTrue="1" operator="equal">
      <formula>"CW 3120-R2"</formula>
    </cfRule>
    <cfRule type="cellIs" dxfId="126" priority="265" stopIfTrue="1" operator="equal">
      <formula>"CW 3240-R7"</formula>
    </cfRule>
  </conditionalFormatting>
  <conditionalFormatting sqref="D120:D121">
    <cfRule type="cellIs" dxfId="125" priority="246" stopIfTrue="1" operator="equal">
      <formula>"CW 2130-R11"</formula>
    </cfRule>
    <cfRule type="cellIs" dxfId="124" priority="247" stopIfTrue="1" operator="equal">
      <formula>"CW 3120-R2"</formula>
    </cfRule>
    <cfRule type="cellIs" dxfId="123" priority="248" stopIfTrue="1" operator="equal">
      <formula>"CW 3240-R7"</formula>
    </cfRule>
  </conditionalFormatting>
  <conditionalFormatting sqref="D118">
    <cfRule type="cellIs" dxfId="122" priority="243" stopIfTrue="1" operator="equal">
      <formula>"CW 2130-R11"</formula>
    </cfRule>
    <cfRule type="cellIs" dxfId="121" priority="244" stopIfTrue="1" operator="equal">
      <formula>"CW 3120-R2"</formula>
    </cfRule>
    <cfRule type="cellIs" dxfId="120" priority="245" stopIfTrue="1" operator="equal">
      <formula>"CW 3240-R7"</formula>
    </cfRule>
  </conditionalFormatting>
  <conditionalFormatting sqref="D119">
    <cfRule type="cellIs" dxfId="119" priority="240" stopIfTrue="1" operator="equal">
      <formula>"CW 2130-R11"</formula>
    </cfRule>
    <cfRule type="cellIs" dxfId="118" priority="241" stopIfTrue="1" operator="equal">
      <formula>"CW 3120-R2"</formula>
    </cfRule>
    <cfRule type="cellIs" dxfId="117" priority="242" stopIfTrue="1" operator="equal">
      <formula>"CW 3240-R7"</formula>
    </cfRule>
  </conditionalFormatting>
  <conditionalFormatting sqref="D94">
    <cfRule type="cellIs" dxfId="116" priority="220" stopIfTrue="1" operator="equal">
      <formula>"CW 2130-R11"</formula>
    </cfRule>
    <cfRule type="cellIs" dxfId="115" priority="221" stopIfTrue="1" operator="equal">
      <formula>"CW 3120-R2"</formula>
    </cfRule>
    <cfRule type="cellIs" dxfId="114" priority="222" stopIfTrue="1" operator="equal">
      <formula>"CW 3240-R7"</formula>
    </cfRule>
  </conditionalFormatting>
  <conditionalFormatting sqref="D95">
    <cfRule type="cellIs" dxfId="113" priority="217" stopIfTrue="1" operator="equal">
      <formula>"CW 2130-R11"</formula>
    </cfRule>
    <cfRule type="cellIs" dxfId="112" priority="218" stopIfTrue="1" operator="equal">
      <formula>"CW 3120-R2"</formula>
    </cfRule>
    <cfRule type="cellIs" dxfId="111" priority="219" stopIfTrue="1" operator="equal">
      <formula>"CW 3240-R7"</formula>
    </cfRule>
  </conditionalFormatting>
  <conditionalFormatting sqref="D65">
    <cfRule type="cellIs" dxfId="110" priority="206" stopIfTrue="1" operator="equal">
      <formula>"CW 2130-R11"</formula>
    </cfRule>
    <cfRule type="cellIs" dxfId="109" priority="207" stopIfTrue="1" operator="equal">
      <formula>"CW 3120-R2"</formula>
    </cfRule>
    <cfRule type="cellIs" dxfId="108" priority="208" stopIfTrue="1" operator="equal">
      <formula>"CW 3240-R7"</formula>
    </cfRule>
  </conditionalFormatting>
  <conditionalFormatting sqref="D47">
    <cfRule type="cellIs" dxfId="107" priority="183" stopIfTrue="1" operator="equal">
      <formula>"CW 2130-R11"</formula>
    </cfRule>
    <cfRule type="cellIs" dxfId="106" priority="184" stopIfTrue="1" operator="equal">
      <formula>"CW 3120-R2"</formula>
    </cfRule>
    <cfRule type="cellIs" dxfId="105" priority="185" stopIfTrue="1" operator="equal">
      <formula>"CW 3240-R7"</formula>
    </cfRule>
  </conditionalFormatting>
  <conditionalFormatting sqref="D174">
    <cfRule type="cellIs" dxfId="104" priority="145" stopIfTrue="1" operator="equal">
      <formula>"CW 2130-R11"</formula>
    </cfRule>
    <cfRule type="cellIs" dxfId="103" priority="146" stopIfTrue="1" operator="equal">
      <formula>"CW 3120-R2"</formula>
    </cfRule>
    <cfRule type="cellIs" dxfId="102" priority="147" stopIfTrue="1" operator="equal">
      <formula>"CW 3240-R7"</formula>
    </cfRule>
  </conditionalFormatting>
  <conditionalFormatting sqref="D45">
    <cfRule type="cellIs" dxfId="101" priority="142" stopIfTrue="1" operator="equal">
      <formula>"CW 2130-R11"</formula>
    </cfRule>
    <cfRule type="cellIs" dxfId="100" priority="143" stopIfTrue="1" operator="equal">
      <formula>"CW 3120-R2"</formula>
    </cfRule>
    <cfRule type="cellIs" dxfId="99" priority="144" stopIfTrue="1" operator="equal">
      <formula>"CW 3240-R7"</formula>
    </cfRule>
  </conditionalFormatting>
  <conditionalFormatting sqref="D98">
    <cfRule type="cellIs" dxfId="98" priority="139" stopIfTrue="1" operator="equal">
      <formula>"CW 2130-R11"</formula>
    </cfRule>
    <cfRule type="cellIs" dxfId="97" priority="140" stopIfTrue="1" operator="equal">
      <formula>"CW 3120-R2"</formula>
    </cfRule>
    <cfRule type="cellIs" dxfId="96" priority="141" stopIfTrue="1" operator="equal">
      <formula>"CW 3240-R7"</formula>
    </cfRule>
  </conditionalFormatting>
  <conditionalFormatting sqref="D151">
    <cfRule type="cellIs" dxfId="95" priority="136" stopIfTrue="1" operator="equal">
      <formula>"CW 2130-R11"</formula>
    </cfRule>
    <cfRule type="cellIs" dxfId="94" priority="137" stopIfTrue="1" operator="equal">
      <formula>"CW 3120-R2"</formula>
    </cfRule>
    <cfRule type="cellIs" dxfId="93" priority="138" stopIfTrue="1" operator="equal">
      <formula>"CW 3240-R7"</formula>
    </cfRule>
  </conditionalFormatting>
  <conditionalFormatting sqref="D22">
    <cfRule type="cellIs" dxfId="92" priority="130" stopIfTrue="1" operator="equal">
      <formula>"CW 2130-R11"</formula>
    </cfRule>
    <cfRule type="cellIs" dxfId="91" priority="131" stopIfTrue="1" operator="equal">
      <formula>"CW 3120-R2"</formula>
    </cfRule>
    <cfRule type="cellIs" dxfId="90" priority="132" stopIfTrue="1" operator="equal">
      <formula>"CW 3240-R7"</formula>
    </cfRule>
  </conditionalFormatting>
  <conditionalFormatting sqref="D27">
    <cfRule type="cellIs" dxfId="89" priority="127" stopIfTrue="1" operator="equal">
      <formula>"CW 2130-R11"</formula>
    </cfRule>
    <cfRule type="cellIs" dxfId="88" priority="128" stopIfTrue="1" operator="equal">
      <formula>"CW 3120-R2"</formula>
    </cfRule>
    <cfRule type="cellIs" dxfId="87" priority="129" stopIfTrue="1" operator="equal">
      <formula>"CW 3240-R7"</formula>
    </cfRule>
  </conditionalFormatting>
  <conditionalFormatting sqref="D49">
    <cfRule type="cellIs" dxfId="86" priority="124" stopIfTrue="1" operator="equal">
      <formula>"CW 2130-R11"</formula>
    </cfRule>
    <cfRule type="cellIs" dxfId="85" priority="125" stopIfTrue="1" operator="equal">
      <formula>"CW 3120-R2"</formula>
    </cfRule>
    <cfRule type="cellIs" dxfId="84" priority="126" stopIfTrue="1" operator="equal">
      <formula>"CW 3240-R7"</formula>
    </cfRule>
  </conditionalFormatting>
  <conditionalFormatting sqref="D67">
    <cfRule type="cellIs" dxfId="83" priority="121" stopIfTrue="1" operator="equal">
      <formula>"CW 2130-R11"</formula>
    </cfRule>
    <cfRule type="cellIs" dxfId="82" priority="122" stopIfTrue="1" operator="equal">
      <formula>"CW 3120-R2"</formula>
    </cfRule>
    <cfRule type="cellIs" dxfId="81" priority="123" stopIfTrue="1" operator="equal">
      <formula>"CW 3240-R7"</formula>
    </cfRule>
  </conditionalFormatting>
  <conditionalFormatting sqref="D100">
    <cfRule type="cellIs" dxfId="80" priority="118" stopIfTrue="1" operator="equal">
      <formula>"CW 2130-R11"</formula>
    </cfRule>
    <cfRule type="cellIs" dxfId="79" priority="119" stopIfTrue="1" operator="equal">
      <formula>"CW 3120-R2"</formula>
    </cfRule>
    <cfRule type="cellIs" dxfId="78" priority="120" stopIfTrue="1" operator="equal">
      <formula>"CW 3240-R7"</formula>
    </cfRule>
  </conditionalFormatting>
  <conditionalFormatting sqref="D123">
    <cfRule type="cellIs" dxfId="77" priority="115" stopIfTrue="1" operator="equal">
      <formula>"CW 2130-R11"</formula>
    </cfRule>
    <cfRule type="cellIs" dxfId="76" priority="116" stopIfTrue="1" operator="equal">
      <formula>"CW 3120-R2"</formula>
    </cfRule>
    <cfRule type="cellIs" dxfId="75" priority="117" stopIfTrue="1" operator="equal">
      <formula>"CW 3240-R7"</formula>
    </cfRule>
  </conditionalFormatting>
  <conditionalFormatting sqref="D150">
    <cfRule type="cellIs" dxfId="74" priority="112" stopIfTrue="1" operator="equal">
      <formula>"CW 2130-R11"</formula>
    </cfRule>
    <cfRule type="cellIs" dxfId="73" priority="113" stopIfTrue="1" operator="equal">
      <formula>"CW 3120-R2"</formula>
    </cfRule>
    <cfRule type="cellIs" dxfId="72" priority="114" stopIfTrue="1" operator="equal">
      <formula>"CW 3240-R7"</formula>
    </cfRule>
  </conditionalFormatting>
  <conditionalFormatting sqref="D33:D36">
    <cfRule type="cellIs" dxfId="71" priority="103" stopIfTrue="1" operator="equal">
      <formula>"CW 2130-R11"</formula>
    </cfRule>
    <cfRule type="cellIs" dxfId="70" priority="104" stopIfTrue="1" operator="equal">
      <formula>"CW 3120-R2"</formula>
    </cfRule>
    <cfRule type="cellIs" dxfId="69" priority="105" stopIfTrue="1" operator="equal">
      <formula>"CW 3240-R7"</formula>
    </cfRule>
  </conditionalFormatting>
  <conditionalFormatting sqref="D43">
    <cfRule type="cellIs" dxfId="68" priority="97" stopIfTrue="1" operator="equal">
      <formula>"CW 2130-R11"</formula>
    </cfRule>
    <cfRule type="cellIs" dxfId="67" priority="98" stopIfTrue="1" operator="equal">
      <formula>"CW 3120-R2"</formula>
    </cfRule>
    <cfRule type="cellIs" dxfId="66" priority="99" stopIfTrue="1" operator="equal">
      <formula>"CW 3240-R7"</formula>
    </cfRule>
  </conditionalFormatting>
  <conditionalFormatting sqref="D44">
    <cfRule type="cellIs" dxfId="65" priority="94" stopIfTrue="1" operator="equal">
      <formula>"CW 2130-R11"</formula>
    </cfRule>
    <cfRule type="cellIs" dxfId="64" priority="95" stopIfTrue="1" operator="equal">
      <formula>"CW 3120-R2"</formula>
    </cfRule>
    <cfRule type="cellIs" dxfId="63" priority="96" stopIfTrue="1" operator="equal">
      <formula>"CW 3240-R7"</formula>
    </cfRule>
  </conditionalFormatting>
  <conditionalFormatting sqref="D88">
    <cfRule type="cellIs" dxfId="62" priority="82" stopIfTrue="1" operator="equal">
      <formula>"CW 2130-R11"</formula>
    </cfRule>
    <cfRule type="cellIs" dxfId="61" priority="83" stopIfTrue="1" operator="equal">
      <formula>"CW 3120-R2"</formula>
    </cfRule>
    <cfRule type="cellIs" dxfId="60" priority="84" stopIfTrue="1" operator="equal">
      <formula>"CW 3240-R7"</formula>
    </cfRule>
  </conditionalFormatting>
  <conditionalFormatting sqref="D86">
    <cfRule type="cellIs" dxfId="59" priority="79" stopIfTrue="1" operator="equal">
      <formula>"CW 2130-R11"</formula>
    </cfRule>
    <cfRule type="cellIs" dxfId="58" priority="80" stopIfTrue="1" operator="equal">
      <formula>"CW 3120-R2"</formula>
    </cfRule>
    <cfRule type="cellIs" dxfId="57" priority="81" stopIfTrue="1" operator="equal">
      <formula>"CW 3240-R7"</formula>
    </cfRule>
  </conditionalFormatting>
  <conditionalFormatting sqref="D87">
    <cfRule type="cellIs" dxfId="56" priority="76" stopIfTrue="1" operator="equal">
      <formula>"CW 2130-R11"</formula>
    </cfRule>
    <cfRule type="cellIs" dxfId="55" priority="77" stopIfTrue="1" operator="equal">
      <formula>"CW 3120-R2"</formula>
    </cfRule>
    <cfRule type="cellIs" dxfId="54" priority="78" stopIfTrue="1" operator="equal">
      <formula>"CW 3240-R7"</formula>
    </cfRule>
  </conditionalFormatting>
  <conditionalFormatting sqref="D92">
    <cfRule type="cellIs" dxfId="53" priority="73" stopIfTrue="1" operator="equal">
      <formula>"CW 2130-R11"</formula>
    </cfRule>
    <cfRule type="cellIs" dxfId="52" priority="74" stopIfTrue="1" operator="equal">
      <formula>"CW 3120-R2"</formula>
    </cfRule>
    <cfRule type="cellIs" dxfId="51" priority="75" stopIfTrue="1" operator="equal">
      <formula>"CW 3240-R7"</formula>
    </cfRule>
  </conditionalFormatting>
  <conditionalFormatting sqref="D91">
    <cfRule type="cellIs" dxfId="50" priority="64" stopIfTrue="1" operator="equal">
      <formula>"CW 2130-R11"</formula>
    </cfRule>
    <cfRule type="cellIs" dxfId="49" priority="65" stopIfTrue="1" operator="equal">
      <formula>"CW 3120-R2"</formula>
    </cfRule>
    <cfRule type="cellIs" dxfId="48" priority="66" stopIfTrue="1" operator="equal">
      <formula>"CW 3240-R7"</formula>
    </cfRule>
  </conditionalFormatting>
  <conditionalFormatting sqref="D142">
    <cfRule type="cellIs" dxfId="47" priority="61" stopIfTrue="1" operator="equal">
      <formula>"CW 2130-R11"</formula>
    </cfRule>
    <cfRule type="cellIs" dxfId="46" priority="62" stopIfTrue="1" operator="equal">
      <formula>"CW 3120-R2"</formula>
    </cfRule>
    <cfRule type="cellIs" dxfId="45" priority="63" stopIfTrue="1" operator="equal">
      <formula>"CW 3240-R7"</formula>
    </cfRule>
  </conditionalFormatting>
  <conditionalFormatting sqref="D143">
    <cfRule type="cellIs" dxfId="44" priority="58" stopIfTrue="1" operator="equal">
      <formula>"CW 2130-R11"</formula>
    </cfRule>
    <cfRule type="cellIs" dxfId="43" priority="59" stopIfTrue="1" operator="equal">
      <formula>"CW 3120-R2"</formula>
    </cfRule>
    <cfRule type="cellIs" dxfId="42" priority="60" stopIfTrue="1" operator="equal">
      <formula>"CW 3240-R7"</formula>
    </cfRule>
  </conditionalFormatting>
  <conditionalFormatting sqref="D195">
    <cfRule type="cellIs" dxfId="41" priority="55" stopIfTrue="1" operator="equal">
      <formula>"CW 2130-R11"</formula>
    </cfRule>
    <cfRule type="cellIs" dxfId="40" priority="56" stopIfTrue="1" operator="equal">
      <formula>"CW 3120-R2"</formula>
    </cfRule>
    <cfRule type="cellIs" dxfId="39" priority="57" stopIfTrue="1" operator="equal">
      <formula>"CW 3240-R7"</formula>
    </cfRule>
  </conditionalFormatting>
  <conditionalFormatting sqref="D196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125">
    <cfRule type="cellIs" dxfId="35" priority="40" stopIfTrue="1" operator="equal">
      <formula>"CW 2130-R11"</formula>
    </cfRule>
    <cfRule type="cellIs" dxfId="34" priority="41" stopIfTrue="1" operator="equal">
      <formula>"CW 3120-R2"</formula>
    </cfRule>
    <cfRule type="cellIs" dxfId="33" priority="42" stopIfTrue="1" operator="equal">
      <formula>"CW 3240-R7"</formula>
    </cfRule>
  </conditionalFormatting>
  <conditionalFormatting sqref="D152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20">
    <cfRule type="cellIs" dxfId="29" priority="34" stopIfTrue="1" operator="equal">
      <formula>"CW 2130-R11"</formula>
    </cfRule>
    <cfRule type="cellIs" dxfId="28" priority="35" stopIfTrue="1" operator="equal">
      <formula>"CW 3120-R2"</formula>
    </cfRule>
    <cfRule type="cellIs" dxfId="27" priority="36" stopIfTrue="1" operator="equal">
      <formula>"CW 3240-R7"</formula>
    </cfRule>
  </conditionalFormatting>
  <conditionalFormatting sqref="D21">
    <cfRule type="cellIs" dxfId="26" priority="31" stopIfTrue="1" operator="equal">
      <formula>"CW 2130-R11"</formula>
    </cfRule>
    <cfRule type="cellIs" dxfId="25" priority="32" stopIfTrue="1" operator="equal">
      <formula>"CW 3120-R2"</formula>
    </cfRule>
    <cfRule type="cellIs" dxfId="24" priority="33" stopIfTrue="1" operator="equal">
      <formula>"CW 3240-R7"</formula>
    </cfRule>
  </conditionalFormatting>
  <conditionalFormatting sqref="D74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0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83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1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3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8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disablePrompts="1" count="3">
    <dataValidation type="custom" allowBlank="1" showInputMessage="1" showErrorMessage="1" error="If you can enter a Unit  Price in this cell, pLease contact the Contract Administrator immediately!" sqref="G10 G17 G6:G8 G15 G20 G23:G24 G26 G29:G32 G37 G39 G42:G43 G46 G48 G51:G54 G57 G59 G62 G64 G66 G69:G72 G75 G79 G82 G85:G86 G89:G90 G93 G95 G99 G102:G105 G110 G112 G115 G117 G119 G122 G126:G129 G131 G136 G138 G141:G142 G145 G147 G149 G153:G157 G159:G160 G163:G164 G166 G169 G173 G175 G177 G181:G183 G186 G188 G190 G192:G193 G195 G197:G199 G201 G203:G204 G206:G216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05">
      <formula1>IF(AND(G205&gt;=0.01,G205&lt;=G217*0.05),ROUND(G205,2),0.01)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02 G200 G196 G194 G191 G189 G187 G184:G185 G178:G180 G176 G174 G170:G172 G167:G168 G165 G161:G162 G158 G150:G152 G148 G146 G143:G144 G139:G140 G137 G132:G135 G130 G123:G125 G120:G121 G118 G116 G113:G114 G111 G106:G109 G100:G101 G96:G98 G94 G91:G92 G87:G88 G83:G84 G80:G81 G76:G78 G73:G74 G67:G68 G65 G63 G60:G61 G58 G55:G56 G49:G50 G47 G44:G45 G40:G41 G38 G33:G36 G27:G28 G25 G21:G22 G18:G19 G16 G11:G14 G9">
      <formula1>IF(G9&gt;=0.01,ROUND(G9,2),0.01)</formula1>
    </dataValidation>
  </dataValidations>
  <printOptions horizontalCentered="1"/>
  <pageMargins left="0.51181102362204722" right="0.51181102362204722" top="0.74803149606299213" bottom="0.74803149606299213" header="0.23622047244094491" footer="0.23622047244094491"/>
  <pageSetup scale="67" fitToWidth="0" fitToHeight="0" orientation="portrait" r:id="rId1"/>
  <headerFooter alignWithMargins="0">
    <oddHeader>&amp;L&amp;10The City of Winnipeg
Tender No. 289-2020 
&amp;R&amp;10Bid Submission
&amp;P of &amp;N</oddHeader>
    <oddFooter xml:space="preserve">&amp;R                    </oddFooter>
  </headerFooter>
  <rowBreaks count="9" manualBreakCount="9">
    <brk id="29" min="1" max="7" man="1"/>
    <brk id="51" min="1" max="7" man="1"/>
    <brk id="69" min="1" max="7" man="1"/>
    <brk id="92" min="1" max="7" man="1"/>
    <brk id="102" min="1" max="7" man="1"/>
    <brk id="126" min="1" max="7" man="1"/>
    <brk id="153" min="1" max="7" man="1"/>
    <brk id="181" min="1" max="7" man="1"/>
    <brk id="20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Manager>ProjectWise system account</Manager>
  <Company>City of Winnipeg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issued to City</dc:title>
  <dc:creator>Public Works Engineering</dc:creator>
  <dc:description>Checked by HP on April 24_x000d_
_x000d_
_x000d_
_x000d_
File Size 40771</dc:description>
  <cp:lastModifiedBy>Funk, Mike</cp:lastModifiedBy>
  <cp:lastPrinted>2020-04-24T17:03:52Z</cp:lastPrinted>
  <dcterms:created xsi:type="dcterms:W3CDTF">1999-03-31T15:44:33Z</dcterms:created>
  <dcterms:modified xsi:type="dcterms:W3CDTF">2020-04-24T17:04:43Z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19436</vt:lpwstr>
  </property>
  <property fmtid="{D5CDD505-2E9C-101B-9397-08002B2CF9AE}" pid="5" name="Folder_Code">
    <vt:lpwstr>202590</vt:lpwstr>
  </property>
  <property fmtid="{D5CDD505-2E9C-101B-9397-08002B2CF9AE}" pid="6" name="Folder_Name">
    <vt:lpwstr>Tender &amp; Contract Documents</vt:lpwstr>
  </property>
  <property fmtid="{D5CDD505-2E9C-101B-9397-08002B2CF9AE}" pid="7" name="Folder_Description">
    <vt:lpwstr>Tender &amp; Contract Documents</vt:lpwstr>
  </property>
  <property fmtid="{D5CDD505-2E9C-101B-9397-08002B2CF9AE}" pid="8" name="/Folder_Name/">
    <vt:lpwstr>Projects/202590 Streets Maintenance Preservation/2. Work/Tender &amp; Contract Documents</vt:lpwstr>
  </property>
  <property fmtid="{D5CDD505-2E9C-101B-9397-08002B2CF9AE}" pid="9" name="/Folder_Description/">
    <vt:lpwstr>/202590 Streets Maintenance Preservation//Tender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pwsystem</vt:lpwstr>
  </property>
  <property fmtid="{D5CDD505-2E9C-101B-9397-08002B2CF9AE}" pid="13" name="Folder_ManagerDesc">
    <vt:lpwstr>ProjectWise system account</vt:lpwstr>
  </property>
  <property fmtid="{D5CDD505-2E9C-101B-9397-08002B2CF9AE}" pid="14" name="Folder_Storage">
    <vt:lpwstr>Projects 2020</vt:lpwstr>
  </property>
  <property fmtid="{D5CDD505-2E9C-101B-9397-08002B2CF9AE}" pid="15" name="Folder_StorageDesc">
    <vt:lpwstr>Projects 2020</vt:lpwstr>
  </property>
  <property fmtid="{D5CDD505-2E9C-101B-9397-08002B2CF9AE}" pid="16" name="Folder_Creator">
    <vt:lpwstr>pwsystem</vt:lpwstr>
  </property>
  <property fmtid="{D5CDD505-2E9C-101B-9397-08002B2CF9AE}" pid="17" name="Folder_CreatorDesc">
    <vt:lpwstr>ProjectWise system account</vt:lpwstr>
  </property>
  <property fmtid="{D5CDD505-2E9C-101B-9397-08002B2CF9AE}" pid="18" name="Folder_CreateDate">
    <vt:lpwstr>03.26.2020 04:51 PM</vt:lpwstr>
  </property>
  <property fmtid="{D5CDD505-2E9C-101B-9397-08002B2CF9AE}" pid="19" name="Folder_Updater">
    <vt:lpwstr>40tjp</vt:lpwstr>
  </property>
  <property fmtid="{D5CDD505-2E9C-101B-9397-08002B2CF9AE}" pid="20" name="Folder_UpdaterDesc">
    <vt:lpwstr>Peters, Taran</vt:lpwstr>
  </property>
  <property fmtid="{D5CDD505-2E9C-101B-9397-08002B2CF9AE}" pid="21" name="Folder_UpdateDate">
    <vt:lpwstr>04.17.2020 06:39 PM</vt:lpwstr>
  </property>
  <property fmtid="{D5CDD505-2E9C-101B-9397-08002B2CF9AE}" pid="22" name="Document_Number">
    <vt:lpwstr>24</vt:lpwstr>
  </property>
  <property fmtid="{D5CDD505-2E9C-101B-9397-08002B2CF9AE}" pid="23" name="Document_Name">
    <vt:lpwstr>289-2020 Form B-Prices.xlsx</vt:lpwstr>
  </property>
  <property fmtid="{D5CDD505-2E9C-101B-9397-08002B2CF9AE}" pid="24" name="Document_FileName">
    <vt:lpwstr>289-2020 Form B-Prices.xlsx</vt:lpwstr>
  </property>
  <property fmtid="{D5CDD505-2E9C-101B-9397-08002B2CF9AE}" pid="25" name="Document_Version">
    <vt:lpwstr>A</vt:lpwstr>
  </property>
  <property fmtid="{D5CDD505-2E9C-101B-9397-08002B2CF9AE}" pid="26" name="Document_VersionSeq">
    <vt:lpwstr>0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