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228-2020 Form B" sheetId="3" r:id="rId1"/>
  </sheets>
  <definedNames>
    <definedName name="_12TENDER_SUBMISSI">#REF!</definedName>
    <definedName name="_1PAGE_1_OF_13" localSheetId="0">'228-2020 Form B'!#REF!</definedName>
    <definedName name="_4PAGE_1_OF_13">#REF!</definedName>
    <definedName name="_5TENDER_NO._181" localSheetId="0">'228-2020 Form B'!#REF!</definedName>
    <definedName name="_8TENDER_NO._181">#REF!</definedName>
    <definedName name="_9TENDER_SUBMISSI" localSheetId="0">'228-2020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'228-2020 Form B'!#REF!</definedName>
    <definedName name="HEADER">#REF!</definedName>
    <definedName name="_xlnm.Print_Area" localSheetId="0">'228-2020 Form B'!$B$6:$H$309</definedName>
    <definedName name="_xlnm.Print_Titles" localSheetId="0">'228-2020 Form B'!$1:$5</definedName>
    <definedName name="_xlnm.Print_Titles">#REF!</definedName>
    <definedName name="TEMP" localSheetId="0">'228-2020 Form B'!#REF!</definedName>
    <definedName name="TEMP">#REF!</definedName>
    <definedName name="TESTHEAD" localSheetId="0">'228-2020 Form B'!#REF!</definedName>
    <definedName name="TESTHEAD">#REF!</definedName>
    <definedName name="XEVERYTHING" localSheetId="0">'228-2020 Form B'!$B$1:$IO$279</definedName>
    <definedName name="XEVERYTHING">#REF!</definedName>
    <definedName name="XITEMS" localSheetId="0">'228-2020 Form B'!$B$7:$IO$279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7" i="3" l="1"/>
  <c r="H256" i="3"/>
  <c r="H118" i="3" l="1"/>
  <c r="H21" i="3"/>
  <c r="H173" i="3" l="1"/>
  <c r="H292" i="3" l="1"/>
  <c r="H291" i="3"/>
  <c r="H290" i="3"/>
  <c r="H289" i="3"/>
  <c r="H288" i="3"/>
  <c r="H287" i="3"/>
  <c r="H286" i="3"/>
  <c r="H285" i="3"/>
  <c r="H284" i="3"/>
  <c r="H283" i="3"/>
  <c r="H282" i="3"/>
  <c r="H281" i="3"/>
  <c r="H280" i="3"/>
  <c r="H51" i="3" l="1"/>
  <c r="H45" i="3" l="1"/>
  <c r="H44" i="3"/>
  <c r="H276" i="3" l="1"/>
  <c r="H274" i="3"/>
  <c r="H272" i="3" l="1"/>
  <c r="H269" i="3"/>
  <c r="H266" i="3"/>
  <c r="H263" i="3"/>
  <c r="H260" i="3"/>
  <c r="H248" i="3" l="1"/>
  <c r="H247" i="3"/>
  <c r="H245" i="3"/>
  <c r="H243" i="3"/>
  <c r="H242" i="3"/>
  <c r="H241" i="3"/>
  <c r="H239" i="3"/>
  <c r="H238" i="3"/>
  <c r="H237" i="3"/>
  <c r="H236" i="3"/>
  <c r="H233" i="3"/>
  <c r="H232" i="3"/>
  <c r="H230" i="3"/>
  <c r="H228" i="3"/>
  <c r="H227" i="3"/>
  <c r="H226" i="3"/>
  <c r="H225" i="3"/>
  <c r="H223" i="3"/>
  <c r="H222" i="3"/>
  <c r="H221" i="3"/>
  <c r="H220" i="3"/>
  <c r="H217" i="3"/>
  <c r="H215" i="3"/>
  <c r="H213" i="3"/>
  <c r="H211" i="3"/>
  <c r="H210" i="3"/>
  <c r="H207" i="3"/>
  <c r="H206" i="3"/>
  <c r="H204" i="3"/>
  <c r="H203" i="3"/>
  <c r="H201" i="3"/>
  <c r="H199" i="3"/>
  <c r="H198" i="3"/>
  <c r="H196" i="3"/>
  <c r="H195" i="3"/>
  <c r="H194" i="3"/>
  <c r="H193" i="3"/>
  <c r="H126" i="3"/>
  <c r="H125" i="3"/>
  <c r="H123" i="3"/>
  <c r="H169" i="3"/>
  <c r="H136" i="3"/>
  <c r="H157" i="3"/>
  <c r="H54" i="3"/>
  <c r="H188" i="3" l="1"/>
  <c r="H186" i="3"/>
  <c r="H185" i="3"/>
  <c r="H182" i="3"/>
  <c r="H181" i="3"/>
  <c r="H180" i="3"/>
  <c r="H179" i="3"/>
  <c r="H177" i="3"/>
  <c r="H175" i="3"/>
  <c r="H174" i="3"/>
  <c r="H172" i="3"/>
  <c r="H168" i="3"/>
  <c r="H166" i="3"/>
  <c r="H163" i="3"/>
  <c r="H160" i="3"/>
  <c r="H159" i="3"/>
  <c r="H155" i="3"/>
  <c r="H152" i="3"/>
  <c r="H151" i="3"/>
  <c r="H150" i="3"/>
  <c r="H149" i="3"/>
  <c r="H148" i="3"/>
  <c r="H146" i="3"/>
  <c r="H144" i="3"/>
  <c r="H143" i="3"/>
  <c r="H142" i="3"/>
  <c r="H139" i="3"/>
  <c r="H138" i="3"/>
  <c r="H135" i="3"/>
  <c r="H133" i="3"/>
  <c r="H132" i="3"/>
  <c r="H130" i="3"/>
  <c r="H128" i="3"/>
  <c r="H121" i="3"/>
  <c r="H116" i="3"/>
  <c r="H115" i="3"/>
  <c r="H113" i="3"/>
  <c r="H40" i="3"/>
  <c r="H108" i="3" l="1"/>
  <c r="H106" i="3"/>
  <c r="H47" i="3"/>
  <c r="H46" i="3"/>
  <c r="H105" i="3"/>
  <c r="H102" i="3"/>
  <c r="H101" i="3"/>
  <c r="H100" i="3"/>
  <c r="H99" i="3"/>
  <c r="H97" i="3"/>
  <c r="H95" i="3"/>
  <c r="H253" i="3"/>
  <c r="H93" i="3"/>
  <c r="H92" i="3"/>
  <c r="H91" i="3"/>
  <c r="H90" i="3"/>
  <c r="H89" i="3"/>
  <c r="H88" i="3"/>
  <c r="H87" i="3"/>
  <c r="H84" i="3"/>
  <c r="H82" i="3"/>
  <c r="H80" i="3"/>
  <c r="H79" i="3"/>
  <c r="H77" i="3"/>
  <c r="H76" i="3"/>
  <c r="H73" i="3"/>
  <c r="H71" i="3"/>
  <c r="H68" i="3"/>
  <c r="H67" i="3"/>
  <c r="H65" i="3"/>
  <c r="H62" i="3"/>
  <c r="H61" i="3"/>
  <c r="H60" i="3"/>
  <c r="H59" i="3"/>
  <c r="H58" i="3"/>
  <c r="H57" i="3"/>
  <c r="H55" i="3"/>
  <c r="H56" i="3"/>
  <c r="H52" i="3"/>
  <c r="H49" i="3"/>
  <c r="H50" i="3"/>
  <c r="H41" i="3"/>
  <c r="H38" i="3"/>
  <c r="H36" i="3"/>
  <c r="H35" i="3"/>
  <c r="H34" i="3"/>
  <c r="H32" i="3"/>
  <c r="H31" i="3"/>
  <c r="H29" i="3"/>
  <c r="H27" i="3"/>
  <c r="H26" i="3"/>
  <c r="H23" i="3"/>
  <c r="H19" i="3"/>
  <c r="H17" i="3"/>
  <c r="H16" i="3"/>
  <c r="H15" i="3"/>
  <c r="H13" i="3"/>
  <c r="H12" i="3"/>
  <c r="H10" i="3"/>
  <c r="H9" i="3"/>
  <c r="B307" i="3" l="1"/>
  <c r="C307" i="3"/>
  <c r="C296" i="3"/>
  <c r="B296" i="3"/>
  <c r="H295" i="3"/>
  <c r="H296" i="3" s="1"/>
  <c r="H307" i="3" s="1"/>
  <c r="C305" i="3" l="1"/>
  <c r="B305" i="3"/>
  <c r="C302" i="3"/>
  <c r="B302" i="3"/>
  <c r="B301" i="3"/>
  <c r="B300" i="3"/>
  <c r="B299" i="3"/>
  <c r="B293" i="3"/>
  <c r="H277" i="3"/>
  <c r="H302" i="3" s="1"/>
  <c r="C277" i="3"/>
  <c r="B277" i="3"/>
  <c r="H109" i="3"/>
  <c r="H299" i="3" s="1"/>
  <c r="H189" i="3"/>
  <c r="H300" i="3" s="1"/>
  <c r="H249" i="3"/>
  <c r="H301" i="3" s="1"/>
  <c r="H293" i="3"/>
  <c r="H305" i="3" s="1"/>
  <c r="B304" i="3"/>
  <c r="B298" i="3"/>
  <c r="C301" i="3"/>
  <c r="C300" i="3"/>
  <c r="C299" i="3"/>
  <c r="C293" i="3"/>
  <c r="C249" i="3"/>
  <c r="C189" i="3"/>
  <c r="C109" i="3"/>
  <c r="H303" i="3" l="1"/>
  <c r="H306" i="3"/>
  <c r="G308" i="3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</commentList>
</comments>
</file>

<file path=xl/sharedStrings.xml><?xml version="1.0" encoding="utf-8"?>
<sst xmlns="http://schemas.openxmlformats.org/spreadsheetml/2006/main" count="1115" uniqueCount="476">
  <si>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</si>
  <si>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</si>
  <si>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</si>
  <si>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</si>
  <si>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</si>
  <si>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</si>
  <si>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</si>
  <si>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</si>
  <si>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</si>
  <si>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</si>
  <si>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</si>
  <si>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</si>
  <si>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</si>
  <si>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</si>
  <si>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</si>
  <si>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</si>
  <si>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</si>
  <si>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</si>
  <si>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</si>
  <si>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</si>
  <si>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</si>
  <si>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</si>
  <si>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</si>
  <si>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</si>
  <si>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</si>
  <si>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</si>
  <si>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</si>
  <si>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</si>
  <si>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</si>
  <si>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</si>
  <si>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</si>
  <si>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</si>
  <si>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</si>
  <si>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</si>
  <si>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</si>
  <si>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</si>
  <si>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</si>
  <si>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</si>
  <si>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</si>
  <si>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</si>
  <si>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</si>
  <si>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</si>
  <si>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</si>
  <si>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</si>
  <si>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</si>
  <si>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</si>
  <si>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</si>
  <si>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</si>
  <si>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</si>
  <si>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</si>
  <si>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</si>
  <si>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</si>
  <si>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</si>
  <si>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</si>
  <si>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</si>
  <si>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</si>
  <si>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</si>
  <si>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</si>
  <si>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</si>
  <si>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</si>
  <si>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</si>
  <si>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</si>
  <si>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</si>
  <si>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</si>
  <si>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</si>
  <si>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</si>
  <si>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</si>
  <si>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</si>
  <si>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</si>
  <si>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</si>
  <si>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</si>
  <si>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</si>
  <si>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</si>
  <si>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</si>
  <si>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</si>
  <si>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</si>
  <si>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</si>
  <si>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</si>
  <si>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</si>
  <si>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</si>
  <si>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</si>
  <si>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</si>
  <si>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</si>
  <si>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</si>
  <si>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</si>
  <si>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</si>
  <si>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</si>
  <si>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</si>
  <si>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</si>
  <si>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</si>
  <si>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</si>
  <si>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</si>
  <si>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</si>
  <si>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</si>
  <si>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</si>
  <si>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</si>
  <si>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</si>
  <si>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</si>
  <si>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</si>
  <si>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</si>
  <si>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</si>
  <si>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</si>
  <si>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</si>
  <si>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</si>
  <si>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</si>
  <si>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</si>
  <si>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</si>
  <si>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</si>
  <si>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</si>
  <si>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</si>
  <si>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</si>
  <si>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</si>
  <si>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</si>
  <si>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</si>
  <si>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C033</t>
  </si>
  <si>
    <t>SD-205</t>
  </si>
  <si>
    <t>Construction of Modified Barrier (180 mm ht, Dowelled)</t>
  </si>
  <si>
    <t>vi)</t>
  </si>
  <si>
    <t>Construction of  Curb Ramp (8-12 mm ht, Integral)</t>
  </si>
  <si>
    <t>SD-229C</t>
  </si>
  <si>
    <t>A.17</t>
  </si>
  <si>
    <t>Type IA</t>
  </si>
  <si>
    <t>A.18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</si>
  <si>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</si>
  <si>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</si>
  <si>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</si>
  <si>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</si>
  <si>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</si>
  <si>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</si>
  <si>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</si>
  <si>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</si>
  <si>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</si>
  <si>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</si>
  <si>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</si>
  <si>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</si>
  <si>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</si>
  <si>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</si>
  <si>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</si>
  <si>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</si>
  <si>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</si>
  <si>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</si>
  <si>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</si>
  <si>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</si>
  <si>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</si>
  <si>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</si>
  <si>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</si>
  <si>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</si>
  <si>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</si>
  <si>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Pre-cast Concrete Risers</t>
  </si>
  <si>
    <t>51 mm</t>
  </si>
  <si>
    <t>CW 3510-R9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</si>
  <si>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</si>
  <si>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</si>
  <si>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</si>
  <si>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</si>
  <si>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</si>
  <si>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</si>
  <si>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</si>
  <si>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</si>
  <si>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</si>
  <si>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</si>
  <si>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</si>
  <si>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</si>
  <si>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</si>
  <si>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A.1</t>
  </si>
  <si>
    <t>E15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</si>
  <si>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</si>
  <si>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</si>
  <si>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</si>
  <si>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</si>
  <si>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</si>
  <si>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</si>
  <si>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</si>
  <si>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</si>
  <si>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</si>
  <si>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</si>
  <si>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</si>
  <si>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B102r</t>
  </si>
  <si>
    <t>Monolithic Median Slab</t>
  </si>
  <si>
    <t>Construction of Asphalt Patches</t>
  </si>
  <si>
    <t>CW 3326-R3</t>
  </si>
  <si>
    <t>E12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</si>
  <si>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</si>
  <si>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</si>
  <si>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</si>
  <si>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</si>
  <si>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</si>
  <si>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</si>
  <si>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C018</t>
  </si>
  <si>
    <t>Construction of Monolithic Concrete Bull-noses</t>
  </si>
  <si>
    <t>SD-227C</t>
  </si>
  <si>
    <t>Construction of  Barrier (180 mm ht, Dowelled)</t>
  </si>
  <si>
    <t>SD-204</t>
  </si>
  <si>
    <t>C050</t>
  </si>
  <si>
    <t>Supply and Installation of Dowel Assemblies</t>
  </si>
  <si>
    <t>CW 3310-R17</t>
  </si>
  <si>
    <t>E026</t>
  </si>
  <si>
    <t>E032</t>
  </si>
  <si>
    <t>Connecting to Existing Manhole</t>
  </si>
  <si>
    <t>E033</t>
  </si>
  <si>
    <t>250 mm Catch Basin Lead</t>
  </si>
  <si>
    <t>E040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</si>
  <si>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</si>
  <si>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</si>
  <si>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</si>
  <si>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</si>
  <si>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</si>
  <si>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</si>
  <si>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</si>
  <si>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Pipe Under Roadway Excavation (SD-018)</t>
  </si>
  <si>
    <t>WATER AND WASTE WORK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</si>
  <si>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</si>
  <si>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</si>
  <si>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</si>
  <si>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</si>
  <si>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</si>
  <si>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</si>
  <si>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</si>
  <si>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</si>
  <si>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</si>
  <si>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</si>
  <si>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</si>
  <si>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B126r</t>
  </si>
  <si>
    <t>Concrete Curb Removal</t>
  </si>
  <si>
    <t xml:space="preserve">CW 3240-R10 </t>
  </si>
  <si>
    <t>SD-202B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</si>
  <si>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</si>
  <si>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</si>
  <si>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</si>
  <si>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</si>
  <si>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</si>
  <si>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</si>
  <si>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</si>
  <si>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</si>
  <si>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</si>
  <si>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</si>
  <si>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</si>
  <si>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</si>
  <si>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</si>
  <si>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</si>
  <si>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</si>
  <si>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</si>
  <si>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</si>
  <si>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</si>
  <si>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</si>
  <si>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</si>
  <si>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</si>
  <si>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</si>
  <si>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</si>
  <si>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</si>
  <si>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</si>
  <si>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</si>
  <si>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</si>
  <si>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</si>
  <si>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</si>
  <si>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</si>
  <si>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</si>
  <si>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</si>
  <si>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</si>
  <si>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</si>
  <si>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</si>
  <si>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</si>
  <si>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</si>
  <si>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</si>
  <si>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</si>
  <si>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</si>
  <si>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</si>
  <si>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</si>
  <si>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</si>
  <si>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</si>
  <si>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</si>
  <si>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</si>
  <si>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</si>
  <si>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</si>
  <si>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</si>
  <si>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</si>
  <si>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</si>
  <si>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</si>
  <si>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</si>
  <si>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</si>
  <si>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D.1</t>
  </si>
  <si>
    <t>D.5</t>
  </si>
  <si>
    <t>D.6</t>
  </si>
  <si>
    <t>D.7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</si>
  <si>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</si>
  <si>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</si>
  <si>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</si>
  <si>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</si>
  <si>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</si>
  <si>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</si>
  <si>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</si>
  <si>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</si>
  <si>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</si>
  <si>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</si>
  <si>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C064</t>
  </si>
  <si>
    <t>E004A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</si>
  <si>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</si>
  <si>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</si>
  <si>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</si>
  <si>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</si>
  <si>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</si>
  <si>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</si>
  <si>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</si>
  <si>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</si>
  <si>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B.31</t>
  </si>
  <si>
    <t>ROADWORKS - REMOVALS/RENEWALS</t>
  </si>
  <si>
    <t>L. sum</t>
  </si>
  <si>
    <t>F.1</t>
  </si>
  <si>
    <t>Total:</t>
  </si>
  <si>
    <t>I001</t>
  </si>
  <si>
    <t>Mobilization/Demobilization</t>
  </si>
  <si>
    <t>MARYLAND ST - BROADWAY TO CORNISH AVE STREETLIGHTING UPGRADES</t>
  </si>
  <si>
    <t>MARYLAND ST - FAWCETT AVE TO CORNISH AVE CONCRETE RECONSTRUCTION</t>
  </si>
  <si>
    <t>MARYLAND ST - BROADWAY TO FAWCETT AVE BIKE LANE IMPROVEMENTS</t>
  </si>
  <si>
    <t>MARYLAND ST - BROADWAY TO CORNISH AVE TRAFFIC SIGNALS UPGRADES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</si>
  <si>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</si>
  <si>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</si>
  <si>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</si>
  <si>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</si>
  <si>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</si>
  <si>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</si>
  <si>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</si>
  <si>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</si>
  <si>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A014</t>
  </si>
  <si>
    <t>Boulevard Excavation</t>
  </si>
  <si>
    <t>Geotextile Fabric</t>
  </si>
  <si>
    <t>CW 3130-R5</t>
  </si>
  <si>
    <t>A022A4</t>
  </si>
  <si>
    <t>CW 3135-R2</t>
  </si>
  <si>
    <t>A022A5</t>
  </si>
  <si>
    <t>Class A Geogrid</t>
  </si>
  <si>
    <t>B127r</t>
  </si>
  <si>
    <t>C025-72</t>
  </si>
  <si>
    <t>Construction of 230 mm Concrete Pavement for Early Opening 72 Hour (Plain-Dowelled)</t>
  </si>
  <si>
    <t>C026-72</t>
  </si>
  <si>
    <t>Construction of 200 mm Concrete Pavement for Early Opening 72 Hour (Reinforced)</t>
  </si>
  <si>
    <t>C033B</t>
  </si>
  <si>
    <t>Construction of 230 mm Concrete Pavement for Early Opening 72 Hour (Plain-Dowelled) Slip Form Paving</t>
  </si>
  <si>
    <t>C035B</t>
  </si>
  <si>
    <t>Construction of Barrier (180 mm ht, Integral) Slip Form Paving</t>
  </si>
  <si>
    <t>C036B</t>
  </si>
  <si>
    <t>C045</t>
  </si>
  <si>
    <t>Construction of   Lip Curb (40 mm ht, Integral)</t>
  </si>
  <si>
    <t>CW 3410-R12</t>
  </si>
  <si>
    <t xml:space="preserve">CW 3410-R12 </t>
  </si>
  <si>
    <t>E034</t>
  </si>
  <si>
    <t>Connecting to Existing Catch Basin</t>
  </si>
  <si>
    <t>E035</t>
  </si>
  <si>
    <t>200 mm Drainage Connection Pipe</t>
  </si>
  <si>
    <t>E041B</t>
  </si>
  <si>
    <t>Supply and Installation of Directional Bar Tiles</t>
  </si>
  <si>
    <t>Tree Removal</t>
  </si>
  <si>
    <t>Construction of  Barrier (180 mm ht, Dowelled) Slip Form Paving</t>
  </si>
  <si>
    <t>Construction of  Barrier (100 mm ht, Dowelled)</t>
  </si>
  <si>
    <t>MARYLAND STREET &amp; BROADWAY INTERSECTION</t>
  </si>
  <si>
    <t>Installation of Conduit</t>
  </si>
  <si>
    <t>Installation of Conduit in Open Trench - Single</t>
  </si>
  <si>
    <t>Installation of Conduit in Open Trench - Double</t>
  </si>
  <si>
    <t>Installation of Conduit by Directional Boring - Single</t>
  </si>
  <si>
    <t>Installation of Conduit by Directional Boring - Double</t>
  </si>
  <si>
    <t>Installation of Concrete Bases</t>
  </si>
  <si>
    <t>Signal Pole Base - Type OD (Medium Duty - 32 Dia. Bolts)</t>
  </si>
  <si>
    <t>SD-312A</t>
  </si>
  <si>
    <t>Ea.</t>
  </si>
  <si>
    <t>Ground Rods (Electrodes)</t>
  </si>
  <si>
    <t>Installation of Service Boxes</t>
  </si>
  <si>
    <t>Service Box - Pre-Cast</t>
  </si>
  <si>
    <t>SD-322</t>
  </si>
  <si>
    <t>Installation of Conduit into Existing Utility Manholes and Service Boxes</t>
  </si>
  <si>
    <t>Installation of Conduit into Traffic Signal Service Box</t>
  </si>
  <si>
    <t>Installation of Conduit into Existing Concrete Base</t>
  </si>
  <si>
    <t>Removal of Existing Bases and Service Boxes</t>
  </si>
  <si>
    <t>Signal Pole Base, Controller, Terminal Base, Service Box</t>
  </si>
  <si>
    <t>Cutovers</t>
  </si>
  <si>
    <t>MARYLAND STREET &amp; SARA AVENUE PEDESTRIAN CORRIDOR</t>
  </si>
  <si>
    <t>MARYLAND STREET &amp; WESTMINSTER AVENUE INTERSECTION</t>
  </si>
  <si>
    <t>Signal Pole Base - Type G (Light Duty - 32 Dia. Bolts)</t>
  </si>
  <si>
    <t>SD-313</t>
  </si>
  <si>
    <t>Controller Base</t>
  </si>
  <si>
    <t>SD-300</t>
  </si>
  <si>
    <t>MARYLAND STREET &amp; WOLSELEY AVENUE INTERSECTION</t>
  </si>
  <si>
    <t>Barrier 100mm</t>
  </si>
  <si>
    <t>Bike Path Paving</t>
  </si>
  <si>
    <t>B132r</t>
  </si>
  <si>
    <t>Curb Ramp</t>
  </si>
  <si>
    <t>AP-008 - Standard Grated Cover for Standard Frame</t>
  </si>
  <si>
    <t>B004</t>
  </si>
  <si>
    <t>Slab Replacement</t>
  </si>
  <si>
    <t>B010</t>
  </si>
  <si>
    <t>230 mm Concrete Pavement (Plain-Dowelled)</t>
  </si>
  <si>
    <t>B017</t>
  </si>
  <si>
    <t>Partial Slab Patches</t>
  </si>
  <si>
    <t>B022</t>
  </si>
  <si>
    <t>230 mm Concrete Pavement (Type A)</t>
  </si>
  <si>
    <t>B023</t>
  </si>
  <si>
    <t>230 mm Concrete Pavement (Type B)</t>
  </si>
  <si>
    <t>MARYLAND STREET WATERMAIN AND WATER SERVICE INSULATION</t>
  </si>
  <si>
    <t>In a Trench, Class B Sand  Bedding, Class 2 Backfill</t>
  </si>
  <si>
    <t>250 mm (PVC) Connecting Pipe</t>
  </si>
  <si>
    <t>In a Trench, Class B Sand Bedding, Class 2 Backfill</t>
  </si>
  <si>
    <t>MARYLAND STREET AT WESTMINSTER AVENUE - MANHOLE RISER REPLACEMENT (MH20012969)</t>
  </si>
  <si>
    <t>MARYLAND STREET AT SARA AVENUE - MANHOLE RISER REPLACEMENT (MH20012987)</t>
  </si>
  <si>
    <t>MARYLAND STREET AT ALLOWAY AVENUE - MANHOLE RISER REPLACEMENT (MH20012981)</t>
  </si>
  <si>
    <t>MARYLAND STREET AT ALLOWAY AVENUE - MANHOLE RISER REPLACEMENT (MH20012997)</t>
  </si>
  <si>
    <t>MARYLAND STREET AT ALLOWAY AVENUE - MANHOLE RISER REPLACEMENT (MH20012984)</t>
  </si>
  <si>
    <t>MARYLAND STREET AT WOODROW PLACE - MANHOLE REPLACEMENT (MH20012339)</t>
  </si>
  <si>
    <t>Grout Existing Manhole (1.6m-3.1m)</t>
  </si>
  <si>
    <t>Grout Existing Manhole (1.0m-1.6m)</t>
  </si>
  <si>
    <t>MARYLAND STREET AT DUNDURN PLACE - GROUT RISER (MH20012988)</t>
  </si>
  <si>
    <t>MARYLAND STREET AT WOODROW PLACE - GROUT RISER (MH20012340)</t>
  </si>
  <si>
    <t>E2</t>
  </si>
  <si>
    <t>MOBILIZATION /DEMOBILIZATION</t>
  </si>
  <si>
    <t>CW 3620, E16</t>
  </si>
  <si>
    <t>CW 3010-R4, E14</t>
  </si>
  <si>
    <t>(SEE B9)</t>
  </si>
  <si>
    <t>Connecting to 450 mm Sewer</t>
  </si>
  <si>
    <t>Connecting to 1500 mm Sewer</t>
  </si>
  <si>
    <t>Connecting to 1800 mm Sewer</t>
  </si>
  <si>
    <t>D.8</t>
  </si>
  <si>
    <t>D.9</t>
  </si>
  <si>
    <t>B.32</t>
  </si>
  <si>
    <t>B.33</t>
  </si>
  <si>
    <t>vii)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</si>
  <si>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</si>
  <si>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</si>
  <si>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</si>
  <si>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</si>
  <si>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</si>
  <si>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</si>
  <si>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</si>
  <si>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</si>
  <si>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</si>
  <si>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</si>
  <si>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</si>
  <si>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</si>
  <si>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</si>
  <si>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</si>
  <si>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</si>
  <si>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</si>
  <si>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</si>
  <si>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</si>
  <si>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</si>
  <si>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</si>
  <si>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C007</t>
  </si>
  <si>
    <t>Construction of 230 mm Concrete Pavement (Plain-Dowelled)</t>
  </si>
  <si>
    <t>Construction of 230 mm Concrete Pavement (Plain-Dowelled) Slip Form Paving</t>
  </si>
  <si>
    <t>C026-24</t>
  </si>
  <si>
    <t>Construction of 200 mm Concrete Pavement for Early Opening 24 Hour (Reinforced)</t>
  </si>
  <si>
    <t xml:space="preserve">Removal of 25' to 35' street light pole and precast, poured in place concrete, steel power installed base or direct buried including davit arm, luminaire and appurtenances  </t>
  </si>
  <si>
    <t xml:space="preserve">Removal of 45' street light pole and precast, poured in place concrete, steel power installed base or direct buried including davit arm, luminaire and appurtenances 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</si>
  <si>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</si>
  <si>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</si>
  <si>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</si>
  <si>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45'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</si>
  <si>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</si>
  <si>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</si>
  <si>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</si>
  <si>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</si>
  <si>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</si>
  <si>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</si>
  <si>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</si>
  <si>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</si>
  <si>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</si>
  <si>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E.9</t>
  </si>
  <si>
    <t>E.10</t>
  </si>
  <si>
    <t>E.11</t>
  </si>
  <si>
    <t>E.12</t>
  </si>
  <si>
    <t>E.13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</si>
  <si>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D2.1)</t>
    </r>
  </si>
  <si>
    <t>E17</t>
  </si>
  <si>
    <t>Connecting to 600 mm Sewer</t>
  </si>
  <si>
    <t>A022A2</t>
  </si>
  <si>
    <t>Separation/Filtration Fabric</t>
  </si>
  <si>
    <t>Grout Existing Manhole (3.5m-8.2m)</t>
  </si>
  <si>
    <t>D.10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</si>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</sst>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#,##0\ 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249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7" fontId="10" fillId="2" borderId="20" xfId="0" applyNumberFormat="1" applyFont="1" applyBorder="1" applyAlignment="1">
      <alignment horizontal="right" vertical="center"/>
    </xf>
    <xf numFmtId="166" fontId="54" fillId="26" borderId="1" xfId="0" applyNumberFormat="1" applyFont="1" applyFill="1" applyBorder="1" applyAlignment="1" applyProtection="1">
      <alignment vertical="top"/>
      <protection locked="0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26" borderId="1" xfId="81" applyNumberFormat="1" applyFont="1" applyFill="1" applyBorder="1" applyAlignment="1" applyProtection="1">
      <alignment vertical="top"/>
      <protection locked="0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2" fillId="2" borderId="56" xfId="81" applyNumberFormat="1" applyFont="1" applyBorder="1" applyAlignment="1">
      <alignment horizontal="center" vertical="center"/>
    </xf>
    <xf numFmtId="0" fontId="10" fillId="2" borderId="0" xfId="81" applyNumberFormat="1" applyAlignment="1">
      <alignment vertical="center"/>
    </xf>
    <xf numFmtId="4" fontId="10" fillId="26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0" fontId="2" fillId="2" borderId="58" xfId="81" applyNumberFormat="1" applyFont="1" applyBorder="1" applyAlignment="1">
      <alignment horizontal="center" vertical="center"/>
    </xf>
    <xf numFmtId="0" fontId="2" fillId="2" borderId="37" xfId="0" applyNumberFormat="1" applyFont="1" applyBorder="1" applyAlignment="1">
      <alignment horizontal="center"/>
    </xf>
    <xf numFmtId="4" fontId="54" fillId="26" borderId="1" xfId="0" applyNumberFormat="1" applyFont="1" applyFill="1" applyBorder="1" applyAlignment="1">
      <alignment horizontal="center" vertical="top" wrapText="1"/>
    </xf>
    <xf numFmtId="165" fontId="54" fillId="0" borderId="1" xfId="0" applyNumberFormat="1" applyFont="1" applyFill="1" applyBorder="1" applyAlignment="1">
      <alignment horizontal="left" vertical="top" wrapText="1"/>
    </xf>
    <xf numFmtId="164" fontId="54" fillId="0" borderId="1" xfId="0" applyNumberFormat="1" applyFont="1" applyFill="1" applyBorder="1" applyAlignment="1">
      <alignment horizontal="left" vertical="top" wrapText="1"/>
    </xf>
    <xf numFmtId="164" fontId="54" fillId="26" borderId="1" xfId="0" applyNumberFormat="1" applyFont="1" applyFill="1" applyBorder="1" applyAlignment="1">
      <alignment horizontal="center" vertical="top" wrapText="1"/>
    </xf>
    <xf numFmtId="0" fontId="54" fillId="0" borderId="1" xfId="0" applyFont="1" applyFill="1" applyBorder="1" applyAlignment="1">
      <alignment horizontal="center" vertical="top" wrapText="1"/>
    </xf>
    <xf numFmtId="1" fontId="54" fillId="0" borderId="1" xfId="0" applyNumberFormat="1" applyFont="1" applyFill="1" applyBorder="1" applyAlignment="1">
      <alignment horizontal="right" vertical="top"/>
    </xf>
    <xf numFmtId="166" fontId="54" fillId="0" borderId="1" xfId="0" applyNumberFormat="1" applyFont="1" applyFill="1" applyBorder="1" applyAlignment="1">
      <alignment vertical="top"/>
    </xf>
    <xf numFmtId="0" fontId="55" fillId="26" borderId="0" xfId="0" applyFont="1" applyFill="1"/>
    <xf numFmtId="167" fontId="54" fillId="26" borderId="1" xfId="0" applyNumberFormat="1" applyFont="1" applyFill="1" applyBorder="1" applyAlignment="1">
      <alignment horizontal="center" vertical="top"/>
    </xf>
    <xf numFmtId="0" fontId="54" fillId="26" borderId="1" xfId="0" applyFont="1" applyFill="1" applyBorder="1" applyAlignment="1">
      <alignment vertical="center"/>
    </xf>
    <xf numFmtId="165" fontId="54" fillId="0" borderId="1" xfId="0" applyNumberFormat="1" applyFont="1" applyFill="1" applyBorder="1" applyAlignment="1">
      <alignment horizontal="center" vertical="top" wrapText="1"/>
    </xf>
    <xf numFmtId="164" fontId="54" fillId="0" borderId="1" xfId="0" applyNumberFormat="1" applyFont="1" applyFill="1" applyBorder="1" applyAlignment="1">
      <alignment horizontal="center" vertical="top" wrapText="1"/>
    </xf>
    <xf numFmtId="166" fontId="54" fillId="26" borderId="1" xfId="0" applyNumberFormat="1" applyFont="1" applyFill="1" applyBorder="1" applyAlignment="1">
      <alignment vertical="top"/>
    </xf>
    <xf numFmtId="4" fontId="54" fillId="26" borderId="1" xfId="0" applyNumberFormat="1" applyFont="1" applyFill="1" applyBorder="1" applyAlignment="1">
      <alignment horizontal="center" vertical="top"/>
    </xf>
    <xf numFmtId="177" fontId="54" fillId="26" borderId="1" xfId="0" applyNumberFormat="1" applyFont="1" applyFill="1" applyBorder="1" applyAlignment="1">
      <alignment horizontal="center" vertical="top"/>
    </xf>
    <xf numFmtId="177" fontId="54" fillId="26" borderId="1" xfId="0" applyNumberFormat="1" applyFont="1" applyFill="1" applyBorder="1" applyAlignment="1">
      <alignment horizontal="center" vertical="top" wrapText="1"/>
    </xf>
    <xf numFmtId="177" fontId="54" fillId="26" borderId="1" xfId="0" applyNumberFormat="1" applyFont="1" applyFill="1" applyBorder="1" applyAlignment="1">
      <alignment horizontal="left" vertical="top" wrapText="1"/>
    </xf>
    <xf numFmtId="1" fontId="54" fillId="0" borderId="1" xfId="0" applyNumberFormat="1" applyFont="1" applyFill="1" applyBorder="1" applyAlignment="1">
      <alignment horizontal="right" vertical="top" wrapText="1"/>
    </xf>
    <xf numFmtId="166" fontId="54" fillId="0" borderId="1" xfId="0" applyNumberFormat="1" applyFont="1" applyFill="1" applyBorder="1" applyAlignment="1">
      <alignment vertical="top" wrapText="1"/>
    </xf>
    <xf numFmtId="0" fontId="55" fillId="0" borderId="0" xfId="0" applyFont="1" applyFill="1"/>
    <xf numFmtId="165" fontId="54" fillId="0" borderId="1" xfId="0" applyNumberFormat="1" applyFont="1" applyFill="1" applyBorder="1" applyAlignment="1">
      <alignment horizontal="right" vertical="top" wrapText="1"/>
    </xf>
    <xf numFmtId="164" fontId="54" fillId="0" borderId="1" xfId="80" applyNumberFormat="1" applyFont="1" applyBorder="1" applyAlignment="1">
      <alignment vertical="top" wrapText="1"/>
    </xf>
    <xf numFmtId="164" fontId="54" fillId="0" borderId="1" xfId="80" applyNumberFormat="1" applyFont="1" applyBorder="1" applyAlignment="1">
      <alignment horizontal="center" vertical="top" wrapText="1"/>
    </xf>
    <xf numFmtId="0" fontId="55" fillId="26" borderId="0" xfId="0" applyFont="1" applyFill="1" applyAlignment="1">
      <alignment vertical="top"/>
    </xf>
    <xf numFmtId="164" fontId="54" fillId="0" borderId="1" xfId="80" applyNumberFormat="1" applyFont="1" applyBorder="1" applyAlignment="1">
      <alignment horizontal="left" vertical="top" wrapText="1"/>
    </xf>
    <xf numFmtId="164" fontId="54" fillId="0" borderId="1" xfId="0" applyNumberFormat="1" applyFont="1" applyFill="1" applyBorder="1" applyAlignment="1">
      <alignment vertical="top" wrapText="1"/>
    </xf>
    <xf numFmtId="4" fontId="54" fillId="26" borderId="1" xfId="80" applyNumberFormat="1" applyFont="1" applyFill="1" applyBorder="1" applyAlignment="1">
      <alignment horizontal="center" vertical="top" wrapText="1"/>
    </xf>
    <xf numFmtId="165" fontId="54" fillId="26" borderId="1" xfId="0" applyNumberFormat="1" applyFont="1" applyFill="1" applyBorder="1" applyAlignment="1">
      <alignment horizontal="left" vertical="top" wrapText="1"/>
    </xf>
    <xf numFmtId="164" fontId="54" fillId="26" borderId="1" xfId="0" applyNumberFormat="1" applyFont="1" applyFill="1" applyBorder="1" applyAlignment="1">
      <alignment vertical="top" wrapText="1"/>
    </xf>
    <xf numFmtId="164" fontId="54" fillId="26" borderId="39" xfId="0" applyNumberFormat="1" applyFont="1" applyFill="1" applyBorder="1" applyAlignment="1">
      <alignment horizontal="center" vertical="top" wrapText="1"/>
    </xf>
    <xf numFmtId="1" fontId="54" fillId="0" borderId="39" xfId="0" applyNumberFormat="1" applyFont="1" applyFill="1" applyBorder="1" applyAlignment="1">
      <alignment horizontal="right" vertical="top" wrapText="1"/>
    </xf>
    <xf numFmtId="165" fontId="54" fillId="26" borderId="1" xfId="0" applyNumberFormat="1" applyFont="1" applyFill="1" applyBorder="1" applyAlignment="1">
      <alignment horizontal="center" vertical="top" wrapText="1"/>
    </xf>
    <xf numFmtId="164" fontId="54" fillId="0" borderId="39" xfId="0" applyNumberFormat="1" applyFont="1" applyFill="1" applyBorder="1" applyAlignment="1">
      <alignment horizontal="left" vertical="top" wrapText="1"/>
    </xf>
    <xf numFmtId="178" fontId="54" fillId="0" borderId="1" xfId="0" applyNumberFormat="1" applyFont="1" applyFill="1" applyBorder="1" applyAlignment="1">
      <alignment horizontal="right" vertical="top" wrapText="1"/>
    </xf>
    <xf numFmtId="0" fontId="2" fillId="2" borderId="19" xfId="0" applyFon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0" xfId="0"/>
    <xf numFmtId="0" fontId="40" fillId="2" borderId="19" xfId="0" applyFont="1" applyBorder="1" applyAlignment="1">
      <alignment vertical="center"/>
    </xf>
    <xf numFmtId="164" fontId="40" fillId="25" borderId="19" xfId="0" applyNumberFormat="1" applyFont="1" applyFill="1" applyBorder="1" applyAlignment="1">
      <alignment horizontal="left" vertical="center" wrapText="1"/>
    </xf>
    <xf numFmtId="1" fontId="10" fillId="2" borderId="20" xfId="0" applyNumberFormat="1" applyFont="1" applyBorder="1" applyAlignment="1">
      <alignment horizontal="center" vertical="center"/>
    </xf>
    <xf numFmtId="0" fontId="10" fillId="2" borderId="20" xfId="0" applyFont="1" applyBorder="1" applyAlignment="1">
      <alignment horizontal="center" vertical="center"/>
    </xf>
    <xf numFmtId="0" fontId="10" fillId="2" borderId="0" xfId="0" applyFont="1" applyAlignment="1">
      <alignment vertical="center"/>
    </xf>
    <xf numFmtId="0" fontId="40" fillId="2" borderId="19" xfId="0" applyFont="1" applyBorder="1" applyAlignment="1">
      <alignment horizontal="center" vertical="center"/>
    </xf>
    <xf numFmtId="1" fontId="10" fillId="2" borderId="20" xfId="0" applyNumberFormat="1" applyFont="1" applyBorder="1" applyAlignment="1">
      <alignment horizontal="center" vertical="center" wrapText="1"/>
    </xf>
    <xf numFmtId="164" fontId="40" fillId="0" borderId="19" xfId="0" applyNumberFormat="1" applyFont="1" applyFill="1" applyBorder="1" applyAlignment="1">
      <alignment horizontal="left" vertical="center" wrapText="1"/>
    </xf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2" fontId="0" fillId="2" borderId="0" xfId="0" applyNumberFormat="1" applyAlignment="1">
      <alignment vertical="center"/>
    </xf>
    <xf numFmtId="166" fontId="54" fillId="0" borderId="1" xfId="0" applyNumberFormat="1" applyFont="1" applyFill="1" applyBorder="1" applyAlignment="1">
      <alignment vertical="center"/>
    </xf>
    <xf numFmtId="166" fontId="54" fillId="0" borderId="1" xfId="81" applyNumberFormat="1" applyFont="1" applyFill="1" applyBorder="1" applyAlignment="1" applyProtection="1">
      <alignment vertical="center"/>
    </xf>
    <xf numFmtId="0" fontId="4" fillId="2" borderId="0" xfId="0" applyNumberFormat="1" applyFont="1" applyAlignment="1">
      <alignment vertical="center"/>
    </xf>
    <xf numFmtId="0" fontId="0" fillId="2" borderId="16" xfId="0" applyNumberFormat="1" applyBorder="1" applyAlignment="1">
      <alignment vertical="center"/>
    </xf>
    <xf numFmtId="0" fontId="0" fillId="2" borderId="24" xfId="0" applyNumberFormat="1" applyBorder="1" applyAlignment="1">
      <alignment vertical="center"/>
    </xf>
    <xf numFmtId="0" fontId="0" fillId="2" borderId="30" xfId="0" applyNumberFormat="1" applyBorder="1" applyAlignment="1">
      <alignment vertical="center"/>
    </xf>
    <xf numFmtId="7" fontId="0" fillId="2" borderId="19" xfId="0" applyNumberFormat="1" applyBorder="1" applyAlignment="1">
      <alignment vertical="center"/>
    </xf>
    <xf numFmtId="7" fontId="0" fillId="2" borderId="22" xfId="0" applyNumberFormat="1" applyBorder="1" applyAlignment="1">
      <alignment vertical="center"/>
    </xf>
    <xf numFmtId="7" fontId="10" fillId="2" borderId="19" xfId="0" applyNumberFormat="1" applyFont="1" applyBorder="1" applyAlignment="1">
      <alignment vertical="center"/>
    </xf>
    <xf numFmtId="0" fontId="0" fillId="2" borderId="19" xfId="0" applyNumberFormat="1" applyBorder="1" applyAlignment="1">
      <alignment vertical="center"/>
    </xf>
    <xf numFmtId="7" fontId="10" fillId="2" borderId="57" xfId="81" applyNumberFormat="1" applyBorder="1" applyAlignment="1">
      <alignment vertical="center"/>
    </xf>
    <xf numFmtId="7" fontId="10" fillId="2" borderId="59" xfId="81" applyNumberFormat="1" applyBorder="1" applyAlignment="1">
      <alignment vertical="center"/>
    </xf>
    <xf numFmtId="0" fontId="0" fillId="2" borderId="25" xfId="0" applyNumberFormat="1" applyBorder="1" applyAlignment="1">
      <alignment vertical="center"/>
    </xf>
    <xf numFmtId="0" fontId="0" fillId="2" borderId="34" xfId="0" applyNumberFormat="1" applyBorder="1" applyAlignment="1">
      <alignment vertical="center"/>
    </xf>
    <xf numFmtId="7" fontId="0" fillId="2" borderId="33" xfId="0" applyNumberFormat="1" applyBorder="1" applyAlignment="1">
      <alignment vertical="center"/>
    </xf>
    <xf numFmtId="7" fontId="0" fillId="2" borderId="24" xfId="0" applyNumberFormat="1" applyBorder="1" applyAlignment="1">
      <alignment vertical="center"/>
    </xf>
    <xf numFmtId="7" fontId="0" fillId="2" borderId="27" xfId="0" applyNumberFormat="1" applyBorder="1" applyAlignment="1">
      <alignment vertical="center"/>
    </xf>
    <xf numFmtId="7" fontId="0" fillId="2" borderId="30" xfId="0" applyNumberFormat="1" applyBorder="1" applyAlignment="1">
      <alignment vertical="center"/>
    </xf>
    <xf numFmtId="7" fontId="0" fillId="2" borderId="60" xfId="0" applyNumberFormat="1" applyBorder="1" applyAlignment="1">
      <alignment vertical="center"/>
    </xf>
    <xf numFmtId="0" fontId="0" fillId="2" borderId="26" xfId="0" applyNumberFormat="1" applyBorder="1" applyAlignment="1">
      <alignment vertical="center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164" fontId="54" fillId="0" borderId="1" xfId="0" applyNumberFormat="1" applyFont="1" applyFill="1" applyBorder="1" applyAlignment="1">
      <alignment horizontal="center" vertical="center" wrapText="1"/>
    </xf>
    <xf numFmtId="0" fontId="54" fillId="26" borderId="1" xfId="0" applyFont="1" applyFill="1" applyBorder="1" applyAlignment="1">
      <alignment vertical="top"/>
    </xf>
    <xf numFmtId="7" fontId="0" fillId="2" borderId="19" xfId="0" applyNumberFormat="1" applyBorder="1" applyAlignment="1">
      <alignment horizontal="right" vertical="top"/>
    </xf>
    <xf numFmtId="7" fontId="0" fillId="2" borderId="19" xfId="0" applyNumberFormat="1" applyBorder="1" applyAlignment="1">
      <alignment vertical="top"/>
    </xf>
    <xf numFmtId="7" fontId="0" fillId="2" borderId="22" xfId="0" applyNumberFormat="1" applyBorder="1" applyAlignment="1"/>
    <xf numFmtId="0" fontId="10" fillId="2" borderId="20" xfId="0" applyFont="1" applyBorder="1" applyAlignment="1">
      <alignment horizontal="right" vertical="top"/>
    </xf>
    <xf numFmtId="166" fontId="54" fillId="0" borderId="1" xfId="0" applyNumberFormat="1" applyFont="1" applyFill="1" applyBorder="1" applyAlignment="1">
      <alignment horizontal="right" vertical="top"/>
    </xf>
    <xf numFmtId="7" fontId="10" fillId="2" borderId="19" xfId="0" applyNumberFormat="1" applyFont="1" applyBorder="1" applyAlignment="1">
      <alignment horizontal="right" vertical="top"/>
    </xf>
    <xf numFmtId="1" fontId="0" fillId="2" borderId="20" xfId="0" applyNumberFormat="1" applyBorder="1" applyAlignment="1">
      <alignment horizontal="right" vertical="top"/>
    </xf>
    <xf numFmtId="0" fontId="0" fillId="2" borderId="20" xfId="0" applyBorder="1" applyAlignment="1">
      <alignment horizontal="right" vertical="top"/>
    </xf>
    <xf numFmtId="1" fontId="54" fillId="0" borderId="1" xfId="0" applyNumberFormat="1" applyFont="1" applyFill="1" applyBorder="1" applyAlignment="1">
      <alignment vertical="top" wrapText="1"/>
    </xf>
    <xf numFmtId="178" fontId="54" fillId="0" borderId="1" xfId="0" applyNumberFormat="1" applyFont="1" applyFill="1" applyBorder="1" applyAlignment="1">
      <alignment vertical="top" wrapText="1"/>
    </xf>
    <xf numFmtId="1" fontId="10" fillId="2" borderId="20" xfId="0" applyNumberFormat="1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 wrapText="1"/>
    </xf>
    <xf numFmtId="7" fontId="10" fillId="2" borderId="0" xfId="81" applyNumberFormat="1" applyAlignment="1">
      <alignment horizontal="right"/>
    </xf>
    <xf numFmtId="0" fontId="10" fillId="0" borderId="2" xfId="0" applyFont="1" applyFill="1" applyBorder="1" applyAlignment="1">
      <alignment vertical="top" wrapText="1"/>
    </xf>
    <xf numFmtId="164" fontId="10" fillId="0" borderId="2" xfId="81" applyNumberFormat="1" applyFill="1" applyBorder="1" applyAlignment="1">
      <alignment horizontal="center" vertical="top" wrapText="1"/>
    </xf>
    <xf numFmtId="0" fontId="10" fillId="0" borderId="2" xfId="81" applyFill="1" applyBorder="1" applyAlignment="1">
      <alignment horizontal="center" vertical="top" wrapText="1"/>
    </xf>
    <xf numFmtId="179" fontId="10" fillId="0" borderId="2" xfId="81" applyNumberFormat="1" applyFill="1" applyBorder="1" applyAlignment="1">
      <alignment horizontal="center" vertical="top"/>
    </xf>
    <xf numFmtId="164" fontId="10" fillId="0" borderId="0" xfId="81" applyNumberFormat="1" applyFill="1" applyBorder="1" applyAlignment="1">
      <alignment horizontal="left" vertical="top" wrapText="1"/>
    </xf>
    <xf numFmtId="0" fontId="10" fillId="0" borderId="0" xfId="8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>
      <alignment vertical="top" wrapText="1"/>
    </xf>
    <xf numFmtId="0" fontId="54" fillId="0" borderId="0" xfId="0" applyFont="1" applyFill="1" applyBorder="1" applyAlignment="1">
      <alignment horizontal="center" vertical="top" wrapText="1"/>
    </xf>
    <xf numFmtId="164" fontId="10" fillId="0" borderId="1" xfId="81" applyNumberFormat="1" applyFill="1" applyBorder="1" applyAlignment="1">
      <alignment horizontal="center" vertical="top" wrapText="1"/>
    </xf>
    <xf numFmtId="179" fontId="10" fillId="0" borderId="1" xfId="81" applyNumberFormat="1" applyFill="1" applyBorder="1" applyAlignment="1">
      <alignment horizontal="center" vertical="top"/>
    </xf>
    <xf numFmtId="0" fontId="6" fillId="2" borderId="1" xfId="0" applyNumberFormat="1" applyFont="1" applyBorder="1" applyAlignment="1">
      <alignment horizontal="center" vertical="center"/>
    </xf>
    <xf numFmtId="165" fontId="10" fillId="0" borderId="1" xfId="81" applyNumberFormat="1" applyFill="1" applyBorder="1" applyAlignment="1">
      <alignment horizontal="center" vertical="top" wrapText="1"/>
    </xf>
    <xf numFmtId="167" fontId="54" fillId="26" borderId="1" xfId="82" applyNumberFormat="1" applyFont="1" applyFill="1" applyBorder="1" applyAlignment="1">
      <alignment horizontal="center" vertical="top"/>
    </xf>
    <xf numFmtId="165" fontId="54" fillId="0" borderId="1" xfId="82" applyNumberFormat="1" applyFont="1" applyBorder="1" applyAlignment="1">
      <alignment horizontal="left" vertical="top" wrapText="1"/>
    </xf>
    <xf numFmtId="164" fontId="54" fillId="0" borderId="1" xfId="82" applyNumberFormat="1" applyFont="1" applyBorder="1" applyAlignment="1">
      <alignment horizontal="left" vertical="top" wrapText="1"/>
    </xf>
    <xf numFmtId="164" fontId="54" fillId="26" borderId="1" xfId="82" applyNumberFormat="1" applyFont="1" applyFill="1" applyBorder="1" applyAlignment="1">
      <alignment horizontal="center" vertical="top" wrapText="1"/>
    </xf>
    <xf numFmtId="0" fontId="54" fillId="0" borderId="1" xfId="82" applyFont="1" applyBorder="1" applyAlignment="1">
      <alignment horizontal="center" vertical="top" wrapText="1"/>
    </xf>
    <xf numFmtId="1" fontId="54" fillId="0" borderId="1" xfId="82" applyNumberFormat="1" applyFont="1" applyBorder="1" applyAlignment="1">
      <alignment horizontal="right" vertical="top"/>
    </xf>
    <xf numFmtId="166" fontId="54" fillId="26" borderId="1" xfId="82" applyNumberFormat="1" applyFont="1" applyFill="1" applyBorder="1" applyAlignment="1">
      <alignment vertical="top"/>
    </xf>
    <xf numFmtId="166" fontId="54" fillId="0" borderId="1" xfId="82" applyNumberFormat="1" applyFont="1" applyBorder="1" applyAlignment="1">
      <alignment vertical="top"/>
    </xf>
    <xf numFmtId="166" fontId="10" fillId="25" borderId="0" xfId="0" applyNumberFormat="1" applyFont="1" applyFill="1" applyAlignment="1">
      <alignment vertical="center"/>
    </xf>
    <xf numFmtId="164" fontId="10" fillId="25" borderId="0" xfId="0" applyNumberFormat="1" applyFont="1" applyFill="1" applyAlignment="1">
      <alignment horizontal="center" vertical="center"/>
    </xf>
    <xf numFmtId="0" fontId="11" fillId="2" borderId="0" xfId="0" applyFont="1" applyAlignment="1">
      <alignment horizontal="center" vertical="center"/>
    </xf>
    <xf numFmtId="0" fontId="55" fillId="26" borderId="0" xfId="82" applyFont="1" applyFill="1"/>
    <xf numFmtId="4" fontId="54" fillId="26" borderId="1" xfId="81" applyNumberFormat="1" applyFont="1" applyFill="1" applyBorder="1" applyAlignment="1">
      <alignment horizontal="center" vertical="top" wrapText="1"/>
    </xf>
    <xf numFmtId="7" fontId="5" fillId="26" borderId="0" xfId="0" applyNumberFormat="1" applyFont="1" applyFill="1" applyAlignment="1">
      <alignment horizontal="centerContinuous" vertical="center"/>
    </xf>
    <xf numFmtId="7" fontId="1" fillId="26" borderId="0" xfId="0" applyNumberFormat="1" applyFont="1" applyFill="1" applyAlignment="1">
      <alignment horizontal="centerContinuous" vertical="center"/>
    </xf>
    <xf numFmtId="7" fontId="0" fillId="26" borderId="0" xfId="0" applyNumberFormat="1" applyFill="1" applyAlignment="1">
      <alignment vertical="center"/>
    </xf>
    <xf numFmtId="7" fontId="0" fillId="26" borderId="18" xfId="0" applyNumberFormat="1" applyFill="1" applyBorder="1" applyAlignment="1">
      <alignment horizontal="right"/>
    </xf>
    <xf numFmtId="7" fontId="0" fillId="26" borderId="29" xfId="0" applyNumberFormat="1" applyFill="1" applyBorder="1" applyAlignment="1">
      <alignment horizontal="right"/>
    </xf>
    <xf numFmtId="7" fontId="0" fillId="26" borderId="30" xfId="0" applyNumberFormat="1" applyFill="1" applyBorder="1" applyAlignment="1">
      <alignment horizontal="right"/>
    </xf>
    <xf numFmtId="7" fontId="0" fillId="26" borderId="19" xfId="0" applyNumberFormat="1" applyFill="1" applyBorder="1" applyAlignment="1">
      <alignment horizontal="right" vertical="center"/>
    </xf>
    <xf numFmtId="7" fontId="0" fillId="26" borderId="19" xfId="0" applyNumberFormat="1" applyFill="1" applyBorder="1" applyAlignment="1">
      <alignment horizontal="right"/>
    </xf>
    <xf numFmtId="7" fontId="0" fillId="26" borderId="19" xfId="0" applyNumberFormat="1" applyFill="1" applyBorder="1" applyAlignment="1">
      <alignment horizontal="right" vertical="top"/>
    </xf>
    <xf numFmtId="7" fontId="0" fillId="26" borderId="20" xfId="0" applyNumberFormat="1" applyFill="1" applyBorder="1" applyAlignment="1">
      <alignment horizontal="right" vertical="top"/>
    </xf>
    <xf numFmtId="7" fontId="0" fillId="26" borderId="22" xfId="0" applyNumberFormat="1" applyFill="1" applyBorder="1" applyAlignment="1">
      <alignment horizontal="right"/>
    </xf>
    <xf numFmtId="7" fontId="0" fillId="26" borderId="20" xfId="0" applyNumberFormat="1" applyFill="1" applyBorder="1" applyAlignment="1">
      <alignment horizontal="right" vertical="center"/>
    </xf>
    <xf numFmtId="7" fontId="0" fillId="26" borderId="20" xfId="0" applyNumberFormat="1" applyFill="1" applyBorder="1" applyAlignment="1">
      <alignment horizontal="right"/>
    </xf>
    <xf numFmtId="7" fontId="0" fillId="26" borderId="22" xfId="0" applyNumberFormat="1" applyFill="1" applyBorder="1" applyAlignment="1">
      <alignment horizontal="right" vertical="center"/>
    </xf>
    <xf numFmtId="7" fontId="10" fillId="26" borderId="20" xfId="0" applyNumberFormat="1" applyFont="1" applyFill="1" applyBorder="1" applyAlignment="1">
      <alignment horizontal="right" vertical="center"/>
    </xf>
    <xf numFmtId="7" fontId="10" fillId="26" borderId="20" xfId="0" applyNumberFormat="1" applyFont="1" applyFill="1" applyBorder="1" applyAlignment="1">
      <alignment horizontal="right" vertical="top"/>
    </xf>
    <xf numFmtId="7" fontId="0" fillId="26" borderId="20" xfId="0" applyNumberFormat="1" applyFill="1" applyBorder="1" applyAlignment="1">
      <alignment vertical="top"/>
    </xf>
    <xf numFmtId="7" fontId="10" fillId="26" borderId="20" xfId="81" applyNumberFormat="1" applyFill="1" applyBorder="1" applyAlignment="1">
      <alignment horizontal="right" vertical="center"/>
    </xf>
    <xf numFmtId="7" fontId="10" fillId="26" borderId="22" xfId="81" applyNumberFormat="1" applyFill="1" applyBorder="1" applyAlignment="1">
      <alignment horizontal="right" vertical="center"/>
    </xf>
    <xf numFmtId="0" fontId="0" fillId="26" borderId="15" xfId="0" applyNumberFormat="1" applyFill="1" applyBorder="1" applyAlignment="1">
      <alignment horizontal="centerContinuous"/>
    </xf>
    <xf numFmtId="0" fontId="0" fillId="26" borderId="0" xfId="0" applyNumberFormat="1" applyFill="1" applyAlignment="1">
      <alignment horizontal="right" vertical="center"/>
    </xf>
    <xf numFmtId="7" fontId="4" fillId="26" borderId="33" xfId="0" applyNumberFormat="1" applyFont="1" applyFill="1" applyBorder="1" applyAlignment="1">
      <alignment horizontal="right"/>
    </xf>
    <xf numFmtId="7" fontId="0" fillId="26" borderId="27" xfId="0" applyNumberFormat="1" applyFill="1" applyBorder="1" applyAlignment="1">
      <alignment horizontal="right"/>
    </xf>
    <xf numFmtId="7" fontId="4" fillId="26" borderId="30" xfId="0" applyNumberFormat="1" applyFont="1" applyFill="1" applyBorder="1" applyAlignment="1">
      <alignment horizontal="right"/>
    </xf>
    <xf numFmtId="7" fontId="4" fillId="26" borderId="60" xfId="0" applyNumberFormat="1" applyFont="1" applyFill="1" applyBorder="1" applyAlignment="1">
      <alignment horizontal="right"/>
    </xf>
    <xf numFmtId="7" fontId="0" fillId="26" borderId="13" xfId="0" applyNumberFormat="1" applyFill="1" applyBorder="1" applyAlignment="1">
      <alignment horizontal="right"/>
    </xf>
    <xf numFmtId="0" fontId="0" fillId="26" borderId="0" xfId="0" applyNumberFormat="1" applyFill="1" applyAlignment="1">
      <alignment horizontal="right"/>
    </xf>
    <xf numFmtId="0" fontId="0" fillId="2" borderId="0" xfId="0" applyAlignment="1">
      <alignment horizontal="center" vertical="top"/>
    </xf>
    <xf numFmtId="0" fontId="55" fillId="0" borderId="1" xfId="0" applyFont="1" applyFill="1" applyBorder="1" applyAlignment="1">
      <alignment vertical="top" wrapText="1"/>
    </xf>
    <xf numFmtId="0" fontId="55" fillId="26" borderId="1" xfId="0" applyFont="1" applyFill="1" applyBorder="1" applyAlignment="1">
      <alignment vertical="top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0" fontId="9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9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43" xfId="0" applyNumberFormat="1" applyFont="1" applyBorder="1" applyAlignment="1">
      <alignment horizontal="left"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7" fillId="2" borderId="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top" wrapText="1"/>
    </xf>
    <xf numFmtId="0" fontId="0" fillId="0" borderId="41" xfId="0" applyNumberFormat="1" applyFill="1" applyBorder="1" applyAlignment="1">
      <alignment wrapText="1"/>
    </xf>
    <xf numFmtId="0" fontId="0" fillId="0" borderId="42" xfId="0" applyNumberFormat="1" applyFill="1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8" xfId="81" applyNumberFormat="1" applyBorder="1" applyAlignment="1">
      <alignment vertical="center" wrapText="1"/>
    </xf>
    <xf numFmtId="1" fontId="7" fillId="2" borderId="43" xfId="81" applyNumberFormat="1" applyFont="1" applyBorder="1" applyAlignment="1">
      <alignment horizontal="left" vertical="center" wrapText="1"/>
    </xf>
    <xf numFmtId="0" fontId="10" fillId="2" borderId="44" xfId="81" applyNumberFormat="1" applyBorder="1" applyAlignment="1">
      <alignment vertical="center" wrapText="1"/>
    </xf>
    <xf numFmtId="0" fontId="10" fillId="2" borderId="45" xfId="81" applyNumberFormat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38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M309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4296875" defaultRowHeight="15" x14ac:dyDescent="0.25"/>
  <cols>
    <col min="1" max="1" width="5.81640625" style="20" hidden="1" customWidth="1"/>
    <col min="2" max="2" width="8.81640625" style="13" customWidth="1"/>
    <col min="3" max="3" width="36.81640625" customWidth="1"/>
    <col min="4" max="4" width="12.81640625" style="22" customWidth="1"/>
    <col min="5" max="5" width="6.81640625" customWidth="1"/>
    <col min="6" max="6" width="11.81640625" customWidth="1"/>
    <col min="7" max="7" width="11.81640625" style="209" customWidth="1"/>
    <col min="8" max="8" width="16.81640625" style="34" customWidth="1"/>
  </cols>
  <sheetData>
    <row r="1" spans="1:8" ht="15.6" x14ac:dyDescent="0.25">
      <c r="A1" s="27"/>
      <c r="B1" s="25" t="s">
        <v>475</v>
      </c>
      <c r="C1" s="26"/>
      <c r="D1" s="26"/>
      <c r="E1" s="26"/>
      <c r="F1" s="26"/>
      <c r="G1" s="183"/>
      <c r="H1" s="121"/>
    </row>
    <row r="2" spans="1:8" x14ac:dyDescent="0.25">
      <c r="A2" s="24"/>
      <c r="B2" s="14" t="s">
        <v>414</v>
      </c>
      <c r="C2" s="1"/>
      <c r="D2" s="1"/>
      <c r="E2" s="1"/>
      <c r="F2" s="1"/>
      <c r="G2" s="184"/>
    </row>
    <row r="3" spans="1:8" x14ac:dyDescent="0.25">
      <c r="A3" s="17"/>
      <c r="B3" s="13" t="s">
        <v>0</v>
      </c>
      <c r="C3" s="30"/>
      <c r="D3" s="30"/>
      <c r="E3" s="30"/>
      <c r="F3" s="30"/>
      <c r="G3" s="185"/>
      <c r="H3" s="118"/>
    </row>
    <row r="4" spans="1:8" x14ac:dyDescent="0.25">
      <c r="A4" s="50" t="s">
        <v>24</v>
      </c>
      <c r="B4" s="15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86" t="s">
        <v>7</v>
      </c>
      <c r="H4" s="122" t="s">
        <v>8</v>
      </c>
    </row>
    <row r="5" spans="1:8" ht="15.6" thickBot="1" x14ac:dyDescent="0.3">
      <c r="A5" s="21"/>
      <c r="B5" s="36"/>
      <c r="C5" s="37"/>
      <c r="D5" s="38" t="s">
        <v>9</v>
      </c>
      <c r="E5" s="39"/>
      <c r="F5" s="40" t="s">
        <v>10</v>
      </c>
      <c r="G5" s="187"/>
      <c r="H5" s="123"/>
    </row>
    <row r="6" spans="1:8" ht="30" customHeight="1" thickTop="1" x14ac:dyDescent="0.25">
      <c r="A6" s="18"/>
      <c r="B6" s="226" t="s">
        <v>27</v>
      </c>
      <c r="C6" s="227"/>
      <c r="D6" s="227"/>
      <c r="E6" s="227"/>
      <c r="F6" s="228"/>
      <c r="G6" s="188"/>
      <c r="H6" s="124"/>
    </row>
    <row r="7" spans="1:8" s="34" customFormat="1" ht="30" customHeight="1" x14ac:dyDescent="0.25">
      <c r="A7" s="33"/>
      <c r="B7" s="32" t="s">
        <v>11</v>
      </c>
      <c r="C7" s="231" t="s">
        <v>312</v>
      </c>
      <c r="D7" s="232"/>
      <c r="E7" s="232"/>
      <c r="F7" s="233"/>
      <c r="G7" s="189"/>
      <c r="H7" s="125" t="s">
        <v>1</v>
      </c>
    </row>
    <row r="8" spans="1:8" ht="36" customHeight="1" x14ac:dyDescent="0.25">
      <c r="A8" s="18"/>
      <c r="B8" s="16"/>
      <c r="C8" s="28" t="s">
        <v>18</v>
      </c>
      <c r="D8" s="10"/>
      <c r="E8" s="8" t="s">
        <v>1</v>
      </c>
      <c r="F8" s="8" t="s">
        <v>1</v>
      </c>
      <c r="G8" s="190" t="s">
        <v>1</v>
      </c>
      <c r="H8" s="125"/>
    </row>
    <row r="9" spans="1:8" s="78" customFormat="1" ht="30" customHeight="1" x14ac:dyDescent="0.25">
      <c r="A9" s="71" t="s">
        <v>83</v>
      </c>
      <c r="B9" s="72" t="s">
        <v>164</v>
      </c>
      <c r="C9" s="73" t="s">
        <v>84</v>
      </c>
      <c r="D9" s="74" t="s">
        <v>315</v>
      </c>
      <c r="E9" s="75" t="s">
        <v>29</v>
      </c>
      <c r="F9" s="76">
        <v>6350</v>
      </c>
      <c r="G9" s="56"/>
      <c r="H9" s="77">
        <f t="shared" ref="H9:H10" si="0">ROUND(G9*F9,2)</f>
        <v>0</v>
      </c>
    </row>
    <row r="10" spans="1:8" s="78" customFormat="1" ht="30" customHeight="1" x14ac:dyDescent="0.25">
      <c r="A10" s="79" t="s">
        <v>85</v>
      </c>
      <c r="B10" s="72" t="s">
        <v>30</v>
      </c>
      <c r="C10" s="73" t="s">
        <v>86</v>
      </c>
      <c r="D10" s="74" t="s">
        <v>315</v>
      </c>
      <c r="E10" s="75" t="s">
        <v>31</v>
      </c>
      <c r="F10" s="76">
        <v>7650</v>
      </c>
      <c r="G10" s="56"/>
      <c r="H10" s="77">
        <f t="shared" si="0"/>
        <v>0</v>
      </c>
    </row>
    <row r="11" spans="1:8" s="78" customFormat="1" ht="32.4" customHeight="1" x14ac:dyDescent="0.25">
      <c r="A11" s="79" t="s">
        <v>87</v>
      </c>
      <c r="B11" s="72" t="s">
        <v>88</v>
      </c>
      <c r="C11" s="73" t="s">
        <v>316</v>
      </c>
      <c r="D11" s="74" t="s">
        <v>315</v>
      </c>
      <c r="E11" s="75"/>
      <c r="F11" s="76"/>
      <c r="G11" s="142"/>
      <c r="H11" s="77"/>
    </row>
    <row r="12" spans="1:8" s="78" customFormat="1" ht="30" customHeight="1" x14ac:dyDescent="0.25">
      <c r="A12" s="79" t="s">
        <v>317</v>
      </c>
      <c r="B12" s="81" t="s">
        <v>32</v>
      </c>
      <c r="C12" s="73" t="s">
        <v>318</v>
      </c>
      <c r="D12" s="82" t="s">
        <v>1</v>
      </c>
      <c r="E12" s="75" t="s">
        <v>33</v>
      </c>
      <c r="F12" s="76">
        <v>3000</v>
      </c>
      <c r="G12" s="56"/>
      <c r="H12" s="77">
        <f t="shared" ref="H12:H13" si="1">ROUND(G12*F12,2)</f>
        <v>0</v>
      </c>
    </row>
    <row r="13" spans="1:8" s="78" customFormat="1" ht="30" customHeight="1" x14ac:dyDescent="0.25">
      <c r="A13" s="79" t="s">
        <v>319</v>
      </c>
      <c r="B13" s="81" t="s">
        <v>39</v>
      </c>
      <c r="C13" s="73" t="s">
        <v>320</v>
      </c>
      <c r="D13" s="82" t="s">
        <v>1</v>
      </c>
      <c r="E13" s="75" t="s">
        <v>33</v>
      </c>
      <c r="F13" s="76">
        <v>7950</v>
      </c>
      <c r="G13" s="56"/>
      <c r="H13" s="77">
        <f t="shared" si="1"/>
        <v>0</v>
      </c>
    </row>
    <row r="14" spans="1:8" s="78" customFormat="1" ht="38.4" customHeight="1" x14ac:dyDescent="0.25">
      <c r="A14" s="79" t="s">
        <v>34</v>
      </c>
      <c r="B14" s="72" t="s">
        <v>89</v>
      </c>
      <c r="C14" s="73" t="s">
        <v>35</v>
      </c>
      <c r="D14" s="74" t="s">
        <v>315</v>
      </c>
      <c r="E14" s="75"/>
      <c r="F14" s="76"/>
      <c r="G14" s="142"/>
      <c r="H14" s="77"/>
    </row>
    <row r="15" spans="1:8" s="78" customFormat="1" ht="36" customHeight="1" x14ac:dyDescent="0.25">
      <c r="A15" s="79" t="s">
        <v>321</v>
      </c>
      <c r="B15" s="81" t="s">
        <v>32</v>
      </c>
      <c r="C15" s="73" t="s">
        <v>322</v>
      </c>
      <c r="D15" s="82" t="s">
        <v>1</v>
      </c>
      <c r="E15" s="75" t="s">
        <v>29</v>
      </c>
      <c r="F15" s="76">
        <v>1050</v>
      </c>
      <c r="G15" s="56"/>
      <c r="H15" s="77">
        <f t="shared" ref="H15:H17" si="2">ROUND(G15*F15,2)</f>
        <v>0</v>
      </c>
    </row>
    <row r="16" spans="1:8" s="78" customFormat="1" ht="30" customHeight="1" x14ac:dyDescent="0.25">
      <c r="A16" s="71" t="s">
        <v>36</v>
      </c>
      <c r="B16" s="72" t="s">
        <v>90</v>
      </c>
      <c r="C16" s="73" t="s">
        <v>37</v>
      </c>
      <c r="D16" s="74" t="s">
        <v>315</v>
      </c>
      <c r="E16" s="75" t="s">
        <v>31</v>
      </c>
      <c r="F16" s="76">
        <v>2900</v>
      </c>
      <c r="G16" s="56"/>
      <c r="H16" s="77">
        <f t="shared" si="2"/>
        <v>0</v>
      </c>
    </row>
    <row r="17" spans="1:13" s="78" customFormat="1" ht="30" customHeight="1" x14ac:dyDescent="0.25">
      <c r="A17" s="71" t="s">
        <v>323</v>
      </c>
      <c r="B17" s="72" t="s">
        <v>92</v>
      </c>
      <c r="C17" s="73" t="s">
        <v>324</v>
      </c>
      <c r="D17" s="74" t="s">
        <v>315</v>
      </c>
      <c r="E17" s="75" t="s">
        <v>29</v>
      </c>
      <c r="F17" s="76">
        <v>40</v>
      </c>
      <c r="G17" s="56"/>
      <c r="H17" s="77">
        <f t="shared" si="2"/>
        <v>0</v>
      </c>
    </row>
    <row r="18" spans="1:13" s="78" customFormat="1" ht="30" customHeight="1" x14ac:dyDescent="0.25">
      <c r="A18" s="79" t="s">
        <v>166</v>
      </c>
      <c r="B18" s="72" t="s">
        <v>93</v>
      </c>
      <c r="C18" s="73" t="s">
        <v>167</v>
      </c>
      <c r="D18" s="74" t="s">
        <v>315</v>
      </c>
      <c r="E18" s="75"/>
      <c r="F18" s="76"/>
      <c r="G18" s="142"/>
      <c r="H18" s="77"/>
    </row>
    <row r="19" spans="1:13" s="78" customFormat="1" ht="30" customHeight="1" x14ac:dyDescent="0.25">
      <c r="A19" s="71" t="s">
        <v>168</v>
      </c>
      <c r="B19" s="81" t="s">
        <v>32</v>
      </c>
      <c r="C19" s="73" t="s">
        <v>169</v>
      </c>
      <c r="D19" s="82" t="s">
        <v>1</v>
      </c>
      <c r="E19" s="75" t="s">
        <v>38</v>
      </c>
      <c r="F19" s="76">
        <v>2</v>
      </c>
      <c r="G19" s="56"/>
      <c r="H19" s="77">
        <f t="shared" ref="H19" si="3">ROUND(G19*F19,2)</f>
        <v>0</v>
      </c>
    </row>
    <row r="20" spans="1:13" s="181" customFormat="1" ht="27" customHeight="1" x14ac:dyDescent="0.25">
      <c r="A20" s="170" t="s">
        <v>91</v>
      </c>
      <c r="B20" s="171" t="s">
        <v>95</v>
      </c>
      <c r="C20" s="172" t="s">
        <v>325</v>
      </c>
      <c r="D20" s="173" t="s">
        <v>326</v>
      </c>
      <c r="E20" s="174"/>
      <c r="F20" s="175"/>
      <c r="G20" s="176"/>
      <c r="H20" s="177"/>
      <c r="I20" s="178"/>
      <c r="J20" s="179"/>
      <c r="K20" s="180"/>
      <c r="L20" s="180"/>
      <c r="M20" s="180"/>
    </row>
    <row r="21" spans="1:13" s="78" customFormat="1" ht="30" customHeight="1" x14ac:dyDescent="0.25">
      <c r="A21" s="79" t="s">
        <v>471</v>
      </c>
      <c r="B21" s="81" t="s">
        <v>32</v>
      </c>
      <c r="C21" s="73" t="s">
        <v>472</v>
      </c>
      <c r="D21" s="82" t="s">
        <v>1</v>
      </c>
      <c r="E21" s="75" t="s">
        <v>31</v>
      </c>
      <c r="F21" s="76">
        <v>7650</v>
      </c>
      <c r="G21" s="56"/>
      <c r="H21" s="77">
        <f t="shared" ref="H21" si="4">ROUND(G21*F21,2)</f>
        <v>0</v>
      </c>
      <c r="I21" s="211"/>
      <c r="J21" s="212"/>
    </row>
    <row r="22" spans="1:13" s="78" customFormat="1" ht="25.5" customHeight="1" x14ac:dyDescent="0.25">
      <c r="A22" s="79" t="s">
        <v>327</v>
      </c>
      <c r="B22" s="72" t="s">
        <v>96</v>
      </c>
      <c r="C22" s="73" t="s">
        <v>94</v>
      </c>
      <c r="D22" s="82" t="s">
        <v>328</v>
      </c>
      <c r="E22" s="75"/>
      <c r="F22" s="76"/>
      <c r="G22" s="142"/>
      <c r="H22" s="77"/>
    </row>
    <row r="23" spans="1:13" s="78" customFormat="1" ht="23.25" customHeight="1" x14ac:dyDescent="0.25">
      <c r="A23" s="79" t="s">
        <v>329</v>
      </c>
      <c r="B23" s="81" t="s">
        <v>32</v>
      </c>
      <c r="C23" s="73" t="s">
        <v>330</v>
      </c>
      <c r="D23" s="82" t="s">
        <v>1</v>
      </c>
      <c r="E23" s="75" t="s">
        <v>31</v>
      </c>
      <c r="F23" s="76">
        <v>500</v>
      </c>
      <c r="G23" s="56"/>
      <c r="H23" s="77">
        <f t="shared" ref="H23" si="5">ROUND(G23*F23,2)</f>
        <v>0</v>
      </c>
    </row>
    <row r="24" spans="1:13" ht="36" customHeight="1" x14ac:dyDescent="0.25">
      <c r="A24" s="18"/>
      <c r="B24" s="16"/>
      <c r="C24" s="29" t="s">
        <v>305</v>
      </c>
      <c r="D24" s="10"/>
      <c r="E24" s="7"/>
      <c r="F24" s="10"/>
      <c r="G24" s="191"/>
      <c r="H24" s="144"/>
    </row>
    <row r="25" spans="1:13" s="78" customFormat="1" ht="30" customHeight="1" x14ac:dyDescent="0.25">
      <c r="A25" s="84" t="s">
        <v>63</v>
      </c>
      <c r="B25" s="72" t="s">
        <v>97</v>
      </c>
      <c r="C25" s="73" t="s">
        <v>64</v>
      </c>
      <c r="D25" s="74" t="s">
        <v>315</v>
      </c>
      <c r="E25" s="75"/>
      <c r="F25" s="76"/>
      <c r="G25" s="142"/>
      <c r="H25" s="77"/>
    </row>
    <row r="26" spans="1:13" s="78" customFormat="1" ht="30" customHeight="1" x14ac:dyDescent="0.25">
      <c r="A26" s="84" t="s">
        <v>65</v>
      </c>
      <c r="B26" s="81" t="s">
        <v>32</v>
      </c>
      <c r="C26" s="73" t="s">
        <v>66</v>
      </c>
      <c r="D26" s="82" t="s">
        <v>1</v>
      </c>
      <c r="E26" s="75" t="s">
        <v>31</v>
      </c>
      <c r="F26" s="76">
        <v>8000</v>
      </c>
      <c r="G26" s="56"/>
      <c r="H26" s="77">
        <f>ROUND(G26*F26,2)</f>
        <v>0</v>
      </c>
    </row>
    <row r="27" spans="1:13" s="78" customFormat="1" ht="30" customHeight="1" x14ac:dyDescent="0.25">
      <c r="A27" s="84" t="s">
        <v>170</v>
      </c>
      <c r="B27" s="81" t="s">
        <v>39</v>
      </c>
      <c r="C27" s="73" t="s">
        <v>171</v>
      </c>
      <c r="D27" s="82" t="s">
        <v>1</v>
      </c>
      <c r="E27" s="75" t="s">
        <v>31</v>
      </c>
      <c r="F27" s="76">
        <v>80</v>
      </c>
      <c r="G27" s="56"/>
      <c r="H27" s="77">
        <f>ROUND(G27*F27,2)</f>
        <v>0</v>
      </c>
    </row>
    <row r="28" spans="1:13" s="78" customFormat="1" ht="30" customHeight="1" x14ac:dyDescent="0.25">
      <c r="A28" s="84" t="s">
        <v>40</v>
      </c>
      <c r="B28" s="72" t="s">
        <v>98</v>
      </c>
      <c r="C28" s="73" t="s">
        <v>41</v>
      </c>
      <c r="D28" s="82" t="s">
        <v>172</v>
      </c>
      <c r="E28" s="75"/>
      <c r="F28" s="76"/>
      <c r="G28" s="142"/>
      <c r="H28" s="77"/>
    </row>
    <row r="29" spans="1:13" s="78" customFormat="1" ht="30" customHeight="1" x14ac:dyDescent="0.25">
      <c r="A29" s="84" t="s">
        <v>173</v>
      </c>
      <c r="B29" s="81" t="s">
        <v>32</v>
      </c>
      <c r="C29" s="73" t="s">
        <v>174</v>
      </c>
      <c r="D29" s="82" t="s">
        <v>1</v>
      </c>
      <c r="E29" s="75" t="s">
        <v>38</v>
      </c>
      <c r="F29" s="76">
        <v>350</v>
      </c>
      <c r="G29" s="56"/>
      <c r="H29" s="77">
        <f>ROUND(G29*F29,2)</f>
        <v>0</v>
      </c>
    </row>
    <row r="30" spans="1:13" s="78" customFormat="1" ht="30" customHeight="1" x14ac:dyDescent="0.25">
      <c r="A30" s="84" t="s">
        <v>42</v>
      </c>
      <c r="B30" s="72" t="s">
        <v>104</v>
      </c>
      <c r="C30" s="73" t="s">
        <v>43</v>
      </c>
      <c r="D30" s="82" t="s">
        <v>172</v>
      </c>
      <c r="E30" s="75"/>
      <c r="F30" s="76"/>
      <c r="G30" s="142"/>
      <c r="H30" s="77"/>
    </row>
    <row r="31" spans="1:13" s="78" customFormat="1" ht="30" customHeight="1" x14ac:dyDescent="0.25">
      <c r="A31" s="85" t="s">
        <v>175</v>
      </c>
      <c r="B31" s="86" t="s">
        <v>32</v>
      </c>
      <c r="C31" s="87" t="s">
        <v>176</v>
      </c>
      <c r="D31" s="86" t="s">
        <v>1</v>
      </c>
      <c r="E31" s="86" t="s">
        <v>38</v>
      </c>
      <c r="F31" s="76">
        <v>100</v>
      </c>
      <c r="G31" s="56"/>
      <c r="H31" s="77">
        <f>ROUND(G31*F31,2)</f>
        <v>0</v>
      </c>
    </row>
    <row r="32" spans="1:13" s="78" customFormat="1" ht="30" customHeight="1" x14ac:dyDescent="0.25">
      <c r="A32" s="84" t="s">
        <v>44</v>
      </c>
      <c r="B32" s="81" t="s">
        <v>39</v>
      </c>
      <c r="C32" s="73" t="s">
        <v>45</v>
      </c>
      <c r="D32" s="82" t="s">
        <v>1</v>
      </c>
      <c r="E32" s="75" t="s">
        <v>38</v>
      </c>
      <c r="F32" s="76">
        <v>100</v>
      </c>
      <c r="G32" s="56"/>
      <c r="H32" s="77">
        <f>ROUND(G32*F32,2)</f>
        <v>0</v>
      </c>
    </row>
    <row r="33" spans="1:8" s="78" customFormat="1" ht="27.75" customHeight="1" x14ac:dyDescent="0.25">
      <c r="A33" s="84" t="s">
        <v>152</v>
      </c>
      <c r="B33" s="72" t="s">
        <v>107</v>
      </c>
      <c r="C33" s="73" t="s">
        <v>153</v>
      </c>
      <c r="D33" s="82" t="s">
        <v>99</v>
      </c>
      <c r="E33" s="75"/>
      <c r="F33" s="76"/>
      <c r="G33" s="142"/>
      <c r="H33" s="77"/>
    </row>
    <row r="34" spans="1:8" s="78" customFormat="1" ht="30" customHeight="1" x14ac:dyDescent="0.25">
      <c r="A34" s="84" t="s">
        <v>154</v>
      </c>
      <c r="B34" s="81" t="s">
        <v>32</v>
      </c>
      <c r="C34" s="73" t="s">
        <v>100</v>
      </c>
      <c r="D34" s="82" t="s">
        <v>1</v>
      </c>
      <c r="E34" s="75" t="s">
        <v>31</v>
      </c>
      <c r="F34" s="76">
        <v>1800</v>
      </c>
      <c r="G34" s="56"/>
      <c r="H34" s="77">
        <f t="shared" ref="H34:H36" si="6">ROUND(G34*F34,2)</f>
        <v>0</v>
      </c>
    </row>
    <row r="35" spans="1:8" s="78" customFormat="1" ht="25.5" customHeight="1" x14ac:dyDescent="0.25">
      <c r="A35" s="84" t="s">
        <v>239</v>
      </c>
      <c r="B35" s="72" t="s">
        <v>110</v>
      </c>
      <c r="C35" s="73" t="s">
        <v>241</v>
      </c>
      <c r="D35" s="82" t="s">
        <v>99</v>
      </c>
      <c r="E35" s="75" t="s">
        <v>31</v>
      </c>
      <c r="F35" s="88">
        <v>50</v>
      </c>
      <c r="G35" s="56"/>
      <c r="H35" s="77">
        <f t="shared" si="6"/>
        <v>0</v>
      </c>
    </row>
    <row r="36" spans="1:8" s="78" customFormat="1" ht="30" customHeight="1" x14ac:dyDescent="0.25">
      <c r="A36" s="84" t="s">
        <v>296</v>
      </c>
      <c r="B36" s="72" t="s">
        <v>112</v>
      </c>
      <c r="C36" s="73" t="s">
        <v>297</v>
      </c>
      <c r="D36" s="82" t="s">
        <v>99</v>
      </c>
      <c r="E36" s="75" t="s">
        <v>31</v>
      </c>
      <c r="F36" s="76">
        <v>25</v>
      </c>
      <c r="G36" s="56"/>
      <c r="H36" s="77">
        <f t="shared" si="6"/>
        <v>0</v>
      </c>
    </row>
    <row r="37" spans="1:8" s="78" customFormat="1" ht="30" customHeight="1" x14ac:dyDescent="0.25">
      <c r="A37" s="84" t="s">
        <v>222</v>
      </c>
      <c r="B37" s="72" t="s">
        <v>113</v>
      </c>
      <c r="C37" s="73" t="s">
        <v>223</v>
      </c>
      <c r="D37" s="82" t="s">
        <v>224</v>
      </c>
      <c r="E37" s="75"/>
      <c r="F37" s="76"/>
      <c r="G37" s="142"/>
      <c r="H37" s="77"/>
    </row>
    <row r="38" spans="1:8" s="78" customFormat="1" ht="30" customHeight="1" x14ac:dyDescent="0.25">
      <c r="A38" s="84" t="s">
        <v>331</v>
      </c>
      <c r="B38" s="81" t="s">
        <v>32</v>
      </c>
      <c r="C38" s="73" t="s">
        <v>381</v>
      </c>
      <c r="D38" s="82" t="s">
        <v>1</v>
      </c>
      <c r="E38" s="75" t="s">
        <v>48</v>
      </c>
      <c r="F38" s="76">
        <v>35</v>
      </c>
      <c r="G38" s="56"/>
      <c r="H38" s="77">
        <f t="shared" ref="H38" si="7">ROUND(G38*F38,2)</f>
        <v>0</v>
      </c>
    </row>
    <row r="39" spans="1:8" s="78" customFormat="1" ht="30" customHeight="1" x14ac:dyDescent="0.25">
      <c r="A39" s="84" t="s">
        <v>106</v>
      </c>
      <c r="B39" s="72" t="s">
        <v>120</v>
      </c>
      <c r="C39" s="73" t="s">
        <v>108</v>
      </c>
      <c r="D39" s="82" t="s">
        <v>227</v>
      </c>
      <c r="E39" s="75"/>
      <c r="F39" s="76"/>
      <c r="G39" s="142"/>
      <c r="H39" s="77"/>
    </row>
    <row r="40" spans="1:8" s="78" customFormat="1" ht="30" customHeight="1" x14ac:dyDescent="0.25">
      <c r="A40" s="84" t="s">
        <v>228</v>
      </c>
      <c r="B40" s="81" t="s">
        <v>32</v>
      </c>
      <c r="C40" s="73" t="s">
        <v>229</v>
      </c>
      <c r="D40" s="82" t="s">
        <v>1</v>
      </c>
      <c r="E40" s="75" t="s">
        <v>31</v>
      </c>
      <c r="F40" s="76">
        <v>150</v>
      </c>
      <c r="G40" s="56"/>
      <c r="H40" s="77">
        <f t="shared" ref="H40" si="8">ROUND(G40*F40,2)</f>
        <v>0</v>
      </c>
    </row>
    <row r="41" spans="1:8" s="78" customFormat="1" ht="30" customHeight="1" x14ac:dyDescent="0.25">
      <c r="A41" s="84" t="s">
        <v>109</v>
      </c>
      <c r="B41" s="72" t="s">
        <v>122</v>
      </c>
      <c r="C41" s="73" t="s">
        <v>111</v>
      </c>
      <c r="D41" s="82" t="s">
        <v>180</v>
      </c>
      <c r="E41" s="75" t="s">
        <v>38</v>
      </c>
      <c r="F41" s="88">
        <v>40</v>
      </c>
      <c r="G41" s="56"/>
      <c r="H41" s="77">
        <f>ROUND(G41*F41,2)</f>
        <v>0</v>
      </c>
    </row>
    <row r="42" spans="1:8" ht="36" customHeight="1" x14ac:dyDescent="0.25">
      <c r="A42" s="18"/>
      <c r="B42" s="6"/>
      <c r="C42" s="29" t="s">
        <v>19</v>
      </c>
      <c r="D42" s="10"/>
      <c r="E42" s="8"/>
      <c r="F42" s="8"/>
      <c r="G42" s="192"/>
      <c r="H42" s="144"/>
    </row>
    <row r="43" spans="1:8" s="78" customFormat="1" ht="43.95" customHeight="1" x14ac:dyDescent="0.25">
      <c r="A43" s="71" t="s">
        <v>50</v>
      </c>
      <c r="B43" s="72" t="s">
        <v>124</v>
      </c>
      <c r="C43" s="73" t="s">
        <v>51</v>
      </c>
      <c r="D43" s="82" t="s">
        <v>195</v>
      </c>
      <c r="E43" s="75"/>
      <c r="F43" s="88"/>
      <c r="G43" s="142"/>
      <c r="H43" s="89"/>
    </row>
    <row r="44" spans="1:8" s="78" customFormat="1" ht="43.95" customHeight="1" x14ac:dyDescent="0.25">
      <c r="A44" s="71" t="s">
        <v>443</v>
      </c>
      <c r="B44" s="81" t="s">
        <v>32</v>
      </c>
      <c r="C44" s="73" t="s">
        <v>445</v>
      </c>
      <c r="D44" s="82" t="s">
        <v>1</v>
      </c>
      <c r="E44" s="75" t="s">
        <v>31</v>
      </c>
      <c r="F44" s="88">
        <v>2900</v>
      </c>
      <c r="G44" s="56"/>
      <c r="H44" s="77">
        <f t="shared" ref="H44" si="9">ROUND(G44*F44,2)</f>
        <v>0</v>
      </c>
    </row>
    <row r="45" spans="1:8" s="78" customFormat="1" ht="43.95" customHeight="1" x14ac:dyDescent="0.25">
      <c r="A45" s="71" t="s">
        <v>443</v>
      </c>
      <c r="B45" s="81" t="s">
        <v>39</v>
      </c>
      <c r="C45" s="73" t="s">
        <v>444</v>
      </c>
      <c r="D45" s="82" t="s">
        <v>1</v>
      </c>
      <c r="E45" s="75" t="s">
        <v>31</v>
      </c>
      <c r="F45" s="88">
        <v>950</v>
      </c>
      <c r="G45" s="56"/>
      <c r="H45" s="77">
        <f t="shared" ref="H45" si="10">ROUND(G45*F45,2)</f>
        <v>0</v>
      </c>
    </row>
    <row r="46" spans="1:8" s="78" customFormat="1" ht="43.95" customHeight="1" x14ac:dyDescent="0.25">
      <c r="A46" s="71" t="s">
        <v>185</v>
      </c>
      <c r="B46" s="81" t="s">
        <v>49</v>
      </c>
      <c r="C46" s="73" t="s">
        <v>186</v>
      </c>
      <c r="D46" s="82" t="s">
        <v>187</v>
      </c>
      <c r="E46" s="75" t="s">
        <v>31</v>
      </c>
      <c r="F46" s="88">
        <v>8</v>
      </c>
      <c r="G46" s="56"/>
      <c r="H46" s="77">
        <f t="shared" ref="H46:H47" si="11">ROUND(G46*F46,2)</f>
        <v>0</v>
      </c>
    </row>
    <row r="47" spans="1:8" s="78" customFormat="1" ht="43.95" customHeight="1" x14ac:dyDescent="0.25">
      <c r="A47" s="71" t="s">
        <v>188</v>
      </c>
      <c r="B47" s="81" t="s">
        <v>58</v>
      </c>
      <c r="C47" s="73" t="s">
        <v>189</v>
      </c>
      <c r="D47" s="82" t="s">
        <v>190</v>
      </c>
      <c r="E47" s="75" t="s">
        <v>31</v>
      </c>
      <c r="F47" s="88">
        <v>2</v>
      </c>
      <c r="G47" s="56"/>
      <c r="H47" s="77">
        <f t="shared" si="11"/>
        <v>0</v>
      </c>
    </row>
    <row r="48" spans="1:8" s="78" customFormat="1" ht="27.75" customHeight="1" x14ac:dyDescent="0.25">
      <c r="A48" s="71" t="s">
        <v>73</v>
      </c>
      <c r="B48" s="72" t="s">
        <v>129</v>
      </c>
      <c r="C48" s="73" t="s">
        <v>74</v>
      </c>
      <c r="D48" s="82" t="s">
        <v>195</v>
      </c>
      <c r="E48" s="75"/>
      <c r="F48" s="88"/>
      <c r="G48" s="142"/>
      <c r="H48" s="89"/>
    </row>
    <row r="49" spans="1:8" s="78" customFormat="1" ht="54" customHeight="1" x14ac:dyDescent="0.25">
      <c r="A49" s="71" t="s">
        <v>332</v>
      </c>
      <c r="B49" s="81" t="s">
        <v>32</v>
      </c>
      <c r="C49" s="73" t="s">
        <v>337</v>
      </c>
      <c r="D49" s="82"/>
      <c r="E49" s="75" t="s">
        <v>31</v>
      </c>
      <c r="F49" s="88">
        <v>450</v>
      </c>
      <c r="G49" s="56"/>
      <c r="H49" s="77">
        <f t="shared" ref="H49" si="12">ROUND(G49*F49,2)</f>
        <v>0</v>
      </c>
    </row>
    <row r="50" spans="1:8" s="78" customFormat="1" ht="41.25" customHeight="1" x14ac:dyDescent="0.25">
      <c r="A50" s="71" t="s">
        <v>332</v>
      </c>
      <c r="B50" s="81" t="s">
        <v>39</v>
      </c>
      <c r="C50" s="73" t="s">
        <v>333</v>
      </c>
      <c r="D50" s="82"/>
      <c r="E50" s="75" t="s">
        <v>31</v>
      </c>
      <c r="F50" s="88">
        <v>2500</v>
      </c>
      <c r="G50" s="56"/>
      <c r="H50" s="77">
        <f t="shared" ref="H50:H52" si="13">ROUND(G50*F50,2)</f>
        <v>0</v>
      </c>
    </row>
    <row r="51" spans="1:8" s="78" customFormat="1" ht="54" customHeight="1" x14ac:dyDescent="0.25">
      <c r="A51" s="71" t="s">
        <v>446</v>
      </c>
      <c r="B51" s="81" t="s">
        <v>49</v>
      </c>
      <c r="C51" s="73" t="s">
        <v>447</v>
      </c>
      <c r="D51" s="82"/>
      <c r="E51" s="75" t="s">
        <v>31</v>
      </c>
      <c r="F51" s="88">
        <v>100</v>
      </c>
      <c r="G51" s="56"/>
      <c r="H51" s="77">
        <f t="shared" si="13"/>
        <v>0</v>
      </c>
    </row>
    <row r="52" spans="1:8" s="78" customFormat="1" ht="40.5" customHeight="1" x14ac:dyDescent="0.25">
      <c r="A52" s="71" t="s">
        <v>334</v>
      </c>
      <c r="B52" s="81" t="s">
        <v>58</v>
      </c>
      <c r="C52" s="73" t="s">
        <v>335</v>
      </c>
      <c r="D52" s="82"/>
      <c r="E52" s="75" t="s">
        <v>31</v>
      </c>
      <c r="F52" s="88">
        <v>150</v>
      </c>
      <c r="G52" s="56"/>
      <c r="H52" s="77">
        <f t="shared" si="13"/>
        <v>0</v>
      </c>
    </row>
    <row r="53" spans="1:8" s="78" customFormat="1" ht="43.95" customHeight="1" x14ac:dyDescent="0.25">
      <c r="A53" s="71" t="s">
        <v>52</v>
      </c>
      <c r="B53" s="72" t="s">
        <v>134</v>
      </c>
      <c r="C53" s="73" t="s">
        <v>53</v>
      </c>
      <c r="D53" s="82" t="s">
        <v>195</v>
      </c>
      <c r="E53" s="75"/>
      <c r="F53" s="88"/>
      <c r="G53" s="142"/>
      <c r="H53" s="89"/>
    </row>
    <row r="54" spans="1:8" s="78" customFormat="1" ht="43.95" customHeight="1" x14ac:dyDescent="0.25">
      <c r="A54" s="71" t="s">
        <v>114</v>
      </c>
      <c r="B54" s="81" t="s">
        <v>32</v>
      </c>
      <c r="C54" s="73" t="s">
        <v>353</v>
      </c>
      <c r="D54" s="82" t="s">
        <v>115</v>
      </c>
      <c r="E54" s="75" t="s">
        <v>48</v>
      </c>
      <c r="F54" s="76">
        <v>35</v>
      </c>
      <c r="G54" s="56"/>
      <c r="H54" s="77">
        <f t="shared" ref="H54" si="14">ROUND(G54*F54,2)</f>
        <v>0</v>
      </c>
    </row>
    <row r="55" spans="1:8" s="78" customFormat="1" ht="43.95" customHeight="1" x14ac:dyDescent="0.25">
      <c r="A55" s="71" t="s">
        <v>336</v>
      </c>
      <c r="B55" s="81" t="s">
        <v>39</v>
      </c>
      <c r="C55" s="73" t="s">
        <v>352</v>
      </c>
      <c r="D55" s="82" t="s">
        <v>115</v>
      </c>
      <c r="E55" s="75" t="s">
        <v>48</v>
      </c>
      <c r="F55" s="76">
        <v>400</v>
      </c>
      <c r="G55" s="56"/>
      <c r="H55" s="77">
        <f>ROUND(G55*F55,2)</f>
        <v>0</v>
      </c>
    </row>
    <row r="56" spans="1:8" s="78" customFormat="1" ht="43.95" customHeight="1" x14ac:dyDescent="0.25">
      <c r="A56" s="71" t="s">
        <v>336</v>
      </c>
      <c r="B56" s="81" t="s">
        <v>49</v>
      </c>
      <c r="C56" s="73" t="s">
        <v>191</v>
      </c>
      <c r="D56" s="82" t="s">
        <v>115</v>
      </c>
      <c r="E56" s="75" t="s">
        <v>48</v>
      </c>
      <c r="F56" s="76">
        <v>62</v>
      </c>
      <c r="G56" s="56"/>
      <c r="H56" s="77">
        <f>ROUND(G56*F56,2)</f>
        <v>0</v>
      </c>
    </row>
    <row r="57" spans="1:8" s="78" customFormat="1" ht="43.95" customHeight="1" x14ac:dyDescent="0.25">
      <c r="A57" s="71" t="s">
        <v>338</v>
      </c>
      <c r="B57" s="81" t="s">
        <v>58</v>
      </c>
      <c r="C57" s="73" t="s">
        <v>339</v>
      </c>
      <c r="D57" s="82" t="s">
        <v>192</v>
      </c>
      <c r="E57" s="75" t="s">
        <v>48</v>
      </c>
      <c r="F57" s="76">
        <v>430</v>
      </c>
      <c r="G57" s="56"/>
      <c r="H57" s="77">
        <f>ROUND(G57*F57,2)</f>
        <v>0</v>
      </c>
    </row>
    <row r="58" spans="1:8" s="78" customFormat="1" ht="43.95" customHeight="1" x14ac:dyDescent="0.25">
      <c r="A58" s="71" t="s">
        <v>340</v>
      </c>
      <c r="B58" s="81" t="s">
        <v>62</v>
      </c>
      <c r="C58" s="73" t="s">
        <v>116</v>
      </c>
      <c r="D58" s="82" t="s">
        <v>105</v>
      </c>
      <c r="E58" s="75" t="s">
        <v>48</v>
      </c>
      <c r="F58" s="76">
        <v>145</v>
      </c>
      <c r="G58" s="56"/>
      <c r="H58" s="77">
        <f>ROUND(G58*F58,2)</f>
        <v>0</v>
      </c>
    </row>
    <row r="59" spans="1:8" s="78" customFormat="1" ht="43.95" customHeight="1" x14ac:dyDescent="0.25">
      <c r="A59" s="71" t="s">
        <v>341</v>
      </c>
      <c r="B59" s="81" t="s">
        <v>117</v>
      </c>
      <c r="C59" s="73" t="s">
        <v>342</v>
      </c>
      <c r="D59" s="82" t="s">
        <v>225</v>
      </c>
      <c r="E59" s="75" t="s">
        <v>48</v>
      </c>
      <c r="F59" s="76">
        <v>95</v>
      </c>
      <c r="G59" s="56"/>
      <c r="H59" s="77">
        <f t="shared" ref="H59:H62" si="15">ROUND(G59*F59,2)</f>
        <v>0</v>
      </c>
    </row>
    <row r="60" spans="1:8" s="78" customFormat="1" ht="43.95" customHeight="1" x14ac:dyDescent="0.25">
      <c r="A60" s="71" t="s">
        <v>54</v>
      </c>
      <c r="B60" s="81" t="s">
        <v>422</v>
      </c>
      <c r="C60" s="73" t="s">
        <v>118</v>
      </c>
      <c r="D60" s="82" t="s">
        <v>119</v>
      </c>
      <c r="E60" s="75" t="s">
        <v>48</v>
      </c>
      <c r="F60" s="76">
        <v>160</v>
      </c>
      <c r="G60" s="56"/>
      <c r="H60" s="77">
        <f t="shared" si="15"/>
        <v>0</v>
      </c>
    </row>
    <row r="61" spans="1:8" s="78" customFormat="1" ht="32.25" customHeight="1" x14ac:dyDescent="0.25">
      <c r="A61" s="71" t="s">
        <v>193</v>
      </c>
      <c r="B61" s="72" t="s">
        <v>136</v>
      </c>
      <c r="C61" s="73" t="s">
        <v>194</v>
      </c>
      <c r="D61" s="82" t="s">
        <v>195</v>
      </c>
      <c r="E61" s="75" t="s">
        <v>48</v>
      </c>
      <c r="F61" s="88">
        <v>1565</v>
      </c>
      <c r="G61" s="56"/>
      <c r="H61" s="77">
        <f t="shared" si="15"/>
        <v>0</v>
      </c>
    </row>
    <row r="62" spans="1:8" s="78" customFormat="1" ht="30" customHeight="1" x14ac:dyDescent="0.25">
      <c r="A62" s="71" t="s">
        <v>161</v>
      </c>
      <c r="B62" s="72" t="s">
        <v>139</v>
      </c>
      <c r="C62" s="73" t="s">
        <v>162</v>
      </c>
      <c r="D62" s="82" t="s">
        <v>163</v>
      </c>
      <c r="E62" s="75" t="s">
        <v>31</v>
      </c>
      <c r="F62" s="88">
        <v>2200</v>
      </c>
      <c r="G62" s="56"/>
      <c r="H62" s="77">
        <f t="shared" si="15"/>
        <v>0</v>
      </c>
    </row>
    <row r="63" spans="1:8" s="78" customFormat="1" ht="43.95" customHeight="1" x14ac:dyDescent="0.25">
      <c r="A63" s="71" t="s">
        <v>298</v>
      </c>
      <c r="B63" s="72" t="s">
        <v>141</v>
      </c>
      <c r="C63" s="73" t="s">
        <v>299</v>
      </c>
      <c r="D63" s="82" t="s">
        <v>343</v>
      </c>
      <c r="E63" s="90"/>
      <c r="F63" s="76"/>
      <c r="G63" s="142"/>
      <c r="H63" s="89"/>
    </row>
    <row r="64" spans="1:8" s="78" customFormat="1" ht="30" customHeight="1" x14ac:dyDescent="0.25">
      <c r="A64" s="71"/>
      <c r="B64" s="81" t="s">
        <v>32</v>
      </c>
      <c r="C64" s="73" t="s">
        <v>382</v>
      </c>
      <c r="D64" s="82"/>
      <c r="E64" s="75"/>
      <c r="F64" s="76"/>
      <c r="G64" s="142"/>
      <c r="H64" s="89"/>
    </row>
    <row r="65" spans="1:8" s="78" customFormat="1" ht="30" customHeight="1" x14ac:dyDescent="0.25">
      <c r="A65" s="71"/>
      <c r="B65" s="91" t="s">
        <v>101</v>
      </c>
      <c r="C65" s="73" t="s">
        <v>121</v>
      </c>
      <c r="D65" s="82"/>
      <c r="E65" s="75" t="s">
        <v>33</v>
      </c>
      <c r="F65" s="76">
        <v>245</v>
      </c>
      <c r="G65" s="56"/>
      <c r="H65" s="77">
        <f>ROUND(G65*F65,2)</f>
        <v>0</v>
      </c>
    </row>
    <row r="66" spans="1:8" s="78" customFormat="1" ht="30" customHeight="1" x14ac:dyDescent="0.25">
      <c r="A66" s="182" t="s">
        <v>302</v>
      </c>
      <c r="B66" s="81" t="s">
        <v>39</v>
      </c>
      <c r="C66" s="73" t="s">
        <v>67</v>
      </c>
      <c r="D66" s="82"/>
      <c r="E66" s="75"/>
      <c r="F66" s="76"/>
      <c r="G66" s="142"/>
      <c r="H66" s="89"/>
    </row>
    <row r="67" spans="1:8" s="78" customFormat="1" ht="30" customHeight="1" x14ac:dyDescent="0.25">
      <c r="A67" s="182" t="s">
        <v>303</v>
      </c>
      <c r="B67" s="91" t="s">
        <v>101</v>
      </c>
      <c r="C67" s="73" t="s">
        <v>121</v>
      </c>
      <c r="D67" s="82"/>
      <c r="E67" s="75" t="s">
        <v>33</v>
      </c>
      <c r="F67" s="76">
        <v>60</v>
      </c>
      <c r="G67" s="56"/>
      <c r="H67" s="77">
        <f>ROUND(G67*F67,2)</f>
        <v>0</v>
      </c>
    </row>
    <row r="68" spans="1:8" s="78" customFormat="1" ht="23.25" customHeight="1" x14ac:dyDescent="0.25">
      <c r="A68" s="71" t="s">
        <v>294</v>
      </c>
      <c r="B68" s="72" t="s">
        <v>144</v>
      </c>
      <c r="C68" s="73" t="s">
        <v>179</v>
      </c>
      <c r="D68" s="82" t="s">
        <v>344</v>
      </c>
      <c r="E68" s="75" t="s">
        <v>31</v>
      </c>
      <c r="F68" s="76">
        <v>150</v>
      </c>
      <c r="G68" s="56"/>
      <c r="H68" s="77">
        <f>ROUND(G68*F68,2)</f>
        <v>0</v>
      </c>
    </row>
    <row r="69" spans="1:8" ht="48" customHeight="1" x14ac:dyDescent="0.25">
      <c r="A69" s="18"/>
      <c r="B69" s="6"/>
      <c r="C69" s="29" t="s">
        <v>20</v>
      </c>
      <c r="D69" s="10"/>
      <c r="E69" s="9"/>
      <c r="F69" s="8"/>
      <c r="G69" s="191"/>
      <c r="H69" s="144"/>
    </row>
    <row r="70" spans="1:8" s="78" customFormat="1" ht="30" customHeight="1" x14ac:dyDescent="0.25">
      <c r="A70" s="71" t="s">
        <v>123</v>
      </c>
      <c r="B70" s="72" t="s">
        <v>147</v>
      </c>
      <c r="C70" s="73" t="s">
        <v>125</v>
      </c>
      <c r="D70" s="82" t="s">
        <v>126</v>
      </c>
      <c r="E70" s="75"/>
      <c r="F70" s="88"/>
      <c r="G70" s="142"/>
      <c r="H70" s="89"/>
    </row>
    <row r="71" spans="1:8" s="78" customFormat="1" ht="30" customHeight="1" x14ac:dyDescent="0.25">
      <c r="A71" s="71" t="s">
        <v>295</v>
      </c>
      <c r="B71" s="81" t="s">
        <v>32</v>
      </c>
      <c r="C71" s="73" t="s">
        <v>127</v>
      </c>
      <c r="D71" s="82"/>
      <c r="E71" s="75" t="s">
        <v>38</v>
      </c>
      <c r="F71" s="88">
        <v>15</v>
      </c>
      <c r="G71" s="56"/>
      <c r="H71" s="77">
        <f>ROUND(G71*F71,2)</f>
        <v>0</v>
      </c>
    </row>
    <row r="72" spans="1:8" s="78" customFormat="1" ht="30" customHeight="1" x14ac:dyDescent="0.25">
      <c r="A72" s="71" t="s">
        <v>155</v>
      </c>
      <c r="B72" s="72" t="s">
        <v>423</v>
      </c>
      <c r="C72" s="73" t="s">
        <v>156</v>
      </c>
      <c r="D72" s="82" t="s">
        <v>126</v>
      </c>
      <c r="E72" s="75"/>
      <c r="F72" s="88"/>
      <c r="G72" s="142"/>
      <c r="H72" s="89"/>
    </row>
    <row r="73" spans="1:8" s="78" customFormat="1" ht="30" customHeight="1" x14ac:dyDescent="0.25">
      <c r="A73" s="71" t="s">
        <v>157</v>
      </c>
      <c r="B73" s="81" t="s">
        <v>32</v>
      </c>
      <c r="C73" s="73" t="s">
        <v>158</v>
      </c>
      <c r="D73" s="82"/>
      <c r="E73" s="75" t="s">
        <v>38</v>
      </c>
      <c r="F73" s="88">
        <v>1</v>
      </c>
      <c r="G73" s="56"/>
      <c r="H73" s="77">
        <f>ROUND(G73*F73,2)</f>
        <v>0</v>
      </c>
    </row>
    <row r="74" spans="1:8" s="78" customFormat="1" ht="30" customHeight="1" x14ac:dyDescent="0.25">
      <c r="A74" s="71" t="s">
        <v>128</v>
      </c>
      <c r="B74" s="72" t="s">
        <v>424</v>
      </c>
      <c r="C74" s="73" t="s">
        <v>130</v>
      </c>
      <c r="D74" s="82" t="s">
        <v>126</v>
      </c>
      <c r="E74" s="75"/>
      <c r="F74" s="88"/>
      <c r="G74" s="142"/>
      <c r="H74" s="89"/>
    </row>
    <row r="75" spans="1:8" s="78" customFormat="1" ht="30" customHeight="1" x14ac:dyDescent="0.25">
      <c r="A75" s="71" t="s">
        <v>131</v>
      </c>
      <c r="B75" s="81" t="s">
        <v>32</v>
      </c>
      <c r="C75" s="73" t="s">
        <v>132</v>
      </c>
      <c r="D75" s="82"/>
      <c r="E75" s="75"/>
      <c r="F75" s="88"/>
      <c r="G75" s="142"/>
      <c r="H75" s="89"/>
    </row>
    <row r="76" spans="1:8" s="78" customFormat="1" ht="33.75" customHeight="1" x14ac:dyDescent="0.25">
      <c r="A76" s="71" t="s">
        <v>133</v>
      </c>
      <c r="B76" s="91" t="s">
        <v>101</v>
      </c>
      <c r="C76" s="73" t="s">
        <v>397</v>
      </c>
      <c r="D76" s="82"/>
      <c r="E76" s="75" t="s">
        <v>48</v>
      </c>
      <c r="F76" s="88">
        <v>85</v>
      </c>
      <c r="G76" s="56"/>
      <c r="H76" s="77">
        <f>ROUND(G76*F76,2)</f>
        <v>0</v>
      </c>
    </row>
    <row r="77" spans="1:8" s="78" customFormat="1" ht="30" customHeight="1" x14ac:dyDescent="0.25">
      <c r="A77" s="71" t="s">
        <v>159</v>
      </c>
      <c r="B77" s="72" t="s">
        <v>425</v>
      </c>
      <c r="C77" s="73" t="s">
        <v>160</v>
      </c>
      <c r="D77" s="82" t="s">
        <v>126</v>
      </c>
      <c r="E77" s="75" t="s">
        <v>48</v>
      </c>
      <c r="F77" s="88">
        <v>2</v>
      </c>
      <c r="G77" s="56"/>
      <c r="H77" s="77">
        <f>ROUND(G77*F77,2)</f>
        <v>0</v>
      </c>
    </row>
    <row r="78" spans="1:8" s="94" customFormat="1" ht="26.25" customHeight="1" x14ac:dyDescent="0.25">
      <c r="A78" s="71" t="s">
        <v>75</v>
      </c>
      <c r="B78" s="72" t="s">
        <v>426</v>
      </c>
      <c r="C78" s="92" t="s">
        <v>230</v>
      </c>
      <c r="D78" s="93" t="s">
        <v>232</v>
      </c>
      <c r="E78" s="75"/>
      <c r="F78" s="88"/>
      <c r="G78" s="142"/>
      <c r="H78" s="89"/>
    </row>
    <row r="79" spans="1:8" s="78" customFormat="1" ht="43.95" customHeight="1" x14ac:dyDescent="0.25">
      <c r="A79" s="71" t="s">
        <v>76</v>
      </c>
      <c r="B79" s="81" t="s">
        <v>32</v>
      </c>
      <c r="C79" s="95" t="s">
        <v>284</v>
      </c>
      <c r="D79" s="82"/>
      <c r="E79" s="75" t="s">
        <v>38</v>
      </c>
      <c r="F79" s="88">
        <v>9</v>
      </c>
      <c r="G79" s="56"/>
      <c r="H79" s="77">
        <f t="shared" ref="H79:H80" si="16">ROUND(G79*F79,2)</f>
        <v>0</v>
      </c>
    </row>
    <row r="80" spans="1:8" s="78" customFormat="1" ht="43.95" customHeight="1" x14ac:dyDescent="0.25">
      <c r="A80" s="71" t="s">
        <v>77</v>
      </c>
      <c r="B80" s="81" t="s">
        <v>39</v>
      </c>
      <c r="C80" s="95" t="s">
        <v>285</v>
      </c>
      <c r="D80" s="82"/>
      <c r="E80" s="75" t="s">
        <v>38</v>
      </c>
      <c r="F80" s="88">
        <v>9</v>
      </c>
      <c r="G80" s="56"/>
      <c r="H80" s="77">
        <f t="shared" si="16"/>
        <v>0</v>
      </c>
    </row>
    <row r="81" spans="1:8" s="94" customFormat="1" ht="30" customHeight="1" x14ac:dyDescent="0.25">
      <c r="A81" s="71" t="s">
        <v>197</v>
      </c>
      <c r="B81" s="72" t="s">
        <v>427</v>
      </c>
      <c r="C81" s="96" t="s">
        <v>198</v>
      </c>
      <c r="D81" s="82" t="s">
        <v>126</v>
      </c>
      <c r="E81" s="75"/>
      <c r="F81" s="88"/>
      <c r="G81" s="142"/>
      <c r="H81" s="89"/>
    </row>
    <row r="82" spans="1:8" s="94" customFormat="1" ht="30" customHeight="1" x14ac:dyDescent="0.25">
      <c r="A82" s="71" t="s">
        <v>199</v>
      </c>
      <c r="B82" s="81" t="s">
        <v>32</v>
      </c>
      <c r="C82" s="96" t="s">
        <v>200</v>
      </c>
      <c r="D82" s="82"/>
      <c r="E82" s="75" t="s">
        <v>38</v>
      </c>
      <c r="F82" s="88">
        <v>2</v>
      </c>
      <c r="G82" s="56"/>
      <c r="H82" s="77">
        <f>ROUND(G82*F82,2)</f>
        <v>0</v>
      </c>
    </row>
    <row r="83" spans="1:8" s="94" customFormat="1" ht="29.25" customHeight="1" x14ac:dyDescent="0.25">
      <c r="A83" s="71" t="s">
        <v>345</v>
      </c>
      <c r="B83" s="72" t="s">
        <v>428</v>
      </c>
      <c r="C83" s="96" t="s">
        <v>346</v>
      </c>
      <c r="D83" s="82" t="s">
        <v>126</v>
      </c>
      <c r="E83" s="75"/>
      <c r="F83" s="88"/>
      <c r="G83" s="142"/>
      <c r="H83" s="89"/>
    </row>
    <row r="84" spans="1:8" s="94" customFormat="1" ht="30" customHeight="1" x14ac:dyDescent="0.25">
      <c r="A84" s="71" t="s">
        <v>347</v>
      </c>
      <c r="B84" s="81" t="s">
        <v>32</v>
      </c>
      <c r="C84" s="96" t="s">
        <v>348</v>
      </c>
      <c r="D84" s="82"/>
      <c r="E84" s="75" t="s">
        <v>38</v>
      </c>
      <c r="F84" s="88">
        <v>1</v>
      </c>
      <c r="G84" s="56"/>
      <c r="H84" s="77">
        <f>ROUND(G84*F84,2)</f>
        <v>0</v>
      </c>
    </row>
    <row r="85" spans="1:8" s="94" customFormat="1" ht="24" customHeight="1" x14ac:dyDescent="0.25">
      <c r="A85" s="71" t="s">
        <v>135</v>
      </c>
      <c r="B85" s="72" t="s">
        <v>429</v>
      </c>
      <c r="C85" s="96" t="s">
        <v>137</v>
      </c>
      <c r="D85" s="82" t="s">
        <v>126</v>
      </c>
      <c r="E85" s="75"/>
      <c r="F85" s="88"/>
      <c r="G85" s="142"/>
      <c r="H85" s="89"/>
    </row>
    <row r="86" spans="1:8" s="94" customFormat="1" ht="26.25" customHeight="1" x14ac:dyDescent="0.25">
      <c r="A86" s="71" t="s">
        <v>138</v>
      </c>
      <c r="B86" s="81" t="s">
        <v>32</v>
      </c>
      <c r="C86" s="96" t="s">
        <v>398</v>
      </c>
      <c r="D86" s="82"/>
      <c r="E86" s="75"/>
      <c r="F86" s="88"/>
      <c r="G86" s="142"/>
      <c r="H86" s="89"/>
    </row>
    <row r="87" spans="1:8" s="78" customFormat="1" ht="27" customHeight="1" x14ac:dyDescent="0.25">
      <c r="A87" s="71" t="s">
        <v>201</v>
      </c>
      <c r="B87" s="91" t="s">
        <v>101</v>
      </c>
      <c r="C87" s="73" t="s">
        <v>415</v>
      </c>
      <c r="D87" s="82"/>
      <c r="E87" s="75" t="s">
        <v>38</v>
      </c>
      <c r="F87" s="88">
        <v>4</v>
      </c>
      <c r="G87" s="56"/>
      <c r="H87" s="77">
        <f t="shared" ref="H87" si="17">ROUND(G87*F87,2)</f>
        <v>0</v>
      </c>
    </row>
    <row r="88" spans="1:8" s="78" customFormat="1" ht="36" customHeight="1" x14ac:dyDescent="0.25">
      <c r="A88" s="97" t="s">
        <v>349</v>
      </c>
      <c r="B88" s="91" t="s">
        <v>102</v>
      </c>
      <c r="C88" s="73" t="s">
        <v>416</v>
      </c>
      <c r="D88" s="82"/>
      <c r="E88" s="75" t="s">
        <v>38</v>
      </c>
      <c r="F88" s="88">
        <v>3</v>
      </c>
      <c r="G88" s="56"/>
      <c r="H88" s="77">
        <f t="shared" ref="H88" si="18">ROUND(G88*F88,2)</f>
        <v>0</v>
      </c>
    </row>
    <row r="89" spans="1:8" s="78" customFormat="1" ht="25.5" customHeight="1" x14ac:dyDescent="0.25">
      <c r="A89" s="97" t="s">
        <v>349</v>
      </c>
      <c r="B89" s="91" t="s">
        <v>103</v>
      </c>
      <c r="C89" s="73" t="s">
        <v>417</v>
      </c>
      <c r="D89" s="82"/>
      <c r="E89" s="75" t="s">
        <v>38</v>
      </c>
      <c r="F89" s="88">
        <v>6</v>
      </c>
      <c r="G89" s="56"/>
      <c r="H89" s="77">
        <f t="shared" ref="H89:H93" si="19">ROUND(G89*F89,2)</f>
        <v>0</v>
      </c>
    </row>
    <row r="90" spans="1:8" s="78" customFormat="1" ht="20.25" customHeight="1" x14ac:dyDescent="0.25">
      <c r="A90" s="71" t="s">
        <v>202</v>
      </c>
      <c r="B90" s="72" t="s">
        <v>430</v>
      </c>
      <c r="C90" s="73" t="s">
        <v>203</v>
      </c>
      <c r="D90" s="82" t="s">
        <v>126</v>
      </c>
      <c r="E90" s="75" t="s">
        <v>38</v>
      </c>
      <c r="F90" s="88">
        <v>19</v>
      </c>
      <c r="G90" s="56"/>
      <c r="H90" s="77">
        <f t="shared" si="19"/>
        <v>0</v>
      </c>
    </row>
    <row r="91" spans="1:8" s="78" customFormat="1" ht="24" customHeight="1" x14ac:dyDescent="0.25">
      <c r="A91" s="71" t="s">
        <v>204</v>
      </c>
      <c r="B91" s="72" t="s">
        <v>431</v>
      </c>
      <c r="C91" s="73" t="s">
        <v>205</v>
      </c>
      <c r="D91" s="82" t="s">
        <v>126</v>
      </c>
      <c r="E91" s="75" t="s">
        <v>38</v>
      </c>
      <c r="F91" s="88">
        <v>4</v>
      </c>
      <c r="G91" s="56"/>
      <c r="H91" s="77">
        <f t="shared" si="19"/>
        <v>0</v>
      </c>
    </row>
    <row r="92" spans="1:8" s="78" customFormat="1" ht="30" customHeight="1" x14ac:dyDescent="0.25">
      <c r="A92" s="71" t="s">
        <v>140</v>
      </c>
      <c r="B92" s="72" t="s">
        <v>432</v>
      </c>
      <c r="C92" s="73" t="s">
        <v>142</v>
      </c>
      <c r="D92" s="82" t="s">
        <v>126</v>
      </c>
      <c r="E92" s="75" t="s">
        <v>38</v>
      </c>
      <c r="F92" s="88">
        <v>13</v>
      </c>
      <c r="G92" s="56"/>
      <c r="H92" s="77">
        <f t="shared" si="19"/>
        <v>0</v>
      </c>
    </row>
    <row r="93" spans="1:8" s="78" customFormat="1" ht="19.5" customHeight="1" x14ac:dyDescent="0.25">
      <c r="A93" s="71" t="s">
        <v>143</v>
      </c>
      <c r="B93" s="72" t="s">
        <v>433</v>
      </c>
      <c r="C93" s="73" t="s">
        <v>145</v>
      </c>
      <c r="D93" s="82" t="s">
        <v>146</v>
      </c>
      <c r="E93" s="75" t="s">
        <v>48</v>
      </c>
      <c r="F93" s="88">
        <v>180</v>
      </c>
      <c r="G93" s="56"/>
      <c r="H93" s="77">
        <f t="shared" si="19"/>
        <v>0</v>
      </c>
    </row>
    <row r="94" spans="1:8" ht="36" customHeight="1" x14ac:dyDescent="0.25">
      <c r="A94" s="18"/>
      <c r="B94" s="12"/>
      <c r="C94" s="29" t="s">
        <v>21</v>
      </c>
      <c r="D94" s="10"/>
      <c r="E94" s="9"/>
      <c r="F94" s="8"/>
      <c r="G94" s="191"/>
      <c r="H94" s="144"/>
    </row>
    <row r="95" spans="1:8" s="78" customFormat="1" ht="43.95" customHeight="1" x14ac:dyDescent="0.25">
      <c r="A95" s="71" t="s">
        <v>55</v>
      </c>
      <c r="B95" s="72" t="s">
        <v>434</v>
      </c>
      <c r="C95" s="95" t="s">
        <v>231</v>
      </c>
      <c r="D95" s="93" t="s">
        <v>232</v>
      </c>
      <c r="E95" s="75" t="s">
        <v>38</v>
      </c>
      <c r="F95" s="88">
        <v>12</v>
      </c>
      <c r="G95" s="56"/>
      <c r="H95" s="77">
        <f>ROUND(G95*F95,2)</f>
        <v>0</v>
      </c>
    </row>
    <row r="96" spans="1:8" s="78" customFormat="1" ht="30" customHeight="1" x14ac:dyDescent="0.25">
      <c r="A96" s="71" t="s">
        <v>68</v>
      </c>
      <c r="B96" s="72" t="s">
        <v>435</v>
      </c>
      <c r="C96" s="73" t="s">
        <v>78</v>
      </c>
      <c r="D96" s="82" t="s">
        <v>126</v>
      </c>
      <c r="E96" s="75"/>
      <c r="F96" s="88"/>
      <c r="G96" s="83"/>
      <c r="H96" s="89"/>
    </row>
    <row r="97" spans="1:8" s="78" customFormat="1" ht="30" customHeight="1" x14ac:dyDescent="0.25">
      <c r="A97" s="71" t="s">
        <v>79</v>
      </c>
      <c r="B97" s="81" t="s">
        <v>32</v>
      </c>
      <c r="C97" s="73" t="s">
        <v>148</v>
      </c>
      <c r="D97" s="82"/>
      <c r="E97" s="75" t="s">
        <v>69</v>
      </c>
      <c r="F97" s="104">
        <v>2</v>
      </c>
      <c r="G97" s="56"/>
      <c r="H97" s="77">
        <f>ROUND(G97*F97,2)</f>
        <v>0</v>
      </c>
    </row>
    <row r="98" spans="1:8" s="78" customFormat="1" ht="30" customHeight="1" x14ac:dyDescent="0.25">
      <c r="A98" s="71" t="s">
        <v>56</v>
      </c>
      <c r="B98" s="72" t="s">
        <v>436</v>
      </c>
      <c r="C98" s="95" t="s">
        <v>233</v>
      </c>
      <c r="D98" s="93" t="s">
        <v>232</v>
      </c>
      <c r="E98" s="75"/>
      <c r="F98" s="88"/>
      <c r="G98" s="142"/>
      <c r="H98" s="89"/>
    </row>
    <row r="99" spans="1:8" s="78" customFormat="1" ht="30" customHeight="1" x14ac:dyDescent="0.25">
      <c r="A99" s="71" t="s">
        <v>57</v>
      </c>
      <c r="B99" s="81" t="s">
        <v>32</v>
      </c>
      <c r="C99" s="73" t="s">
        <v>149</v>
      </c>
      <c r="D99" s="82"/>
      <c r="E99" s="75" t="s">
        <v>38</v>
      </c>
      <c r="F99" s="88">
        <v>10</v>
      </c>
      <c r="G99" s="56"/>
      <c r="H99" s="77">
        <f>ROUND(G99*F99,2)</f>
        <v>0</v>
      </c>
    </row>
    <row r="100" spans="1:8" s="78" customFormat="1" ht="30" customHeight="1" x14ac:dyDescent="0.25">
      <c r="A100" s="71" t="s">
        <v>70</v>
      </c>
      <c r="B100" s="72" t="s">
        <v>437</v>
      </c>
      <c r="C100" s="73" t="s">
        <v>80</v>
      </c>
      <c r="D100" s="93" t="s">
        <v>232</v>
      </c>
      <c r="E100" s="75" t="s">
        <v>38</v>
      </c>
      <c r="F100" s="88">
        <v>15</v>
      </c>
      <c r="G100" s="56"/>
      <c r="H100" s="77">
        <f t="shared" ref="H100:H102" si="20">ROUND(G100*F100,2)</f>
        <v>0</v>
      </c>
    </row>
    <row r="101" spans="1:8" s="78" customFormat="1" ht="30" customHeight="1" x14ac:dyDescent="0.25">
      <c r="A101" s="71" t="s">
        <v>71</v>
      </c>
      <c r="B101" s="72" t="s">
        <v>438</v>
      </c>
      <c r="C101" s="73" t="s">
        <v>81</v>
      </c>
      <c r="D101" s="93" t="s">
        <v>232</v>
      </c>
      <c r="E101" s="75" t="s">
        <v>38</v>
      </c>
      <c r="F101" s="88">
        <v>6</v>
      </c>
      <c r="G101" s="56"/>
      <c r="H101" s="77">
        <f t="shared" si="20"/>
        <v>0</v>
      </c>
    </row>
    <row r="102" spans="1:8" s="78" customFormat="1" ht="30" customHeight="1" x14ac:dyDescent="0.25">
      <c r="A102" s="71" t="s">
        <v>72</v>
      </c>
      <c r="B102" s="72" t="s">
        <v>439</v>
      </c>
      <c r="C102" s="73" t="s">
        <v>82</v>
      </c>
      <c r="D102" s="93" t="s">
        <v>232</v>
      </c>
      <c r="E102" s="75" t="s">
        <v>38</v>
      </c>
      <c r="F102" s="88">
        <v>10</v>
      </c>
      <c r="G102" s="56"/>
      <c r="H102" s="77">
        <f t="shared" si="20"/>
        <v>0</v>
      </c>
    </row>
    <row r="103" spans="1:8" ht="36" customHeight="1" x14ac:dyDescent="0.25">
      <c r="A103" s="18"/>
      <c r="B103" s="16"/>
      <c r="C103" s="29" t="s">
        <v>22</v>
      </c>
      <c r="D103" s="10"/>
      <c r="E103" s="7"/>
      <c r="F103" s="10"/>
      <c r="G103" s="191"/>
      <c r="H103" s="144"/>
    </row>
    <row r="104" spans="1:8" s="78" customFormat="1" ht="30" customHeight="1" x14ac:dyDescent="0.25">
      <c r="A104" s="84" t="s">
        <v>59</v>
      </c>
      <c r="B104" s="72" t="s">
        <v>440</v>
      </c>
      <c r="C104" s="73" t="s">
        <v>60</v>
      </c>
      <c r="D104" s="82" t="s">
        <v>150</v>
      </c>
      <c r="E104" s="75"/>
      <c r="F104" s="76"/>
      <c r="G104" s="142"/>
      <c r="H104" s="77"/>
    </row>
    <row r="105" spans="1:8" s="78" customFormat="1" ht="30" customHeight="1" x14ac:dyDescent="0.25">
      <c r="A105" s="84" t="s">
        <v>61</v>
      </c>
      <c r="B105" s="81" t="s">
        <v>32</v>
      </c>
      <c r="C105" s="73" t="s">
        <v>151</v>
      </c>
      <c r="D105" s="82"/>
      <c r="E105" s="75" t="s">
        <v>31</v>
      </c>
      <c r="F105" s="76">
        <v>2900</v>
      </c>
      <c r="G105" s="56"/>
      <c r="H105" s="77">
        <f>ROUND(G105*F105,2)</f>
        <v>0</v>
      </c>
    </row>
    <row r="106" spans="1:8" s="78" customFormat="1" ht="30" customHeight="1" x14ac:dyDescent="0.25">
      <c r="A106" s="71"/>
      <c r="B106" s="72" t="s">
        <v>441</v>
      </c>
      <c r="C106" s="73" t="s">
        <v>351</v>
      </c>
      <c r="D106" s="93" t="s">
        <v>413</v>
      </c>
      <c r="E106" s="75" t="s">
        <v>38</v>
      </c>
      <c r="F106" s="88">
        <v>1</v>
      </c>
      <c r="G106" s="56"/>
      <c r="H106" s="77">
        <f t="shared" ref="H106" si="21">ROUND(G106*F106,2)</f>
        <v>0</v>
      </c>
    </row>
    <row r="107" spans="1:8" ht="36" customHeight="1" x14ac:dyDescent="0.25">
      <c r="A107" s="18"/>
      <c r="B107" s="5"/>
      <c r="C107" s="29" t="s">
        <v>23</v>
      </c>
      <c r="D107" s="10"/>
      <c r="E107" s="9"/>
      <c r="F107" s="8"/>
      <c r="G107" s="192"/>
      <c r="H107" s="144"/>
    </row>
    <row r="108" spans="1:8" s="78" customFormat="1" ht="30" customHeight="1" x14ac:dyDescent="0.25">
      <c r="A108" s="71"/>
      <c r="B108" s="72" t="s">
        <v>442</v>
      </c>
      <c r="C108" s="73" t="s">
        <v>350</v>
      </c>
      <c r="D108" s="93" t="s">
        <v>165</v>
      </c>
      <c r="E108" s="75" t="s">
        <v>38</v>
      </c>
      <c r="F108" s="88">
        <v>2</v>
      </c>
      <c r="G108" s="56"/>
      <c r="H108" s="77">
        <f t="shared" ref="H108" si="22">ROUND(G108*F108,2)</f>
        <v>0</v>
      </c>
    </row>
    <row r="109" spans="1:8" ht="30" customHeight="1" thickBot="1" x14ac:dyDescent="0.3">
      <c r="A109" s="19"/>
      <c r="B109" s="31" t="s">
        <v>11</v>
      </c>
      <c r="C109" s="234" t="str">
        <f>C7</f>
        <v>MARYLAND ST - FAWCETT AVE TO CORNISH AVE CONCRETE RECONSTRUCTION</v>
      </c>
      <c r="D109" s="214"/>
      <c r="E109" s="214"/>
      <c r="F109" s="215"/>
      <c r="G109" s="193" t="s">
        <v>16</v>
      </c>
      <c r="H109" s="145">
        <f>SUM(H7:H108)</f>
        <v>0</v>
      </c>
    </row>
    <row r="110" spans="1:8" s="34" customFormat="1" ht="30" customHeight="1" thickTop="1" x14ac:dyDescent="0.25">
      <c r="A110" s="33"/>
      <c r="B110" s="32" t="s">
        <v>12</v>
      </c>
      <c r="C110" s="235" t="s">
        <v>313</v>
      </c>
      <c r="D110" s="236"/>
      <c r="E110" s="236"/>
      <c r="F110" s="237"/>
      <c r="G110" s="194"/>
      <c r="H110" s="125"/>
    </row>
    <row r="111" spans="1:8" ht="36" customHeight="1" x14ac:dyDescent="0.25">
      <c r="A111" s="18"/>
      <c r="B111" s="16"/>
      <c r="C111" s="28" t="s">
        <v>18</v>
      </c>
      <c r="D111" s="10"/>
      <c r="E111" s="8" t="s">
        <v>1</v>
      </c>
      <c r="F111" s="8" t="s">
        <v>1</v>
      </c>
      <c r="G111" s="195" t="s">
        <v>1</v>
      </c>
      <c r="H111" s="125"/>
    </row>
    <row r="112" spans="1:8" s="78" customFormat="1" ht="32.4" customHeight="1" x14ac:dyDescent="0.25">
      <c r="A112" s="79" t="s">
        <v>87</v>
      </c>
      <c r="B112" s="72" t="s">
        <v>213</v>
      </c>
      <c r="C112" s="73" t="s">
        <v>316</v>
      </c>
      <c r="D112" s="74" t="s">
        <v>315</v>
      </c>
      <c r="E112" s="75"/>
      <c r="F112" s="76"/>
      <c r="G112" s="80"/>
      <c r="H112" s="119"/>
    </row>
    <row r="113" spans="1:10" s="78" customFormat="1" ht="30" customHeight="1" x14ac:dyDescent="0.25">
      <c r="A113" s="79" t="s">
        <v>317</v>
      </c>
      <c r="B113" s="81" t="s">
        <v>32</v>
      </c>
      <c r="C113" s="73" t="s">
        <v>318</v>
      </c>
      <c r="D113" s="82" t="s">
        <v>1</v>
      </c>
      <c r="E113" s="75" t="s">
        <v>33</v>
      </c>
      <c r="F113" s="76">
        <v>70</v>
      </c>
      <c r="G113" s="56"/>
      <c r="H113" s="77">
        <f t="shared" ref="H113" si="23">ROUND(G113*F113,2)</f>
        <v>0</v>
      </c>
    </row>
    <row r="114" spans="1:10" s="78" customFormat="1" ht="25.5" customHeight="1" x14ac:dyDescent="0.25">
      <c r="A114" s="79" t="s">
        <v>34</v>
      </c>
      <c r="B114" s="72" t="s">
        <v>212</v>
      </c>
      <c r="C114" s="73" t="s">
        <v>35</v>
      </c>
      <c r="D114" s="74" t="s">
        <v>315</v>
      </c>
      <c r="E114" s="75"/>
      <c r="F114" s="76"/>
      <c r="G114" s="142"/>
      <c r="H114" s="77"/>
    </row>
    <row r="115" spans="1:10" s="78" customFormat="1" ht="36" customHeight="1" x14ac:dyDescent="0.25">
      <c r="A115" s="79" t="s">
        <v>321</v>
      </c>
      <c r="B115" s="81" t="s">
        <v>32</v>
      </c>
      <c r="C115" s="73" t="s">
        <v>322</v>
      </c>
      <c r="D115" s="82" t="s">
        <v>1</v>
      </c>
      <c r="E115" s="75" t="s">
        <v>29</v>
      </c>
      <c r="F115" s="76">
        <v>60</v>
      </c>
      <c r="G115" s="56"/>
      <c r="H115" s="77">
        <f t="shared" ref="H115:H116" si="24">ROUND(G115*F115,2)</f>
        <v>0</v>
      </c>
    </row>
    <row r="116" spans="1:10" s="78" customFormat="1" ht="30" customHeight="1" x14ac:dyDescent="0.25">
      <c r="A116" s="71" t="s">
        <v>36</v>
      </c>
      <c r="B116" s="72" t="s">
        <v>211</v>
      </c>
      <c r="C116" s="73" t="s">
        <v>37</v>
      </c>
      <c r="D116" s="74" t="s">
        <v>315</v>
      </c>
      <c r="E116" s="75" t="s">
        <v>31</v>
      </c>
      <c r="F116" s="76">
        <v>300</v>
      </c>
      <c r="G116" s="56"/>
      <c r="H116" s="77">
        <f t="shared" si="24"/>
        <v>0</v>
      </c>
    </row>
    <row r="117" spans="1:10" s="78" customFormat="1" ht="22.5" customHeight="1" x14ac:dyDescent="0.25">
      <c r="A117" s="79" t="s">
        <v>91</v>
      </c>
      <c r="B117" s="72" t="s">
        <v>234</v>
      </c>
      <c r="C117" s="73" t="s">
        <v>325</v>
      </c>
      <c r="D117" s="74" t="s">
        <v>326</v>
      </c>
      <c r="E117" s="75"/>
      <c r="F117" s="76"/>
      <c r="G117" s="83"/>
      <c r="H117" s="77"/>
    </row>
    <row r="118" spans="1:10" s="78" customFormat="1" ht="30" customHeight="1" x14ac:dyDescent="0.25">
      <c r="A118" s="79" t="s">
        <v>471</v>
      </c>
      <c r="B118" s="81" t="s">
        <v>32</v>
      </c>
      <c r="C118" s="73" t="s">
        <v>472</v>
      </c>
      <c r="D118" s="82" t="s">
        <v>1</v>
      </c>
      <c r="E118" s="75" t="s">
        <v>31</v>
      </c>
      <c r="F118" s="76">
        <v>225</v>
      </c>
      <c r="G118" s="56"/>
      <c r="H118" s="77">
        <f t="shared" ref="H118" si="25">ROUND(G118*F118,2)</f>
        <v>0</v>
      </c>
      <c r="I118" s="211"/>
      <c r="J118" s="212"/>
    </row>
    <row r="119" spans="1:10" ht="36" customHeight="1" x14ac:dyDescent="0.25">
      <c r="A119" s="18"/>
      <c r="B119" s="16"/>
      <c r="C119" s="29" t="s">
        <v>305</v>
      </c>
      <c r="D119" s="10"/>
      <c r="E119" s="7"/>
      <c r="F119" s="10"/>
      <c r="G119" s="191"/>
      <c r="H119" s="144"/>
    </row>
    <row r="120" spans="1:10" s="78" customFormat="1" ht="30" customHeight="1" x14ac:dyDescent="0.25">
      <c r="A120" s="84" t="s">
        <v>63</v>
      </c>
      <c r="B120" s="72" t="s">
        <v>235</v>
      </c>
      <c r="C120" s="73" t="s">
        <v>64</v>
      </c>
      <c r="D120" s="74" t="s">
        <v>315</v>
      </c>
      <c r="E120" s="75"/>
      <c r="F120" s="76"/>
      <c r="G120" s="142"/>
      <c r="H120" s="77"/>
    </row>
    <row r="121" spans="1:10" s="78" customFormat="1" ht="30" customHeight="1" x14ac:dyDescent="0.25">
      <c r="A121" s="84" t="s">
        <v>65</v>
      </c>
      <c r="B121" s="81" t="s">
        <v>32</v>
      </c>
      <c r="C121" s="73" t="s">
        <v>66</v>
      </c>
      <c r="D121" s="82" t="s">
        <v>1</v>
      </c>
      <c r="E121" s="75" t="s">
        <v>31</v>
      </c>
      <c r="F121" s="76">
        <v>480</v>
      </c>
      <c r="G121" s="56"/>
      <c r="H121" s="77">
        <f>ROUND(G121*F121,2)</f>
        <v>0</v>
      </c>
    </row>
    <row r="122" spans="1:10" s="78" customFormat="1" ht="30" customHeight="1" x14ac:dyDescent="0.25">
      <c r="A122" s="84" t="s">
        <v>386</v>
      </c>
      <c r="B122" s="72" t="s">
        <v>236</v>
      </c>
      <c r="C122" s="73" t="s">
        <v>387</v>
      </c>
      <c r="D122" s="82" t="s">
        <v>172</v>
      </c>
      <c r="E122" s="75"/>
      <c r="F122" s="76"/>
      <c r="G122" s="142"/>
      <c r="H122" s="77"/>
    </row>
    <row r="123" spans="1:10" s="78" customFormat="1" ht="43.95" customHeight="1" x14ac:dyDescent="0.25">
      <c r="A123" s="84" t="s">
        <v>388</v>
      </c>
      <c r="B123" s="81" t="s">
        <v>32</v>
      </c>
      <c r="C123" s="73" t="s">
        <v>389</v>
      </c>
      <c r="D123" s="82" t="s">
        <v>1</v>
      </c>
      <c r="E123" s="75" t="s">
        <v>31</v>
      </c>
      <c r="F123" s="76">
        <v>25</v>
      </c>
      <c r="G123" s="56"/>
      <c r="H123" s="77">
        <f>ROUND(G123*F123,2)</f>
        <v>0</v>
      </c>
    </row>
    <row r="124" spans="1:10" s="78" customFormat="1" ht="30" customHeight="1" x14ac:dyDescent="0.25">
      <c r="A124" s="84" t="s">
        <v>390</v>
      </c>
      <c r="B124" s="72" t="s">
        <v>237</v>
      </c>
      <c r="C124" s="73" t="s">
        <v>391</v>
      </c>
      <c r="D124" s="82" t="s">
        <v>172</v>
      </c>
      <c r="E124" s="75"/>
      <c r="F124" s="76"/>
      <c r="G124" s="142"/>
      <c r="H124" s="77"/>
    </row>
    <row r="125" spans="1:10" s="78" customFormat="1" ht="27" customHeight="1" x14ac:dyDescent="0.25">
      <c r="A125" s="84" t="s">
        <v>392</v>
      </c>
      <c r="B125" s="81" t="s">
        <v>32</v>
      </c>
      <c r="C125" s="73" t="s">
        <v>393</v>
      </c>
      <c r="D125" s="82" t="s">
        <v>1</v>
      </c>
      <c r="E125" s="75" t="s">
        <v>31</v>
      </c>
      <c r="F125" s="76">
        <v>5</v>
      </c>
      <c r="G125" s="56"/>
      <c r="H125" s="77">
        <f t="shared" ref="H125:H126" si="26">ROUND(G125*F125,2)</f>
        <v>0</v>
      </c>
    </row>
    <row r="126" spans="1:10" s="78" customFormat="1" ht="30" customHeight="1" x14ac:dyDescent="0.25">
      <c r="A126" s="84" t="s">
        <v>394</v>
      </c>
      <c r="B126" s="81" t="s">
        <v>39</v>
      </c>
      <c r="C126" s="73" t="s">
        <v>395</v>
      </c>
      <c r="D126" s="82" t="s">
        <v>1</v>
      </c>
      <c r="E126" s="75" t="s">
        <v>31</v>
      </c>
      <c r="F126" s="76">
        <v>15</v>
      </c>
      <c r="G126" s="56"/>
      <c r="H126" s="77">
        <f t="shared" si="26"/>
        <v>0</v>
      </c>
    </row>
    <row r="127" spans="1:10" s="78" customFormat="1" ht="30" customHeight="1" x14ac:dyDescent="0.25">
      <c r="A127" s="84" t="s">
        <v>40</v>
      </c>
      <c r="B127" s="72" t="s">
        <v>238</v>
      </c>
      <c r="C127" s="73" t="s">
        <v>41</v>
      </c>
      <c r="D127" s="82" t="s">
        <v>172</v>
      </c>
      <c r="E127" s="75"/>
      <c r="F127" s="76"/>
      <c r="G127" s="142"/>
      <c r="H127" s="77"/>
    </row>
    <row r="128" spans="1:10" s="78" customFormat="1" ht="30" customHeight="1" x14ac:dyDescent="0.25">
      <c r="A128" s="84" t="s">
        <v>173</v>
      </c>
      <c r="B128" s="81" t="s">
        <v>32</v>
      </c>
      <c r="C128" s="73" t="s">
        <v>174</v>
      </c>
      <c r="D128" s="82" t="s">
        <v>1</v>
      </c>
      <c r="E128" s="75" t="s">
        <v>38</v>
      </c>
      <c r="F128" s="76">
        <v>50</v>
      </c>
      <c r="G128" s="56"/>
      <c r="H128" s="77">
        <f>ROUND(G128*F128,2)</f>
        <v>0</v>
      </c>
    </row>
    <row r="129" spans="1:8" s="78" customFormat="1" ht="30" customHeight="1" x14ac:dyDescent="0.25">
      <c r="A129" s="84" t="s">
        <v>42</v>
      </c>
      <c r="B129" s="72" t="s">
        <v>240</v>
      </c>
      <c r="C129" s="73" t="s">
        <v>43</v>
      </c>
      <c r="D129" s="82" t="s">
        <v>172</v>
      </c>
      <c r="E129" s="75"/>
      <c r="F129" s="76"/>
      <c r="G129" s="142"/>
      <c r="H129" s="77"/>
    </row>
    <row r="130" spans="1:8" s="78" customFormat="1" ht="30" customHeight="1" x14ac:dyDescent="0.25">
      <c r="A130" s="84" t="s">
        <v>46</v>
      </c>
      <c r="B130" s="81" t="s">
        <v>32</v>
      </c>
      <c r="C130" s="73" t="s">
        <v>47</v>
      </c>
      <c r="D130" s="82" t="s">
        <v>1</v>
      </c>
      <c r="E130" s="75" t="s">
        <v>38</v>
      </c>
      <c r="F130" s="76">
        <v>100</v>
      </c>
      <c r="G130" s="56"/>
      <c r="H130" s="77">
        <f>ROUND(G130*F130,2)</f>
        <v>0</v>
      </c>
    </row>
    <row r="131" spans="1:8" s="78" customFormat="1" ht="27.75" customHeight="1" x14ac:dyDescent="0.25">
      <c r="A131" s="84" t="s">
        <v>152</v>
      </c>
      <c r="B131" s="72" t="s">
        <v>242</v>
      </c>
      <c r="C131" s="73" t="s">
        <v>153</v>
      </c>
      <c r="D131" s="82" t="s">
        <v>99</v>
      </c>
      <c r="E131" s="75"/>
      <c r="F131" s="76"/>
      <c r="G131" s="142"/>
      <c r="H131" s="77"/>
    </row>
    <row r="132" spans="1:8" s="78" customFormat="1" ht="30" customHeight="1" x14ac:dyDescent="0.25">
      <c r="A132" s="84" t="s">
        <v>177</v>
      </c>
      <c r="B132" s="81" t="s">
        <v>32</v>
      </c>
      <c r="C132" s="73" t="s">
        <v>178</v>
      </c>
      <c r="D132" s="82" t="s">
        <v>1</v>
      </c>
      <c r="E132" s="75" t="s">
        <v>31</v>
      </c>
      <c r="F132" s="76">
        <v>55</v>
      </c>
      <c r="G132" s="56"/>
      <c r="H132" s="77">
        <f t="shared" ref="H132:H133" si="27">ROUND(G132*F132,2)</f>
        <v>0</v>
      </c>
    </row>
    <row r="133" spans="1:8" s="78" customFormat="1" ht="30" customHeight="1" x14ac:dyDescent="0.25">
      <c r="A133" s="84" t="s">
        <v>154</v>
      </c>
      <c r="B133" s="81" t="s">
        <v>39</v>
      </c>
      <c r="C133" s="73" t="s">
        <v>100</v>
      </c>
      <c r="D133" s="82" t="s">
        <v>1</v>
      </c>
      <c r="E133" s="75" t="s">
        <v>31</v>
      </c>
      <c r="F133" s="76">
        <v>450</v>
      </c>
      <c r="G133" s="56"/>
      <c r="H133" s="77">
        <f t="shared" si="27"/>
        <v>0</v>
      </c>
    </row>
    <row r="134" spans="1:8" s="78" customFormat="1" ht="30" customHeight="1" x14ac:dyDescent="0.25">
      <c r="A134" s="84" t="s">
        <v>222</v>
      </c>
      <c r="B134" s="72" t="s">
        <v>243</v>
      </c>
      <c r="C134" s="73" t="s">
        <v>223</v>
      </c>
      <c r="D134" s="82" t="s">
        <v>224</v>
      </c>
      <c r="E134" s="75"/>
      <c r="F134" s="76"/>
      <c r="G134" s="142"/>
      <c r="H134" s="77"/>
    </row>
    <row r="135" spans="1:8" s="78" customFormat="1" ht="30" customHeight="1" x14ac:dyDescent="0.25">
      <c r="A135" s="84" t="s">
        <v>331</v>
      </c>
      <c r="B135" s="81" t="s">
        <v>32</v>
      </c>
      <c r="C135" s="73" t="s">
        <v>381</v>
      </c>
      <c r="D135" s="82" t="s">
        <v>1</v>
      </c>
      <c r="E135" s="75" t="s">
        <v>48</v>
      </c>
      <c r="F135" s="76">
        <v>30</v>
      </c>
      <c r="G135" s="56"/>
      <c r="H135" s="77">
        <f t="shared" ref="H135:H136" si="28">ROUND(G135*F135,2)</f>
        <v>0</v>
      </c>
    </row>
    <row r="136" spans="1:8" s="78" customFormat="1" ht="30" customHeight="1" x14ac:dyDescent="0.25">
      <c r="A136" s="84" t="s">
        <v>383</v>
      </c>
      <c r="B136" s="81" t="s">
        <v>39</v>
      </c>
      <c r="C136" s="73" t="s">
        <v>384</v>
      </c>
      <c r="D136" s="82" t="s">
        <v>1</v>
      </c>
      <c r="E136" s="75" t="s">
        <v>48</v>
      </c>
      <c r="F136" s="76">
        <v>20</v>
      </c>
      <c r="G136" s="56"/>
      <c r="H136" s="77">
        <f t="shared" si="28"/>
        <v>0</v>
      </c>
    </row>
    <row r="137" spans="1:8" s="78" customFormat="1" ht="30" customHeight="1" x14ac:dyDescent="0.25">
      <c r="A137" s="84" t="s">
        <v>106</v>
      </c>
      <c r="B137" s="72" t="s">
        <v>244</v>
      </c>
      <c r="C137" s="73" t="s">
        <v>108</v>
      </c>
      <c r="D137" s="82" t="s">
        <v>227</v>
      </c>
      <c r="E137" s="75"/>
      <c r="F137" s="76"/>
      <c r="G137" s="142"/>
      <c r="H137" s="77"/>
    </row>
    <row r="138" spans="1:8" s="78" customFormat="1" ht="30" customHeight="1" x14ac:dyDescent="0.25">
      <c r="A138" s="84" t="s">
        <v>228</v>
      </c>
      <c r="B138" s="81" t="s">
        <v>32</v>
      </c>
      <c r="C138" s="73" t="s">
        <v>229</v>
      </c>
      <c r="D138" s="82" t="s">
        <v>1</v>
      </c>
      <c r="E138" s="75" t="s">
        <v>31</v>
      </c>
      <c r="F138" s="76">
        <v>750</v>
      </c>
      <c r="G138" s="56"/>
      <c r="H138" s="77">
        <f t="shared" ref="H138" si="29">ROUND(G138*F138,2)</f>
        <v>0</v>
      </c>
    </row>
    <row r="139" spans="1:8" s="78" customFormat="1" ht="30" customHeight="1" x14ac:dyDescent="0.25">
      <c r="A139" s="84" t="s">
        <v>109</v>
      </c>
      <c r="B139" s="72" t="s">
        <v>245</v>
      </c>
      <c r="C139" s="73" t="s">
        <v>111</v>
      </c>
      <c r="D139" s="82" t="s">
        <v>180</v>
      </c>
      <c r="E139" s="75" t="s">
        <v>38</v>
      </c>
      <c r="F139" s="88">
        <v>14</v>
      </c>
      <c r="G139" s="56"/>
      <c r="H139" s="77">
        <f>ROUND(G139*F139,2)</f>
        <v>0</v>
      </c>
    </row>
    <row r="140" spans="1:8" ht="36" customHeight="1" x14ac:dyDescent="0.25">
      <c r="A140" s="18"/>
      <c r="B140" s="6"/>
      <c r="C140" s="29" t="s">
        <v>19</v>
      </c>
      <c r="D140" s="10"/>
      <c r="E140" s="8"/>
      <c r="F140" s="8"/>
      <c r="G140" s="192"/>
      <c r="H140" s="144"/>
    </row>
    <row r="141" spans="1:8" s="78" customFormat="1" ht="43.95" customHeight="1" x14ac:dyDescent="0.25">
      <c r="A141" s="71" t="s">
        <v>50</v>
      </c>
      <c r="B141" s="72" t="s">
        <v>246</v>
      </c>
      <c r="C141" s="73" t="s">
        <v>51</v>
      </c>
      <c r="D141" s="82" t="s">
        <v>195</v>
      </c>
      <c r="E141" s="75"/>
      <c r="F141" s="88"/>
      <c r="G141" s="142"/>
      <c r="H141" s="89"/>
    </row>
    <row r="142" spans="1:8" s="78" customFormat="1" ht="25.5" customHeight="1" x14ac:dyDescent="0.25">
      <c r="A142" s="71" t="s">
        <v>182</v>
      </c>
      <c r="B142" s="81" t="s">
        <v>32</v>
      </c>
      <c r="C142" s="73" t="s">
        <v>183</v>
      </c>
      <c r="D142" s="82" t="s">
        <v>184</v>
      </c>
      <c r="E142" s="75" t="s">
        <v>31</v>
      </c>
      <c r="F142" s="88">
        <v>40</v>
      </c>
      <c r="G142" s="56"/>
      <c r="H142" s="77">
        <f t="shared" ref="H142:H144" si="30">ROUND(G142*F142,2)</f>
        <v>0</v>
      </c>
    </row>
    <row r="143" spans="1:8" s="78" customFormat="1" ht="32.25" customHeight="1" x14ac:dyDescent="0.25">
      <c r="A143" s="71" t="s">
        <v>185</v>
      </c>
      <c r="B143" s="81" t="s">
        <v>39</v>
      </c>
      <c r="C143" s="73" t="s">
        <v>186</v>
      </c>
      <c r="D143" s="82" t="s">
        <v>187</v>
      </c>
      <c r="E143" s="75" t="s">
        <v>31</v>
      </c>
      <c r="F143" s="88">
        <v>10</v>
      </c>
      <c r="G143" s="56"/>
      <c r="H143" s="77">
        <f t="shared" si="30"/>
        <v>0</v>
      </c>
    </row>
    <row r="144" spans="1:8" s="78" customFormat="1" ht="36.75" customHeight="1" x14ac:dyDescent="0.25">
      <c r="A144" s="71" t="s">
        <v>188</v>
      </c>
      <c r="B144" s="81" t="s">
        <v>49</v>
      </c>
      <c r="C144" s="73" t="s">
        <v>189</v>
      </c>
      <c r="D144" s="82" t="s">
        <v>190</v>
      </c>
      <c r="E144" s="75" t="s">
        <v>31</v>
      </c>
      <c r="F144" s="88">
        <v>6</v>
      </c>
      <c r="G144" s="56"/>
      <c r="H144" s="77">
        <f t="shared" si="30"/>
        <v>0</v>
      </c>
    </row>
    <row r="145" spans="1:8" s="78" customFormat="1" ht="30.75" customHeight="1" x14ac:dyDescent="0.25">
      <c r="A145" s="71" t="s">
        <v>73</v>
      </c>
      <c r="B145" s="72" t="s">
        <v>247</v>
      </c>
      <c r="C145" s="73" t="s">
        <v>74</v>
      </c>
      <c r="D145" s="82" t="s">
        <v>195</v>
      </c>
      <c r="E145" s="75"/>
      <c r="F145" s="88"/>
      <c r="G145" s="142"/>
      <c r="H145" s="89"/>
    </row>
    <row r="146" spans="1:8" s="78" customFormat="1" ht="36.75" customHeight="1" x14ac:dyDescent="0.25">
      <c r="A146" s="71" t="s">
        <v>334</v>
      </c>
      <c r="B146" s="81" t="s">
        <v>32</v>
      </c>
      <c r="C146" s="73" t="s">
        <v>335</v>
      </c>
      <c r="D146" s="82"/>
      <c r="E146" s="75" t="s">
        <v>31</v>
      </c>
      <c r="F146" s="88">
        <v>150</v>
      </c>
      <c r="G146" s="56"/>
      <c r="H146" s="77">
        <f t="shared" ref="H146" si="31">ROUND(G146*F146,2)</f>
        <v>0</v>
      </c>
    </row>
    <row r="147" spans="1:8" s="78" customFormat="1" ht="42" customHeight="1" x14ac:dyDescent="0.25">
      <c r="A147" s="71" t="s">
        <v>52</v>
      </c>
      <c r="B147" s="72" t="s">
        <v>248</v>
      </c>
      <c r="C147" s="73" t="s">
        <v>53</v>
      </c>
      <c r="D147" s="82" t="s">
        <v>195</v>
      </c>
      <c r="E147" s="75"/>
      <c r="F147" s="88"/>
      <c r="G147" s="142"/>
      <c r="H147" s="89"/>
    </row>
    <row r="148" spans="1:8" s="78" customFormat="1" ht="43.95" customHeight="1" x14ac:dyDescent="0.25">
      <c r="A148" s="71" t="s">
        <v>114</v>
      </c>
      <c r="B148" s="81" t="s">
        <v>32</v>
      </c>
      <c r="C148" s="73" t="s">
        <v>353</v>
      </c>
      <c r="D148" s="82" t="s">
        <v>115</v>
      </c>
      <c r="E148" s="75" t="s">
        <v>48</v>
      </c>
      <c r="F148" s="76">
        <v>115</v>
      </c>
      <c r="G148" s="56"/>
      <c r="H148" s="77">
        <f>ROUND(G148*F148,2)</f>
        <v>0</v>
      </c>
    </row>
    <row r="149" spans="1:8" s="78" customFormat="1" ht="43.95" customHeight="1" x14ac:dyDescent="0.25">
      <c r="A149" s="71" t="s">
        <v>340</v>
      </c>
      <c r="B149" s="81" t="s">
        <v>39</v>
      </c>
      <c r="C149" s="73" t="s">
        <v>116</v>
      </c>
      <c r="D149" s="82" t="s">
        <v>105</v>
      </c>
      <c r="E149" s="75" t="s">
        <v>48</v>
      </c>
      <c r="F149" s="76">
        <v>70</v>
      </c>
      <c r="G149" s="56"/>
      <c r="H149" s="77">
        <f>ROUND(G149*F149,2)</f>
        <v>0</v>
      </c>
    </row>
    <row r="150" spans="1:8" s="78" customFormat="1" ht="43.95" customHeight="1" x14ac:dyDescent="0.25">
      <c r="A150" s="71" t="s">
        <v>341</v>
      </c>
      <c r="B150" s="81" t="s">
        <v>49</v>
      </c>
      <c r="C150" s="73" t="s">
        <v>342</v>
      </c>
      <c r="D150" s="82" t="s">
        <v>225</v>
      </c>
      <c r="E150" s="75" t="s">
        <v>48</v>
      </c>
      <c r="F150" s="76">
        <v>20</v>
      </c>
      <c r="G150" s="56"/>
      <c r="H150" s="77">
        <f t="shared" ref="H150:H152" si="32">ROUND(G150*F150,2)</f>
        <v>0</v>
      </c>
    </row>
    <row r="151" spans="1:8" s="78" customFormat="1" ht="43.95" customHeight="1" x14ac:dyDescent="0.25">
      <c r="A151" s="71" t="s">
        <v>54</v>
      </c>
      <c r="B151" s="81" t="s">
        <v>58</v>
      </c>
      <c r="C151" s="73" t="s">
        <v>118</v>
      </c>
      <c r="D151" s="82" t="s">
        <v>119</v>
      </c>
      <c r="E151" s="75" t="s">
        <v>48</v>
      </c>
      <c r="F151" s="76">
        <v>60</v>
      </c>
      <c r="G151" s="56"/>
      <c r="H151" s="77">
        <f t="shared" si="32"/>
        <v>0</v>
      </c>
    </row>
    <row r="152" spans="1:8" s="78" customFormat="1" ht="30" customHeight="1" x14ac:dyDescent="0.25">
      <c r="A152" s="71" t="s">
        <v>161</v>
      </c>
      <c r="B152" s="72" t="s">
        <v>249</v>
      </c>
      <c r="C152" s="73" t="s">
        <v>162</v>
      </c>
      <c r="D152" s="82" t="s">
        <v>163</v>
      </c>
      <c r="E152" s="75" t="s">
        <v>31</v>
      </c>
      <c r="F152" s="88">
        <v>475</v>
      </c>
      <c r="G152" s="56"/>
      <c r="H152" s="77">
        <f t="shared" si="32"/>
        <v>0</v>
      </c>
    </row>
    <row r="153" spans="1:8" s="78" customFormat="1" ht="43.95" customHeight="1" x14ac:dyDescent="0.25">
      <c r="A153" s="71" t="s">
        <v>298</v>
      </c>
      <c r="B153" s="72" t="s">
        <v>250</v>
      </c>
      <c r="C153" s="73" t="s">
        <v>299</v>
      </c>
      <c r="D153" s="82" t="s">
        <v>343</v>
      </c>
      <c r="E153" s="90"/>
      <c r="F153" s="76"/>
      <c r="G153" s="142"/>
      <c r="H153" s="89"/>
    </row>
    <row r="154" spans="1:8" s="78" customFormat="1" ht="30" customHeight="1" x14ac:dyDescent="0.25">
      <c r="A154" s="71"/>
      <c r="B154" s="81" t="s">
        <v>32</v>
      </c>
      <c r="C154" s="73" t="s">
        <v>382</v>
      </c>
      <c r="D154" s="82"/>
      <c r="E154" s="75"/>
      <c r="F154" s="76"/>
      <c r="G154" s="142"/>
      <c r="H154" s="89"/>
    </row>
    <row r="155" spans="1:8" s="78" customFormat="1" ht="30" customHeight="1" x14ac:dyDescent="0.25">
      <c r="A155" s="71"/>
      <c r="B155" s="91" t="s">
        <v>101</v>
      </c>
      <c r="C155" s="73" t="s">
        <v>121</v>
      </c>
      <c r="D155" s="82"/>
      <c r="E155" s="75" t="s">
        <v>33</v>
      </c>
      <c r="F155" s="76">
        <v>65</v>
      </c>
      <c r="G155" s="56"/>
      <c r="H155" s="77">
        <f>ROUND(G155*F155,2)</f>
        <v>0</v>
      </c>
    </row>
    <row r="156" spans="1:8" s="78" customFormat="1" ht="30" customHeight="1" x14ac:dyDescent="0.25">
      <c r="A156" s="71" t="s">
        <v>300</v>
      </c>
      <c r="B156" s="81" t="s">
        <v>39</v>
      </c>
      <c r="C156" s="73" t="s">
        <v>226</v>
      </c>
      <c r="D156" s="82"/>
      <c r="E156" s="75"/>
      <c r="F156" s="76"/>
      <c r="G156" s="142"/>
      <c r="H156" s="89"/>
    </row>
    <row r="157" spans="1:8" s="78" customFormat="1" ht="30" customHeight="1" x14ac:dyDescent="0.25">
      <c r="A157" s="71" t="s">
        <v>301</v>
      </c>
      <c r="B157" s="91" t="s">
        <v>101</v>
      </c>
      <c r="C157" s="73" t="s">
        <v>121</v>
      </c>
      <c r="D157" s="82"/>
      <c r="E157" s="75" t="s">
        <v>33</v>
      </c>
      <c r="F157" s="76">
        <v>150</v>
      </c>
      <c r="G157" s="56"/>
      <c r="H157" s="77">
        <f>ROUND(G157*F157,2)</f>
        <v>0</v>
      </c>
    </row>
    <row r="158" spans="1:8" s="78" customFormat="1" ht="30" customHeight="1" x14ac:dyDescent="0.25">
      <c r="A158" s="71" t="s">
        <v>302</v>
      </c>
      <c r="B158" s="81" t="s">
        <v>49</v>
      </c>
      <c r="C158" s="73" t="s">
        <v>67</v>
      </c>
      <c r="D158" s="82"/>
      <c r="E158" s="75"/>
      <c r="F158" s="76"/>
      <c r="G158" s="142"/>
      <c r="H158" s="89"/>
    </row>
    <row r="159" spans="1:8" s="78" customFormat="1" ht="30" customHeight="1" x14ac:dyDescent="0.25">
      <c r="A159" s="71" t="s">
        <v>303</v>
      </c>
      <c r="B159" s="91" t="s">
        <v>101</v>
      </c>
      <c r="C159" s="73" t="s">
        <v>121</v>
      </c>
      <c r="D159" s="82"/>
      <c r="E159" s="75" t="s">
        <v>33</v>
      </c>
      <c r="F159" s="76">
        <v>25</v>
      </c>
      <c r="G159" s="56"/>
      <c r="H159" s="77">
        <f>ROUND(G159*F159,2)</f>
        <v>0</v>
      </c>
    </row>
    <row r="160" spans="1:8" s="78" customFormat="1" ht="30" customHeight="1" x14ac:dyDescent="0.25">
      <c r="A160" s="71" t="s">
        <v>294</v>
      </c>
      <c r="B160" s="72" t="s">
        <v>251</v>
      </c>
      <c r="C160" s="73" t="s">
        <v>179</v>
      </c>
      <c r="D160" s="82" t="s">
        <v>344</v>
      </c>
      <c r="E160" s="75" t="s">
        <v>31</v>
      </c>
      <c r="F160" s="76">
        <v>25</v>
      </c>
      <c r="G160" s="56"/>
      <c r="H160" s="77">
        <f>ROUND(G160*F160,2)</f>
        <v>0</v>
      </c>
    </row>
    <row r="161" spans="1:8" ht="48" customHeight="1" x14ac:dyDescent="0.25">
      <c r="A161" s="18"/>
      <c r="B161" s="6"/>
      <c r="C161" s="29" t="s">
        <v>20</v>
      </c>
      <c r="D161" s="10"/>
      <c r="E161" s="9"/>
      <c r="F161" s="8"/>
      <c r="G161" s="191"/>
      <c r="H161" s="144"/>
    </row>
    <row r="162" spans="1:8" s="78" customFormat="1" ht="30" customHeight="1" x14ac:dyDescent="0.25">
      <c r="A162" s="71" t="s">
        <v>123</v>
      </c>
      <c r="B162" s="72" t="s">
        <v>252</v>
      </c>
      <c r="C162" s="73" t="s">
        <v>125</v>
      </c>
      <c r="D162" s="82" t="s">
        <v>126</v>
      </c>
      <c r="E162" s="75"/>
      <c r="F162" s="88"/>
      <c r="G162" s="142"/>
      <c r="H162" s="89"/>
    </row>
    <row r="163" spans="1:8" s="78" customFormat="1" ht="30" customHeight="1" x14ac:dyDescent="0.25">
      <c r="A163" s="71" t="s">
        <v>295</v>
      </c>
      <c r="B163" s="81" t="s">
        <v>32</v>
      </c>
      <c r="C163" s="73" t="s">
        <v>127</v>
      </c>
      <c r="D163" s="82"/>
      <c r="E163" s="75" t="s">
        <v>38</v>
      </c>
      <c r="F163" s="88">
        <v>2</v>
      </c>
      <c r="G163" s="56"/>
      <c r="H163" s="77">
        <f>ROUND(G163*F163,2)</f>
        <v>0</v>
      </c>
    </row>
    <row r="164" spans="1:8" s="78" customFormat="1" ht="30" customHeight="1" x14ac:dyDescent="0.25">
      <c r="A164" s="71" t="s">
        <v>128</v>
      </c>
      <c r="B164" s="72" t="s">
        <v>253</v>
      </c>
      <c r="C164" s="73" t="s">
        <v>130</v>
      </c>
      <c r="D164" s="82" t="s">
        <v>126</v>
      </c>
      <c r="E164" s="75"/>
      <c r="F164" s="88"/>
      <c r="G164" s="142"/>
      <c r="H164" s="89"/>
    </row>
    <row r="165" spans="1:8" s="78" customFormat="1" ht="30" customHeight="1" x14ac:dyDescent="0.25">
      <c r="A165" s="71" t="s">
        <v>131</v>
      </c>
      <c r="B165" s="81" t="s">
        <v>32</v>
      </c>
      <c r="C165" s="73" t="s">
        <v>132</v>
      </c>
      <c r="D165" s="82"/>
      <c r="E165" s="75"/>
      <c r="F165" s="88"/>
      <c r="G165" s="142"/>
      <c r="H165" s="89"/>
    </row>
    <row r="166" spans="1:8" s="78" customFormat="1" ht="43.95" customHeight="1" x14ac:dyDescent="0.25">
      <c r="A166" s="71" t="s">
        <v>133</v>
      </c>
      <c r="B166" s="91" t="s">
        <v>101</v>
      </c>
      <c r="C166" s="73" t="s">
        <v>399</v>
      </c>
      <c r="D166" s="82"/>
      <c r="E166" s="75" t="s">
        <v>48</v>
      </c>
      <c r="F166" s="88">
        <v>10</v>
      </c>
      <c r="G166" s="56"/>
      <c r="H166" s="77">
        <f>ROUND(G166*F166,2)</f>
        <v>0</v>
      </c>
    </row>
    <row r="167" spans="1:8" s="94" customFormat="1" ht="27.75" customHeight="1" x14ac:dyDescent="0.25">
      <c r="A167" s="71" t="s">
        <v>75</v>
      </c>
      <c r="B167" s="72" t="s">
        <v>254</v>
      </c>
      <c r="C167" s="92" t="s">
        <v>230</v>
      </c>
      <c r="D167" s="93" t="s">
        <v>232</v>
      </c>
      <c r="E167" s="75"/>
      <c r="F167" s="88"/>
      <c r="G167" s="142"/>
      <c r="H167" s="89"/>
    </row>
    <row r="168" spans="1:8" s="78" customFormat="1" ht="36" customHeight="1" x14ac:dyDescent="0.25">
      <c r="A168" s="71" t="s">
        <v>76</v>
      </c>
      <c r="B168" s="81" t="s">
        <v>32</v>
      </c>
      <c r="C168" s="95" t="s">
        <v>284</v>
      </c>
      <c r="D168" s="82"/>
      <c r="E168" s="75" t="s">
        <v>38</v>
      </c>
      <c r="F168" s="88">
        <v>1</v>
      </c>
      <c r="G168" s="56"/>
      <c r="H168" s="77">
        <f t="shared" ref="H168:H169" si="33">ROUND(G168*F168,2)</f>
        <v>0</v>
      </c>
    </row>
    <row r="169" spans="1:8" s="78" customFormat="1" ht="36" customHeight="1" x14ac:dyDescent="0.25">
      <c r="A169" s="71" t="s">
        <v>196</v>
      </c>
      <c r="B169" s="81" t="s">
        <v>39</v>
      </c>
      <c r="C169" s="95" t="s">
        <v>385</v>
      </c>
      <c r="D169" s="82"/>
      <c r="E169" s="75" t="s">
        <v>38</v>
      </c>
      <c r="F169" s="88">
        <v>1</v>
      </c>
      <c r="G169" s="56"/>
      <c r="H169" s="77">
        <f t="shared" si="33"/>
        <v>0</v>
      </c>
    </row>
    <row r="170" spans="1:8" s="94" customFormat="1" ht="24" customHeight="1" x14ac:dyDescent="0.25">
      <c r="A170" s="71" t="s">
        <v>135</v>
      </c>
      <c r="B170" s="72" t="s">
        <v>255</v>
      </c>
      <c r="C170" s="96" t="s">
        <v>137</v>
      </c>
      <c r="D170" s="82" t="s">
        <v>126</v>
      </c>
      <c r="E170" s="75"/>
      <c r="F170" s="88"/>
      <c r="G170" s="142"/>
      <c r="H170" s="89"/>
    </row>
    <row r="171" spans="1:8" s="94" customFormat="1" ht="26.25" customHeight="1" x14ac:dyDescent="0.25">
      <c r="A171" s="71" t="s">
        <v>138</v>
      </c>
      <c r="B171" s="81" t="s">
        <v>32</v>
      </c>
      <c r="C171" s="96" t="s">
        <v>398</v>
      </c>
      <c r="D171" s="82"/>
      <c r="E171" s="75"/>
      <c r="F171" s="88"/>
      <c r="G171" s="142"/>
      <c r="H171" s="89"/>
    </row>
    <row r="172" spans="1:8" s="78" customFormat="1" ht="22.5" customHeight="1" x14ac:dyDescent="0.25">
      <c r="A172" s="71" t="s">
        <v>201</v>
      </c>
      <c r="B172" s="91" t="s">
        <v>101</v>
      </c>
      <c r="C172" s="73" t="s">
        <v>415</v>
      </c>
      <c r="D172" s="82"/>
      <c r="E172" s="75" t="s">
        <v>38</v>
      </c>
      <c r="F172" s="88">
        <v>1</v>
      </c>
      <c r="G172" s="56"/>
      <c r="H172" s="77">
        <f t="shared" ref="H172:H175" si="34">ROUND(G172*F172,2)</f>
        <v>0</v>
      </c>
    </row>
    <row r="173" spans="1:8" s="78" customFormat="1" ht="36" customHeight="1" x14ac:dyDescent="0.25">
      <c r="A173" s="97" t="s">
        <v>349</v>
      </c>
      <c r="B173" s="91" t="s">
        <v>102</v>
      </c>
      <c r="C173" s="73" t="s">
        <v>470</v>
      </c>
      <c r="D173" s="82"/>
      <c r="E173" s="75" t="s">
        <v>38</v>
      </c>
      <c r="F173" s="88">
        <v>1</v>
      </c>
      <c r="G173" s="56"/>
      <c r="H173" s="77">
        <f t="shared" si="34"/>
        <v>0</v>
      </c>
    </row>
    <row r="174" spans="1:8" s="78" customFormat="1" ht="30" customHeight="1" x14ac:dyDescent="0.25">
      <c r="A174" s="71" t="s">
        <v>202</v>
      </c>
      <c r="B174" s="72" t="s">
        <v>256</v>
      </c>
      <c r="C174" s="73" t="s">
        <v>203</v>
      </c>
      <c r="D174" s="82" t="s">
        <v>126</v>
      </c>
      <c r="E174" s="75" t="s">
        <v>38</v>
      </c>
      <c r="F174" s="88">
        <v>2</v>
      </c>
      <c r="G174" s="56"/>
      <c r="H174" s="77">
        <f t="shared" si="34"/>
        <v>0</v>
      </c>
    </row>
    <row r="175" spans="1:8" s="78" customFormat="1" ht="30" customHeight="1" x14ac:dyDescent="0.25">
      <c r="A175" s="71" t="s">
        <v>143</v>
      </c>
      <c r="B175" s="72" t="s">
        <v>257</v>
      </c>
      <c r="C175" s="73" t="s">
        <v>145</v>
      </c>
      <c r="D175" s="82" t="s">
        <v>146</v>
      </c>
      <c r="E175" s="75" t="s">
        <v>48</v>
      </c>
      <c r="F175" s="88">
        <v>24</v>
      </c>
      <c r="G175" s="56"/>
      <c r="H175" s="77">
        <f t="shared" si="34"/>
        <v>0</v>
      </c>
    </row>
    <row r="176" spans="1:8" ht="36" customHeight="1" x14ac:dyDescent="0.25">
      <c r="A176" s="18"/>
      <c r="B176" s="12"/>
      <c r="C176" s="29" t="s">
        <v>21</v>
      </c>
      <c r="D176" s="10"/>
      <c r="E176" s="9"/>
      <c r="F176" s="8"/>
      <c r="G176" s="191"/>
      <c r="H176" s="144"/>
    </row>
    <row r="177" spans="1:8" s="78" customFormat="1" ht="35.25" customHeight="1" x14ac:dyDescent="0.25">
      <c r="A177" s="71" t="s">
        <v>55</v>
      </c>
      <c r="B177" s="72" t="s">
        <v>258</v>
      </c>
      <c r="C177" s="95" t="s">
        <v>231</v>
      </c>
      <c r="D177" s="93" t="s">
        <v>232</v>
      </c>
      <c r="E177" s="75" t="s">
        <v>38</v>
      </c>
      <c r="F177" s="88">
        <v>2</v>
      </c>
      <c r="G177" s="56"/>
      <c r="H177" s="77">
        <f>ROUND(G177*F177,2)</f>
        <v>0</v>
      </c>
    </row>
    <row r="178" spans="1:8" s="78" customFormat="1" ht="23.25" customHeight="1" x14ac:dyDescent="0.25">
      <c r="A178" s="71" t="s">
        <v>56</v>
      </c>
      <c r="B178" s="72" t="s">
        <v>259</v>
      </c>
      <c r="C178" s="95" t="s">
        <v>233</v>
      </c>
      <c r="D178" s="93" t="s">
        <v>232</v>
      </c>
      <c r="E178" s="75"/>
      <c r="F178" s="88"/>
      <c r="G178" s="142"/>
      <c r="H178" s="89"/>
    </row>
    <row r="179" spans="1:8" s="78" customFormat="1" ht="30" customHeight="1" x14ac:dyDescent="0.25">
      <c r="A179" s="71" t="s">
        <v>57</v>
      </c>
      <c r="B179" s="81" t="s">
        <v>32</v>
      </c>
      <c r="C179" s="73" t="s">
        <v>149</v>
      </c>
      <c r="D179" s="82"/>
      <c r="E179" s="75" t="s">
        <v>38</v>
      </c>
      <c r="F179" s="88">
        <v>2</v>
      </c>
      <c r="G179" s="56"/>
      <c r="H179" s="77">
        <f>ROUND(G179*F179,2)</f>
        <v>0</v>
      </c>
    </row>
    <row r="180" spans="1:8" s="78" customFormat="1" ht="30" customHeight="1" x14ac:dyDescent="0.25">
      <c r="A180" s="71" t="s">
        <v>70</v>
      </c>
      <c r="B180" s="72" t="s">
        <v>260</v>
      </c>
      <c r="C180" s="73" t="s">
        <v>80</v>
      </c>
      <c r="D180" s="93" t="s">
        <v>232</v>
      </c>
      <c r="E180" s="75" t="s">
        <v>38</v>
      </c>
      <c r="F180" s="88">
        <v>2</v>
      </c>
      <c r="G180" s="56"/>
      <c r="H180" s="77">
        <f t="shared" ref="H180:H182" si="35">ROUND(G180*F180,2)</f>
        <v>0</v>
      </c>
    </row>
    <row r="181" spans="1:8" s="78" customFormat="1" ht="30" customHeight="1" x14ac:dyDescent="0.25">
      <c r="A181" s="71" t="s">
        <v>71</v>
      </c>
      <c r="B181" s="72" t="s">
        <v>261</v>
      </c>
      <c r="C181" s="73" t="s">
        <v>81</v>
      </c>
      <c r="D181" s="93" t="s">
        <v>232</v>
      </c>
      <c r="E181" s="75" t="s">
        <v>38</v>
      </c>
      <c r="F181" s="88">
        <v>2</v>
      </c>
      <c r="G181" s="56"/>
      <c r="H181" s="77">
        <f t="shared" si="35"/>
        <v>0</v>
      </c>
    </row>
    <row r="182" spans="1:8" s="78" customFormat="1" ht="30" customHeight="1" x14ac:dyDescent="0.25">
      <c r="A182" s="71" t="s">
        <v>72</v>
      </c>
      <c r="B182" s="72" t="s">
        <v>262</v>
      </c>
      <c r="C182" s="73" t="s">
        <v>82</v>
      </c>
      <c r="D182" s="93" t="s">
        <v>232</v>
      </c>
      <c r="E182" s="75" t="s">
        <v>38</v>
      </c>
      <c r="F182" s="88">
        <v>1</v>
      </c>
      <c r="G182" s="56"/>
      <c r="H182" s="77">
        <f t="shared" si="35"/>
        <v>0</v>
      </c>
    </row>
    <row r="183" spans="1:8" ht="36" customHeight="1" x14ac:dyDescent="0.25">
      <c r="A183" s="18"/>
      <c r="B183" s="16"/>
      <c r="C183" s="29" t="s">
        <v>22</v>
      </c>
      <c r="D183" s="10"/>
      <c r="E183" s="7"/>
      <c r="F183" s="10"/>
      <c r="G183" s="191"/>
      <c r="H183" s="144"/>
    </row>
    <row r="184" spans="1:8" s="78" customFormat="1" ht="30" customHeight="1" x14ac:dyDescent="0.25">
      <c r="A184" s="84" t="s">
        <v>59</v>
      </c>
      <c r="B184" s="72" t="s">
        <v>304</v>
      </c>
      <c r="C184" s="73" t="s">
        <v>60</v>
      </c>
      <c r="D184" s="82" t="s">
        <v>150</v>
      </c>
      <c r="E184" s="75"/>
      <c r="F184" s="76"/>
      <c r="G184" s="142"/>
      <c r="H184" s="77"/>
    </row>
    <row r="185" spans="1:8" s="78" customFormat="1" ht="30" customHeight="1" x14ac:dyDescent="0.25">
      <c r="A185" s="84" t="s">
        <v>61</v>
      </c>
      <c r="B185" s="81" t="s">
        <v>32</v>
      </c>
      <c r="C185" s="73" t="s">
        <v>151</v>
      </c>
      <c r="D185" s="82"/>
      <c r="E185" s="75" t="s">
        <v>31</v>
      </c>
      <c r="F185" s="76">
        <v>300</v>
      </c>
      <c r="G185" s="56"/>
      <c r="H185" s="77">
        <f>ROUND(G185*F185,2)</f>
        <v>0</v>
      </c>
    </row>
    <row r="186" spans="1:8" s="78" customFormat="1" ht="30" customHeight="1" x14ac:dyDescent="0.25">
      <c r="A186" s="71"/>
      <c r="B186" s="72" t="s">
        <v>420</v>
      </c>
      <c r="C186" s="73" t="s">
        <v>351</v>
      </c>
      <c r="D186" s="93" t="s">
        <v>413</v>
      </c>
      <c r="E186" s="75" t="s">
        <v>38</v>
      </c>
      <c r="F186" s="88">
        <v>1</v>
      </c>
      <c r="G186" s="56"/>
      <c r="H186" s="77">
        <f t="shared" ref="H186" si="36">ROUND(G186*F186,2)</f>
        <v>0</v>
      </c>
    </row>
    <row r="187" spans="1:8" ht="36" customHeight="1" x14ac:dyDescent="0.25">
      <c r="A187" s="18"/>
      <c r="B187" s="5"/>
      <c r="C187" s="29" t="s">
        <v>23</v>
      </c>
      <c r="D187" s="10"/>
      <c r="E187" s="9"/>
      <c r="F187" s="8"/>
      <c r="G187" s="192"/>
      <c r="H187" s="144"/>
    </row>
    <row r="188" spans="1:8" s="78" customFormat="1" ht="30" customHeight="1" x14ac:dyDescent="0.25">
      <c r="A188" s="71"/>
      <c r="B188" s="72" t="s">
        <v>421</v>
      </c>
      <c r="C188" s="73" t="s">
        <v>350</v>
      </c>
      <c r="D188" s="93" t="s">
        <v>165</v>
      </c>
      <c r="E188" s="75" t="s">
        <v>38</v>
      </c>
      <c r="F188" s="88">
        <v>1</v>
      </c>
      <c r="G188" s="56"/>
      <c r="H188" s="77">
        <f t="shared" ref="H188" si="37">ROUND(G188*F188,2)</f>
        <v>0</v>
      </c>
    </row>
    <row r="189" spans="1:8" s="34" customFormat="1" ht="30" customHeight="1" thickBot="1" x14ac:dyDescent="0.3">
      <c r="A189" s="35"/>
      <c r="B189" s="31" t="s">
        <v>12</v>
      </c>
      <c r="C189" s="234" t="str">
        <f>C110</f>
        <v>MARYLAND ST - BROADWAY TO FAWCETT AVE BIKE LANE IMPROVEMENTS</v>
      </c>
      <c r="D189" s="214"/>
      <c r="E189" s="214"/>
      <c r="F189" s="215"/>
      <c r="G189" s="196" t="s">
        <v>16</v>
      </c>
      <c r="H189" s="126">
        <f>SUM(H110:H188)</f>
        <v>0</v>
      </c>
    </row>
    <row r="190" spans="1:8" s="34" customFormat="1" ht="30" customHeight="1" thickTop="1" x14ac:dyDescent="0.25">
      <c r="A190" s="33"/>
      <c r="B190" s="32" t="s">
        <v>13</v>
      </c>
      <c r="C190" s="235" t="s">
        <v>314</v>
      </c>
      <c r="D190" s="236"/>
      <c r="E190" s="236"/>
      <c r="F190" s="237"/>
      <c r="G190" s="194"/>
      <c r="H190" s="125"/>
    </row>
    <row r="191" spans="1:8" s="107" customFormat="1" ht="36" customHeight="1" x14ac:dyDescent="0.25">
      <c r="A191" s="18"/>
      <c r="B191" s="105"/>
      <c r="C191" s="154" t="s">
        <v>354</v>
      </c>
      <c r="D191" s="10"/>
      <c r="E191" s="106" t="s">
        <v>1</v>
      </c>
      <c r="F191" s="106" t="s">
        <v>1</v>
      </c>
      <c r="G191" s="195" t="s">
        <v>1</v>
      </c>
      <c r="H191" s="125"/>
    </row>
    <row r="192" spans="1:8" s="112" customFormat="1" ht="36" customHeight="1" x14ac:dyDescent="0.25">
      <c r="A192" s="55"/>
      <c r="B192" s="108" t="s">
        <v>215</v>
      </c>
      <c r="C192" s="109" t="s">
        <v>355</v>
      </c>
      <c r="D192" s="110" t="s">
        <v>412</v>
      </c>
      <c r="E192" s="111"/>
      <c r="F192" s="111"/>
      <c r="G192" s="197"/>
      <c r="H192" s="127"/>
    </row>
    <row r="193" spans="1:8" s="112" customFormat="1" ht="36" customHeight="1" x14ac:dyDescent="0.25">
      <c r="A193" s="55"/>
      <c r="B193" s="113" t="s">
        <v>32</v>
      </c>
      <c r="C193" s="109" t="s">
        <v>356</v>
      </c>
      <c r="D193" s="110"/>
      <c r="E193" s="111" t="s">
        <v>48</v>
      </c>
      <c r="F193" s="146">
        <v>20</v>
      </c>
      <c r="G193" s="56"/>
      <c r="H193" s="147">
        <f>ROUND(G193*F193,2)</f>
        <v>0</v>
      </c>
    </row>
    <row r="194" spans="1:8" s="112" customFormat="1" ht="36" customHeight="1" x14ac:dyDescent="0.25">
      <c r="A194" s="55"/>
      <c r="B194" s="113" t="s">
        <v>39</v>
      </c>
      <c r="C194" s="109" t="s">
        <v>357</v>
      </c>
      <c r="D194" s="110"/>
      <c r="E194" s="111" t="s">
        <v>48</v>
      </c>
      <c r="F194" s="146">
        <v>10</v>
      </c>
      <c r="G194" s="56"/>
      <c r="H194" s="147">
        <f t="shared" ref="H194:H196" si="38">ROUND(G194*F194,2)</f>
        <v>0</v>
      </c>
    </row>
    <row r="195" spans="1:8" s="112" customFormat="1" ht="36" customHeight="1" x14ac:dyDescent="0.25">
      <c r="A195" s="55"/>
      <c r="B195" s="113" t="s">
        <v>49</v>
      </c>
      <c r="C195" s="109" t="s">
        <v>358</v>
      </c>
      <c r="D195" s="110"/>
      <c r="E195" s="111" t="s">
        <v>48</v>
      </c>
      <c r="F195" s="146">
        <v>50</v>
      </c>
      <c r="G195" s="56"/>
      <c r="H195" s="147">
        <f t="shared" si="38"/>
        <v>0</v>
      </c>
    </row>
    <row r="196" spans="1:8" s="112" customFormat="1" ht="36" customHeight="1" x14ac:dyDescent="0.25">
      <c r="A196" s="55"/>
      <c r="B196" s="113" t="s">
        <v>58</v>
      </c>
      <c r="C196" s="109" t="s">
        <v>359</v>
      </c>
      <c r="D196" s="110"/>
      <c r="E196" s="111" t="s">
        <v>48</v>
      </c>
      <c r="F196" s="146">
        <v>135</v>
      </c>
      <c r="G196" s="56"/>
      <c r="H196" s="147">
        <f t="shared" si="38"/>
        <v>0</v>
      </c>
    </row>
    <row r="197" spans="1:8" s="112" customFormat="1" ht="36" customHeight="1" x14ac:dyDescent="0.25">
      <c r="A197" s="55"/>
      <c r="B197" s="108" t="s">
        <v>216</v>
      </c>
      <c r="C197" s="109" t="s">
        <v>360</v>
      </c>
      <c r="D197" s="110" t="s">
        <v>412</v>
      </c>
      <c r="E197" s="111"/>
      <c r="F197" s="146"/>
      <c r="G197" s="198"/>
      <c r="H197" s="148"/>
    </row>
    <row r="198" spans="1:8" s="112" customFormat="1" ht="36" customHeight="1" x14ac:dyDescent="0.25">
      <c r="A198" s="55"/>
      <c r="B198" s="113" t="s">
        <v>32</v>
      </c>
      <c r="C198" s="109" t="s">
        <v>361</v>
      </c>
      <c r="D198" s="110" t="s">
        <v>362</v>
      </c>
      <c r="E198" s="111" t="s">
        <v>363</v>
      </c>
      <c r="F198" s="146">
        <v>4</v>
      </c>
      <c r="G198" s="56"/>
      <c r="H198" s="147">
        <f t="shared" ref="H198:H199" si="39">ROUND(G198*F198,2)</f>
        <v>0</v>
      </c>
    </row>
    <row r="199" spans="1:8" s="112" customFormat="1" ht="36" customHeight="1" x14ac:dyDescent="0.25">
      <c r="A199" s="55"/>
      <c r="B199" s="113" t="s">
        <v>39</v>
      </c>
      <c r="C199" s="109" t="s">
        <v>364</v>
      </c>
      <c r="D199" s="110"/>
      <c r="E199" s="111" t="s">
        <v>363</v>
      </c>
      <c r="F199" s="146">
        <v>2</v>
      </c>
      <c r="G199" s="56"/>
      <c r="H199" s="147">
        <f t="shared" si="39"/>
        <v>0</v>
      </c>
    </row>
    <row r="200" spans="1:8" s="112" customFormat="1" ht="36" customHeight="1" x14ac:dyDescent="0.25">
      <c r="A200" s="55"/>
      <c r="B200" s="108" t="s">
        <v>217</v>
      </c>
      <c r="C200" s="109" t="s">
        <v>365</v>
      </c>
      <c r="D200" s="110" t="s">
        <v>412</v>
      </c>
      <c r="E200" s="111"/>
      <c r="F200" s="146"/>
      <c r="G200" s="198"/>
      <c r="H200" s="148"/>
    </row>
    <row r="201" spans="1:8" s="112" customFormat="1" ht="36" customHeight="1" x14ac:dyDescent="0.25">
      <c r="A201" s="55"/>
      <c r="B201" s="113" t="s">
        <v>32</v>
      </c>
      <c r="C201" s="115" t="s">
        <v>366</v>
      </c>
      <c r="D201" s="114" t="s">
        <v>367</v>
      </c>
      <c r="E201" s="111"/>
      <c r="F201" s="146">
        <v>3</v>
      </c>
      <c r="G201" s="56"/>
      <c r="H201" s="147">
        <f>ROUND(G201*F201,2)</f>
        <v>0</v>
      </c>
    </row>
    <row r="202" spans="1:8" s="112" customFormat="1" ht="36" customHeight="1" x14ac:dyDescent="0.25">
      <c r="A202" s="55"/>
      <c r="B202" s="108" t="s">
        <v>263</v>
      </c>
      <c r="C202" s="109" t="s">
        <v>368</v>
      </c>
      <c r="D202" s="110" t="s">
        <v>412</v>
      </c>
      <c r="E202" s="111"/>
      <c r="F202" s="146"/>
      <c r="G202" s="198"/>
      <c r="H202" s="148"/>
    </row>
    <row r="203" spans="1:8" s="112" customFormat="1" ht="36" customHeight="1" x14ac:dyDescent="0.25">
      <c r="A203" s="55"/>
      <c r="B203" s="113" t="s">
        <v>32</v>
      </c>
      <c r="C203" s="115" t="s">
        <v>369</v>
      </c>
      <c r="D203" s="110"/>
      <c r="E203" s="111" t="s">
        <v>363</v>
      </c>
      <c r="F203" s="146">
        <v>1</v>
      </c>
      <c r="G203" s="56"/>
      <c r="H203" s="147">
        <f t="shared" ref="H203:H204" si="40">ROUND(G203*F203,2)</f>
        <v>0</v>
      </c>
    </row>
    <row r="204" spans="1:8" s="112" customFormat="1" ht="36" customHeight="1" x14ac:dyDescent="0.25">
      <c r="A204" s="55"/>
      <c r="B204" s="113" t="s">
        <v>39</v>
      </c>
      <c r="C204" s="115" t="s">
        <v>370</v>
      </c>
      <c r="D204" s="110"/>
      <c r="E204" s="111" t="s">
        <v>363</v>
      </c>
      <c r="F204" s="146">
        <v>1</v>
      </c>
      <c r="G204" s="56"/>
      <c r="H204" s="147">
        <f t="shared" si="40"/>
        <v>0</v>
      </c>
    </row>
    <row r="205" spans="1:8" s="112" customFormat="1" ht="36" customHeight="1" x14ac:dyDescent="0.25">
      <c r="A205" s="55"/>
      <c r="B205" s="108" t="s">
        <v>264</v>
      </c>
      <c r="C205" s="109" t="s">
        <v>371</v>
      </c>
      <c r="D205" s="110" t="s">
        <v>412</v>
      </c>
      <c r="E205" s="111"/>
      <c r="F205" s="146"/>
      <c r="G205" s="198"/>
      <c r="H205" s="148"/>
    </row>
    <row r="206" spans="1:8" s="112" customFormat="1" ht="36" customHeight="1" x14ac:dyDescent="0.25">
      <c r="A206" s="55"/>
      <c r="B206" s="113" t="s">
        <v>32</v>
      </c>
      <c r="C206" s="115" t="s">
        <v>372</v>
      </c>
      <c r="D206" s="110"/>
      <c r="E206" s="111" t="s">
        <v>363</v>
      </c>
      <c r="F206" s="146">
        <v>5</v>
      </c>
      <c r="G206" s="56"/>
      <c r="H206" s="147">
        <f t="shared" ref="H206:H207" si="41">ROUND(G206*F206,2)</f>
        <v>0</v>
      </c>
    </row>
    <row r="207" spans="1:8" s="112" customFormat="1" ht="36" customHeight="1" x14ac:dyDescent="0.25">
      <c r="A207" s="55"/>
      <c r="B207" s="108" t="s">
        <v>265</v>
      </c>
      <c r="C207" s="109" t="s">
        <v>373</v>
      </c>
      <c r="D207" s="110" t="s">
        <v>412</v>
      </c>
      <c r="E207" s="111" t="s">
        <v>363</v>
      </c>
      <c r="F207" s="146">
        <v>2</v>
      </c>
      <c r="G207" s="56"/>
      <c r="H207" s="147">
        <f t="shared" si="41"/>
        <v>0</v>
      </c>
    </row>
    <row r="208" spans="1:8" s="107" customFormat="1" ht="36" customHeight="1" x14ac:dyDescent="0.25">
      <c r="A208" s="18"/>
      <c r="B208" s="105"/>
      <c r="C208" s="154" t="s">
        <v>374</v>
      </c>
      <c r="D208" s="10"/>
      <c r="E208" s="7"/>
      <c r="F208" s="149"/>
      <c r="G208" s="192"/>
      <c r="H208" s="143"/>
    </row>
    <row r="209" spans="1:8" s="112" customFormat="1" ht="36" customHeight="1" x14ac:dyDescent="0.25">
      <c r="A209" s="55"/>
      <c r="B209" s="108" t="s">
        <v>266</v>
      </c>
      <c r="C209" s="109" t="s">
        <v>355</v>
      </c>
      <c r="D209" s="110" t="s">
        <v>412</v>
      </c>
      <c r="E209" s="111"/>
      <c r="F209" s="146"/>
      <c r="G209" s="198"/>
      <c r="H209" s="148"/>
    </row>
    <row r="210" spans="1:8" s="112" customFormat="1" ht="36" customHeight="1" x14ac:dyDescent="0.25">
      <c r="A210" s="55"/>
      <c r="B210" s="113" t="s">
        <v>32</v>
      </c>
      <c r="C210" s="109" t="s">
        <v>356</v>
      </c>
      <c r="D210" s="110"/>
      <c r="E210" s="111" t="s">
        <v>48</v>
      </c>
      <c r="F210" s="146">
        <v>5</v>
      </c>
      <c r="G210" s="56"/>
      <c r="H210" s="147">
        <f t="shared" ref="H210:H211" si="42">ROUND(G210*F210,2)</f>
        <v>0</v>
      </c>
    </row>
    <row r="211" spans="1:8" s="112" customFormat="1" ht="36" customHeight="1" x14ac:dyDescent="0.25">
      <c r="A211" s="55"/>
      <c r="B211" s="113" t="s">
        <v>39</v>
      </c>
      <c r="C211" s="109" t="s">
        <v>358</v>
      </c>
      <c r="D211" s="110"/>
      <c r="E211" s="111" t="s">
        <v>48</v>
      </c>
      <c r="F211" s="146">
        <v>10</v>
      </c>
      <c r="G211" s="56"/>
      <c r="H211" s="147">
        <f t="shared" si="42"/>
        <v>0</v>
      </c>
    </row>
    <row r="212" spans="1:8" s="112" customFormat="1" ht="36" customHeight="1" x14ac:dyDescent="0.25">
      <c r="A212" s="55"/>
      <c r="B212" s="108" t="s">
        <v>267</v>
      </c>
      <c r="C212" s="109" t="s">
        <v>360</v>
      </c>
      <c r="D212" s="110" t="s">
        <v>412</v>
      </c>
      <c r="E212" s="111"/>
      <c r="F212" s="146"/>
      <c r="G212" s="198"/>
      <c r="H212" s="148"/>
    </row>
    <row r="213" spans="1:8" s="112" customFormat="1" ht="36" customHeight="1" x14ac:dyDescent="0.25">
      <c r="A213" s="55"/>
      <c r="B213" s="113" t="s">
        <v>32</v>
      </c>
      <c r="C213" s="109" t="s">
        <v>361</v>
      </c>
      <c r="D213" s="110" t="s">
        <v>362</v>
      </c>
      <c r="E213" s="111" t="s">
        <v>363</v>
      </c>
      <c r="F213" s="146">
        <v>1</v>
      </c>
      <c r="G213" s="56"/>
      <c r="H213" s="147">
        <f>ROUND(G213*F213,2)</f>
        <v>0</v>
      </c>
    </row>
    <row r="214" spans="1:8" s="112" customFormat="1" ht="36" customHeight="1" x14ac:dyDescent="0.25">
      <c r="A214" s="55"/>
      <c r="B214" s="108" t="s">
        <v>268</v>
      </c>
      <c r="C214" s="109" t="s">
        <v>368</v>
      </c>
      <c r="D214" s="110" t="s">
        <v>412</v>
      </c>
      <c r="E214" s="111"/>
      <c r="F214" s="146"/>
      <c r="G214" s="198"/>
      <c r="H214" s="148"/>
    </row>
    <row r="215" spans="1:8" s="112" customFormat="1" ht="36" customHeight="1" x14ac:dyDescent="0.25">
      <c r="A215" s="55"/>
      <c r="B215" s="113" t="s">
        <v>32</v>
      </c>
      <c r="C215" s="115" t="s">
        <v>370</v>
      </c>
      <c r="D215" s="110"/>
      <c r="E215" s="111" t="s">
        <v>363</v>
      </c>
      <c r="F215" s="146">
        <v>1</v>
      </c>
      <c r="G215" s="56"/>
      <c r="H215" s="147">
        <f>ROUND(G215*F215,2)</f>
        <v>0</v>
      </c>
    </row>
    <row r="216" spans="1:8" s="112" customFormat="1" ht="36" customHeight="1" x14ac:dyDescent="0.25">
      <c r="A216" s="55"/>
      <c r="B216" s="108" t="s">
        <v>269</v>
      </c>
      <c r="C216" s="109" t="s">
        <v>371</v>
      </c>
      <c r="D216" s="110" t="s">
        <v>412</v>
      </c>
      <c r="E216" s="111"/>
      <c r="F216" s="146"/>
      <c r="G216" s="198"/>
      <c r="H216" s="148"/>
    </row>
    <row r="217" spans="1:8" s="112" customFormat="1" ht="36" customHeight="1" x14ac:dyDescent="0.25">
      <c r="A217" s="55"/>
      <c r="B217" s="113" t="s">
        <v>32</v>
      </c>
      <c r="C217" s="115" t="s">
        <v>372</v>
      </c>
      <c r="D217" s="110"/>
      <c r="E217" s="111" t="s">
        <v>363</v>
      </c>
      <c r="F217" s="146">
        <v>1</v>
      </c>
      <c r="G217" s="56"/>
      <c r="H217" s="147">
        <f>ROUND(G217*F217,2)</f>
        <v>0</v>
      </c>
    </row>
    <row r="218" spans="1:8" s="107" customFormat="1" ht="36" customHeight="1" x14ac:dyDescent="0.25">
      <c r="A218" s="18"/>
      <c r="B218" s="116"/>
      <c r="C218" s="154" t="s">
        <v>375</v>
      </c>
      <c r="D218" s="10"/>
      <c r="E218" s="106"/>
      <c r="F218" s="150"/>
      <c r="G218" s="192"/>
      <c r="H218" s="143"/>
    </row>
    <row r="219" spans="1:8" s="112" customFormat="1" ht="36" customHeight="1" x14ac:dyDescent="0.25">
      <c r="A219" s="55"/>
      <c r="B219" s="108" t="s">
        <v>270</v>
      </c>
      <c r="C219" s="109" t="s">
        <v>355</v>
      </c>
      <c r="D219" s="110" t="s">
        <v>412</v>
      </c>
      <c r="E219" s="111"/>
      <c r="F219" s="146"/>
      <c r="G219" s="198"/>
      <c r="H219" s="148"/>
    </row>
    <row r="220" spans="1:8" s="112" customFormat="1" ht="36" customHeight="1" x14ac:dyDescent="0.25">
      <c r="A220" s="55"/>
      <c r="B220" s="113" t="s">
        <v>32</v>
      </c>
      <c r="C220" s="109" t="s">
        <v>356</v>
      </c>
      <c r="D220" s="110"/>
      <c r="E220" s="111" t="s">
        <v>48</v>
      </c>
      <c r="F220" s="146">
        <v>20</v>
      </c>
      <c r="G220" s="56"/>
      <c r="H220" s="147">
        <f t="shared" ref="H220:H233" si="43">ROUND(G220*F220,2)</f>
        <v>0</v>
      </c>
    </row>
    <row r="221" spans="1:8" s="112" customFormat="1" ht="36" customHeight="1" x14ac:dyDescent="0.25">
      <c r="A221" s="55"/>
      <c r="B221" s="113" t="s">
        <v>39</v>
      </c>
      <c r="C221" s="109" t="s">
        <v>357</v>
      </c>
      <c r="D221" s="110"/>
      <c r="E221" s="111" t="s">
        <v>48</v>
      </c>
      <c r="F221" s="146">
        <v>20</v>
      </c>
      <c r="G221" s="56"/>
      <c r="H221" s="147">
        <f t="shared" si="43"/>
        <v>0</v>
      </c>
    </row>
    <row r="222" spans="1:8" s="112" customFormat="1" ht="36" customHeight="1" x14ac:dyDescent="0.25">
      <c r="A222" s="55"/>
      <c r="B222" s="113" t="s">
        <v>49</v>
      </c>
      <c r="C222" s="109" t="s">
        <v>358</v>
      </c>
      <c r="D222" s="110"/>
      <c r="E222" s="111" t="s">
        <v>48</v>
      </c>
      <c r="F222" s="146">
        <v>105</v>
      </c>
      <c r="G222" s="56"/>
      <c r="H222" s="147">
        <f t="shared" si="43"/>
        <v>0</v>
      </c>
    </row>
    <row r="223" spans="1:8" s="112" customFormat="1" ht="36" customHeight="1" x14ac:dyDescent="0.25">
      <c r="A223" s="55"/>
      <c r="B223" s="113" t="s">
        <v>58</v>
      </c>
      <c r="C223" s="109" t="s">
        <v>359</v>
      </c>
      <c r="D223" s="110"/>
      <c r="E223" s="111" t="s">
        <v>48</v>
      </c>
      <c r="F223" s="146">
        <v>115</v>
      </c>
      <c r="G223" s="56"/>
      <c r="H223" s="147">
        <f t="shared" si="43"/>
        <v>0</v>
      </c>
    </row>
    <row r="224" spans="1:8" s="112" customFormat="1" ht="36" customHeight="1" x14ac:dyDescent="0.25">
      <c r="A224" s="55"/>
      <c r="B224" s="108" t="s">
        <v>271</v>
      </c>
      <c r="C224" s="109" t="s">
        <v>360</v>
      </c>
      <c r="D224" s="110" t="s">
        <v>412</v>
      </c>
      <c r="E224" s="111"/>
      <c r="F224" s="146"/>
      <c r="G224" s="198"/>
      <c r="H224" s="148"/>
    </row>
    <row r="225" spans="1:8" s="112" customFormat="1" ht="36" customHeight="1" x14ac:dyDescent="0.25">
      <c r="A225" s="55"/>
      <c r="B225" s="113" t="s">
        <v>32</v>
      </c>
      <c r="C225" s="109" t="s">
        <v>376</v>
      </c>
      <c r="D225" s="110" t="s">
        <v>377</v>
      </c>
      <c r="E225" s="111" t="s">
        <v>363</v>
      </c>
      <c r="F225" s="146">
        <v>2</v>
      </c>
      <c r="G225" s="56"/>
      <c r="H225" s="147">
        <f t="shared" si="43"/>
        <v>0</v>
      </c>
    </row>
    <row r="226" spans="1:8" s="112" customFormat="1" ht="36" customHeight="1" x14ac:dyDescent="0.25">
      <c r="A226" s="55"/>
      <c r="B226" s="113" t="s">
        <v>39</v>
      </c>
      <c r="C226" s="109" t="s">
        <v>361</v>
      </c>
      <c r="D226" s="110" t="s">
        <v>362</v>
      </c>
      <c r="E226" s="111" t="s">
        <v>363</v>
      </c>
      <c r="F226" s="146">
        <v>6</v>
      </c>
      <c r="G226" s="56"/>
      <c r="H226" s="147">
        <f t="shared" si="43"/>
        <v>0</v>
      </c>
    </row>
    <row r="227" spans="1:8" s="112" customFormat="1" ht="36" customHeight="1" x14ac:dyDescent="0.25">
      <c r="A227" s="55"/>
      <c r="B227" s="113" t="s">
        <v>49</v>
      </c>
      <c r="C227" s="109" t="s">
        <v>378</v>
      </c>
      <c r="D227" s="110" t="s">
        <v>379</v>
      </c>
      <c r="E227" s="111" t="s">
        <v>363</v>
      </c>
      <c r="F227" s="146">
        <v>1</v>
      </c>
      <c r="G227" s="56"/>
      <c r="H227" s="147">
        <f t="shared" si="43"/>
        <v>0</v>
      </c>
    </row>
    <row r="228" spans="1:8" s="112" customFormat="1" ht="36" customHeight="1" x14ac:dyDescent="0.25">
      <c r="A228" s="55"/>
      <c r="B228" s="113" t="s">
        <v>58</v>
      </c>
      <c r="C228" s="109" t="s">
        <v>364</v>
      </c>
      <c r="D228" s="110"/>
      <c r="E228" s="111" t="s">
        <v>363</v>
      </c>
      <c r="F228" s="146">
        <v>2</v>
      </c>
      <c r="G228" s="56"/>
      <c r="H228" s="147">
        <f t="shared" si="43"/>
        <v>0</v>
      </c>
    </row>
    <row r="229" spans="1:8" s="112" customFormat="1" ht="36" customHeight="1" x14ac:dyDescent="0.25">
      <c r="A229" s="55"/>
      <c r="B229" s="108" t="s">
        <v>272</v>
      </c>
      <c r="C229" s="109" t="s">
        <v>365</v>
      </c>
      <c r="D229" s="110" t="s">
        <v>412</v>
      </c>
      <c r="E229" s="111"/>
      <c r="F229" s="146"/>
      <c r="G229" s="198"/>
      <c r="H229" s="148"/>
    </row>
    <row r="230" spans="1:8" s="112" customFormat="1" ht="36" customHeight="1" x14ac:dyDescent="0.25">
      <c r="A230" s="55"/>
      <c r="B230" s="113" t="s">
        <v>32</v>
      </c>
      <c r="C230" s="115" t="s">
        <v>366</v>
      </c>
      <c r="D230" s="114" t="s">
        <v>367</v>
      </c>
      <c r="E230" s="111"/>
      <c r="F230" s="146">
        <v>4</v>
      </c>
      <c r="G230" s="56"/>
      <c r="H230" s="147">
        <f t="shared" si="43"/>
        <v>0</v>
      </c>
    </row>
    <row r="231" spans="1:8" s="112" customFormat="1" ht="36" customHeight="1" x14ac:dyDescent="0.25">
      <c r="A231" s="55"/>
      <c r="B231" s="108" t="s">
        <v>273</v>
      </c>
      <c r="C231" s="109" t="s">
        <v>371</v>
      </c>
      <c r="D231" s="110" t="s">
        <v>412</v>
      </c>
      <c r="E231" s="111"/>
      <c r="F231" s="146"/>
      <c r="G231" s="198"/>
      <c r="H231" s="148"/>
    </row>
    <row r="232" spans="1:8" s="112" customFormat="1" ht="36" customHeight="1" x14ac:dyDescent="0.25">
      <c r="A232" s="55"/>
      <c r="B232" s="113" t="s">
        <v>32</v>
      </c>
      <c r="C232" s="115" t="s">
        <v>372</v>
      </c>
      <c r="D232" s="110"/>
      <c r="E232" s="111" t="s">
        <v>363</v>
      </c>
      <c r="F232" s="146">
        <v>9</v>
      </c>
      <c r="G232" s="56"/>
      <c r="H232" s="147">
        <f t="shared" si="43"/>
        <v>0</v>
      </c>
    </row>
    <row r="233" spans="1:8" s="112" customFormat="1" ht="36" customHeight="1" x14ac:dyDescent="0.25">
      <c r="A233" s="55"/>
      <c r="B233" s="108" t="s">
        <v>274</v>
      </c>
      <c r="C233" s="109" t="s">
        <v>373</v>
      </c>
      <c r="D233" s="110" t="s">
        <v>412</v>
      </c>
      <c r="E233" s="111" t="s">
        <v>363</v>
      </c>
      <c r="F233" s="146">
        <v>3</v>
      </c>
      <c r="G233" s="56"/>
      <c r="H233" s="147">
        <f t="shared" si="43"/>
        <v>0</v>
      </c>
    </row>
    <row r="234" spans="1:8" s="107" customFormat="1" ht="36" customHeight="1" x14ac:dyDescent="0.25">
      <c r="A234" s="18"/>
      <c r="B234" s="116"/>
      <c r="C234" s="154" t="s">
        <v>380</v>
      </c>
      <c r="D234" s="10"/>
      <c r="E234" s="117"/>
      <c r="F234" s="150"/>
      <c r="G234" s="192"/>
      <c r="H234" s="143"/>
    </row>
    <row r="235" spans="1:8" s="112" customFormat="1" ht="36" customHeight="1" x14ac:dyDescent="0.25">
      <c r="A235" s="55"/>
      <c r="B235" s="108" t="s">
        <v>275</v>
      </c>
      <c r="C235" s="109" t="s">
        <v>355</v>
      </c>
      <c r="D235" s="110" t="s">
        <v>412</v>
      </c>
      <c r="E235" s="111"/>
      <c r="F235" s="146"/>
      <c r="G235" s="198"/>
      <c r="H235" s="148"/>
    </row>
    <row r="236" spans="1:8" s="112" customFormat="1" ht="36" customHeight="1" x14ac:dyDescent="0.25">
      <c r="A236" s="55"/>
      <c r="B236" s="113" t="s">
        <v>32</v>
      </c>
      <c r="C236" s="109" t="s">
        <v>356</v>
      </c>
      <c r="D236" s="110"/>
      <c r="E236" s="111" t="s">
        <v>48</v>
      </c>
      <c r="F236" s="146">
        <v>20</v>
      </c>
      <c r="G236" s="56"/>
      <c r="H236" s="147">
        <f t="shared" ref="H236:H239" si="44">ROUND(G236*F236,2)</f>
        <v>0</v>
      </c>
    </row>
    <row r="237" spans="1:8" s="112" customFormat="1" ht="36" customHeight="1" x14ac:dyDescent="0.25">
      <c r="A237" s="55"/>
      <c r="B237" s="113" t="s">
        <v>39</v>
      </c>
      <c r="C237" s="109" t="s">
        <v>357</v>
      </c>
      <c r="D237" s="110"/>
      <c r="E237" s="111" t="s">
        <v>48</v>
      </c>
      <c r="F237" s="146">
        <v>20</v>
      </c>
      <c r="G237" s="56"/>
      <c r="H237" s="147">
        <f t="shared" si="44"/>
        <v>0</v>
      </c>
    </row>
    <row r="238" spans="1:8" s="112" customFormat="1" ht="36" customHeight="1" x14ac:dyDescent="0.25">
      <c r="A238" s="55"/>
      <c r="B238" s="113" t="s">
        <v>49</v>
      </c>
      <c r="C238" s="109" t="s">
        <v>358</v>
      </c>
      <c r="D238" s="110"/>
      <c r="E238" s="111" t="s">
        <v>48</v>
      </c>
      <c r="F238" s="146">
        <v>150</v>
      </c>
      <c r="G238" s="56"/>
      <c r="H238" s="147">
        <f t="shared" si="44"/>
        <v>0</v>
      </c>
    </row>
    <row r="239" spans="1:8" s="112" customFormat="1" ht="36" customHeight="1" x14ac:dyDescent="0.25">
      <c r="A239" s="55"/>
      <c r="B239" s="113" t="s">
        <v>58</v>
      </c>
      <c r="C239" s="109" t="s">
        <v>359</v>
      </c>
      <c r="D239" s="110"/>
      <c r="E239" s="111" t="s">
        <v>48</v>
      </c>
      <c r="F239" s="146">
        <v>120</v>
      </c>
      <c r="G239" s="56"/>
      <c r="H239" s="147">
        <f t="shared" si="44"/>
        <v>0</v>
      </c>
    </row>
    <row r="240" spans="1:8" s="112" customFormat="1" ht="36" customHeight="1" x14ac:dyDescent="0.25">
      <c r="A240" s="55"/>
      <c r="B240" s="108" t="s">
        <v>276</v>
      </c>
      <c r="C240" s="109" t="s">
        <v>360</v>
      </c>
      <c r="D240" s="110" t="s">
        <v>412</v>
      </c>
      <c r="E240" s="111"/>
      <c r="F240" s="146"/>
      <c r="G240" s="198"/>
      <c r="H240" s="148"/>
    </row>
    <row r="241" spans="1:8" s="112" customFormat="1" ht="36" customHeight="1" x14ac:dyDescent="0.25">
      <c r="A241" s="55"/>
      <c r="B241" s="113" t="s">
        <v>32</v>
      </c>
      <c r="C241" s="109" t="s">
        <v>361</v>
      </c>
      <c r="D241" s="110" t="s">
        <v>362</v>
      </c>
      <c r="E241" s="111" t="s">
        <v>363</v>
      </c>
      <c r="F241" s="146">
        <v>6</v>
      </c>
      <c r="G241" s="56"/>
      <c r="H241" s="147">
        <f t="shared" ref="H241:H243" si="45">ROUND(G241*F241,2)</f>
        <v>0</v>
      </c>
    </row>
    <row r="242" spans="1:8" s="112" customFormat="1" ht="36" customHeight="1" x14ac:dyDescent="0.25">
      <c r="A242" s="55"/>
      <c r="B242" s="113" t="s">
        <v>39</v>
      </c>
      <c r="C242" s="109" t="s">
        <v>378</v>
      </c>
      <c r="D242" s="110" t="s">
        <v>379</v>
      </c>
      <c r="E242" s="111" t="s">
        <v>363</v>
      </c>
      <c r="F242" s="146">
        <v>1</v>
      </c>
      <c r="G242" s="56"/>
      <c r="H242" s="147">
        <f t="shared" si="45"/>
        <v>0</v>
      </c>
    </row>
    <row r="243" spans="1:8" s="112" customFormat="1" ht="36" customHeight="1" x14ac:dyDescent="0.25">
      <c r="A243" s="55"/>
      <c r="B243" s="113" t="s">
        <v>49</v>
      </c>
      <c r="C243" s="109" t="s">
        <v>364</v>
      </c>
      <c r="D243" s="110"/>
      <c r="E243" s="111" t="s">
        <v>363</v>
      </c>
      <c r="F243" s="146">
        <v>2</v>
      </c>
      <c r="G243" s="56"/>
      <c r="H243" s="147">
        <f t="shared" si="45"/>
        <v>0</v>
      </c>
    </row>
    <row r="244" spans="1:8" s="112" customFormat="1" ht="36" customHeight="1" x14ac:dyDescent="0.25">
      <c r="A244" s="55"/>
      <c r="B244" s="108" t="s">
        <v>277</v>
      </c>
      <c r="C244" s="109" t="s">
        <v>365</v>
      </c>
      <c r="D244" s="110" t="s">
        <v>412</v>
      </c>
      <c r="E244" s="111"/>
      <c r="F244" s="146"/>
      <c r="G244" s="198"/>
      <c r="H244" s="148"/>
    </row>
    <row r="245" spans="1:8" s="112" customFormat="1" ht="36" customHeight="1" x14ac:dyDescent="0.25">
      <c r="A245" s="55"/>
      <c r="B245" s="113" t="s">
        <v>32</v>
      </c>
      <c r="C245" s="115" t="s">
        <v>366</v>
      </c>
      <c r="D245" s="114" t="s">
        <v>367</v>
      </c>
      <c r="E245" s="111" t="s">
        <v>363</v>
      </c>
      <c r="F245" s="146">
        <v>6</v>
      </c>
      <c r="G245" s="56"/>
      <c r="H245" s="147">
        <f t="shared" ref="H245" si="46">ROUND(G245*F245,2)</f>
        <v>0</v>
      </c>
    </row>
    <row r="246" spans="1:8" s="112" customFormat="1" ht="36" customHeight="1" x14ac:dyDescent="0.25">
      <c r="A246" s="55"/>
      <c r="B246" s="108" t="s">
        <v>278</v>
      </c>
      <c r="C246" s="109" t="s">
        <v>371</v>
      </c>
      <c r="D246" s="110" t="s">
        <v>412</v>
      </c>
      <c r="E246" s="111"/>
      <c r="F246" s="146"/>
      <c r="G246" s="198"/>
      <c r="H246" s="148"/>
    </row>
    <row r="247" spans="1:8" s="112" customFormat="1" ht="36" customHeight="1" x14ac:dyDescent="0.25">
      <c r="A247" s="55"/>
      <c r="B247" s="113" t="s">
        <v>32</v>
      </c>
      <c r="C247" s="115" t="s">
        <v>372</v>
      </c>
      <c r="D247" s="110"/>
      <c r="E247" s="111" t="s">
        <v>363</v>
      </c>
      <c r="F247" s="146">
        <v>10</v>
      </c>
      <c r="G247" s="56"/>
      <c r="H247" s="147">
        <f t="shared" ref="H247:H248" si="47">ROUND(G247*F247,2)</f>
        <v>0</v>
      </c>
    </row>
    <row r="248" spans="1:8" s="112" customFormat="1" ht="36" customHeight="1" x14ac:dyDescent="0.25">
      <c r="A248" s="55"/>
      <c r="B248" s="108" t="s">
        <v>279</v>
      </c>
      <c r="C248" s="109" t="s">
        <v>373</v>
      </c>
      <c r="D248" s="110" t="s">
        <v>412</v>
      </c>
      <c r="E248" s="111" t="s">
        <v>363</v>
      </c>
      <c r="F248" s="146">
        <v>3</v>
      </c>
      <c r="G248" s="56"/>
      <c r="H248" s="147">
        <f t="shared" si="47"/>
        <v>0</v>
      </c>
    </row>
    <row r="249" spans="1:8" s="34" customFormat="1" ht="30" customHeight="1" thickBot="1" x14ac:dyDescent="0.3">
      <c r="A249" s="35"/>
      <c r="B249" s="31" t="s">
        <v>13</v>
      </c>
      <c r="C249" s="234" t="str">
        <f>C190</f>
        <v>MARYLAND ST - BROADWAY TO CORNISH AVE TRAFFIC SIGNALS UPGRADES</v>
      </c>
      <c r="D249" s="214"/>
      <c r="E249" s="214"/>
      <c r="F249" s="215"/>
      <c r="G249" s="196" t="s">
        <v>16</v>
      </c>
      <c r="H249" s="126">
        <f>SUM(H190:H248)</f>
        <v>0</v>
      </c>
    </row>
    <row r="250" spans="1:8" s="34" customFormat="1" ht="30" customHeight="1" thickTop="1" x14ac:dyDescent="0.25">
      <c r="A250" s="33"/>
      <c r="B250" s="32" t="s">
        <v>14</v>
      </c>
      <c r="C250" s="231" t="s">
        <v>210</v>
      </c>
      <c r="D250" s="239"/>
      <c r="E250" s="239"/>
      <c r="F250" s="233"/>
      <c r="G250" s="194"/>
      <c r="H250" s="125"/>
    </row>
    <row r="251" spans="1:8" ht="36" customHeight="1" x14ac:dyDescent="0.25">
      <c r="A251" s="18"/>
      <c r="B251" s="16"/>
      <c r="C251" s="139" t="s">
        <v>396</v>
      </c>
      <c r="D251" s="10"/>
      <c r="E251" s="8" t="s">
        <v>1</v>
      </c>
      <c r="F251" s="8" t="s">
        <v>1</v>
      </c>
      <c r="G251" s="195" t="s">
        <v>1</v>
      </c>
      <c r="H251" s="125"/>
    </row>
    <row r="252" spans="1:8" s="94" customFormat="1" ht="30" customHeight="1" x14ac:dyDescent="0.25">
      <c r="A252" s="71" t="s">
        <v>206</v>
      </c>
      <c r="B252" s="98" t="s">
        <v>280</v>
      </c>
      <c r="C252" s="99" t="s">
        <v>207</v>
      </c>
      <c r="D252" s="100" t="s">
        <v>181</v>
      </c>
      <c r="E252" s="75"/>
      <c r="F252" s="101"/>
      <c r="G252" s="83"/>
      <c r="H252" s="119"/>
    </row>
    <row r="253" spans="1:8" s="94" customFormat="1" ht="30" customHeight="1" x14ac:dyDescent="0.25">
      <c r="A253" s="71" t="s">
        <v>208</v>
      </c>
      <c r="B253" s="102" t="s">
        <v>32</v>
      </c>
      <c r="C253" s="103" t="s">
        <v>209</v>
      </c>
      <c r="D253" s="100"/>
      <c r="E253" s="75" t="s">
        <v>31</v>
      </c>
      <c r="F253" s="151">
        <v>900</v>
      </c>
      <c r="G253" s="56"/>
      <c r="H253" s="77">
        <f>ROUND(G253*F253,2)</f>
        <v>0</v>
      </c>
    </row>
    <row r="254" spans="1:8" ht="45.75" customHeight="1" x14ac:dyDescent="0.25">
      <c r="A254" s="18"/>
      <c r="B254" s="16"/>
      <c r="C254" s="139" t="s">
        <v>405</v>
      </c>
      <c r="D254" s="10"/>
      <c r="E254" s="8" t="s">
        <v>1</v>
      </c>
      <c r="F254" s="9" t="s">
        <v>1</v>
      </c>
      <c r="G254" s="199" t="s">
        <v>1</v>
      </c>
      <c r="H254" s="144"/>
    </row>
    <row r="255" spans="1:8" s="78" customFormat="1" ht="30" customHeight="1" x14ac:dyDescent="0.25">
      <c r="A255" s="71" t="s">
        <v>68</v>
      </c>
      <c r="B255" s="72" t="s">
        <v>218</v>
      </c>
      <c r="C255" s="73" t="s">
        <v>78</v>
      </c>
      <c r="D255" s="82" t="s">
        <v>126</v>
      </c>
      <c r="E255" s="75"/>
      <c r="F255" s="151"/>
      <c r="G255" s="83"/>
      <c r="H255" s="89"/>
    </row>
    <row r="256" spans="1:8" s="78" customFormat="1" ht="30" customHeight="1" x14ac:dyDescent="0.25">
      <c r="A256" s="71" t="s">
        <v>79</v>
      </c>
      <c r="B256" s="81" t="s">
        <v>32</v>
      </c>
      <c r="C256" s="73" t="s">
        <v>148</v>
      </c>
      <c r="D256" s="82"/>
      <c r="E256" s="75" t="s">
        <v>69</v>
      </c>
      <c r="F256" s="152">
        <v>3.5</v>
      </c>
      <c r="G256" s="56"/>
      <c r="H256" s="77">
        <f>ROUND(G256*F256,2)</f>
        <v>0</v>
      </c>
    </row>
    <row r="257" spans="1:8" s="112" customFormat="1" ht="36" customHeight="1" x14ac:dyDescent="0.25">
      <c r="A257" s="55"/>
      <c r="B257" s="72" t="s">
        <v>219</v>
      </c>
      <c r="C257" s="109" t="s">
        <v>473</v>
      </c>
      <c r="D257" s="141" t="s">
        <v>126</v>
      </c>
      <c r="E257" s="140" t="s">
        <v>38</v>
      </c>
      <c r="F257" s="153">
        <v>1</v>
      </c>
      <c r="G257" s="56"/>
      <c r="H257" s="77">
        <f t="shared" ref="H257" si="48">ROUND(G257*F257,2)</f>
        <v>0</v>
      </c>
    </row>
    <row r="258" spans="1:8" ht="48.75" customHeight="1" x14ac:dyDescent="0.25">
      <c r="A258" s="18"/>
      <c r="B258" s="16"/>
      <c r="C258" s="139" t="s">
        <v>400</v>
      </c>
      <c r="D258" s="10"/>
      <c r="E258" s="7"/>
      <c r="F258" s="7"/>
      <c r="G258" s="199"/>
      <c r="H258" s="144"/>
    </row>
    <row r="259" spans="1:8" s="78" customFormat="1" ht="30" customHeight="1" x14ac:dyDescent="0.25">
      <c r="A259" s="71" t="s">
        <v>68</v>
      </c>
      <c r="B259" s="72" t="s">
        <v>220</v>
      </c>
      <c r="C259" s="73" t="s">
        <v>78</v>
      </c>
      <c r="D259" s="82" t="s">
        <v>126</v>
      </c>
      <c r="E259" s="75"/>
      <c r="F259" s="151"/>
      <c r="G259" s="83"/>
      <c r="H259" s="89"/>
    </row>
    <row r="260" spans="1:8" s="78" customFormat="1" ht="30" customHeight="1" x14ac:dyDescent="0.25">
      <c r="A260" s="71" t="s">
        <v>79</v>
      </c>
      <c r="B260" s="81" t="s">
        <v>32</v>
      </c>
      <c r="C260" s="73" t="s">
        <v>148</v>
      </c>
      <c r="D260" s="82"/>
      <c r="E260" s="75" t="s">
        <v>69</v>
      </c>
      <c r="F260" s="152">
        <v>0.8</v>
      </c>
      <c r="G260" s="56"/>
      <c r="H260" s="77">
        <f>ROUND(G260*F260,2)</f>
        <v>0</v>
      </c>
    </row>
    <row r="261" spans="1:8" ht="42.75" customHeight="1" x14ac:dyDescent="0.25">
      <c r="A261" s="18"/>
      <c r="B261" s="16"/>
      <c r="C261" s="139" t="s">
        <v>401</v>
      </c>
      <c r="D261" s="10"/>
      <c r="E261" s="8" t="s">
        <v>1</v>
      </c>
      <c r="F261" s="9" t="s">
        <v>1</v>
      </c>
      <c r="G261" s="199" t="s">
        <v>1</v>
      </c>
      <c r="H261" s="144"/>
    </row>
    <row r="262" spans="1:8" s="78" customFormat="1" ht="30" customHeight="1" x14ac:dyDescent="0.25">
      <c r="A262" s="71" t="s">
        <v>68</v>
      </c>
      <c r="B262" s="72" t="s">
        <v>281</v>
      </c>
      <c r="C262" s="73" t="s">
        <v>78</v>
      </c>
      <c r="D262" s="82" t="s">
        <v>126</v>
      </c>
      <c r="E262" s="75"/>
      <c r="F262" s="151"/>
      <c r="G262" s="83"/>
      <c r="H262" s="89"/>
    </row>
    <row r="263" spans="1:8" s="78" customFormat="1" ht="30" customHeight="1" x14ac:dyDescent="0.25">
      <c r="A263" s="71" t="s">
        <v>79</v>
      </c>
      <c r="B263" s="81" t="s">
        <v>32</v>
      </c>
      <c r="C263" s="73" t="s">
        <v>148</v>
      </c>
      <c r="D263" s="82"/>
      <c r="E263" s="75" t="s">
        <v>69</v>
      </c>
      <c r="F263" s="152">
        <v>0.7</v>
      </c>
      <c r="G263" s="56"/>
      <c r="H263" s="77">
        <f>ROUND(G263*F263,2)</f>
        <v>0</v>
      </c>
    </row>
    <row r="264" spans="1:8" ht="46.5" customHeight="1" x14ac:dyDescent="0.25">
      <c r="A264" s="18"/>
      <c r="B264" s="16"/>
      <c r="C264" s="139" t="s">
        <v>402</v>
      </c>
      <c r="D264" s="10"/>
      <c r="E264" s="7"/>
      <c r="F264" s="7"/>
      <c r="G264" s="199"/>
      <c r="H264" s="144"/>
    </row>
    <row r="265" spans="1:8" s="78" customFormat="1" ht="30" customHeight="1" x14ac:dyDescent="0.25">
      <c r="A265" s="71" t="s">
        <v>68</v>
      </c>
      <c r="B265" s="72" t="s">
        <v>282</v>
      </c>
      <c r="C265" s="73" t="s">
        <v>78</v>
      </c>
      <c r="D265" s="82" t="s">
        <v>126</v>
      </c>
      <c r="E265" s="75"/>
      <c r="F265" s="151"/>
      <c r="G265" s="83"/>
      <c r="H265" s="89"/>
    </row>
    <row r="266" spans="1:8" s="78" customFormat="1" ht="30" customHeight="1" x14ac:dyDescent="0.25">
      <c r="A266" s="71" t="s">
        <v>79</v>
      </c>
      <c r="B266" s="81" t="s">
        <v>32</v>
      </c>
      <c r="C266" s="73" t="s">
        <v>148</v>
      </c>
      <c r="D266" s="82"/>
      <c r="E266" s="75" t="s">
        <v>69</v>
      </c>
      <c r="F266" s="152">
        <v>0.6</v>
      </c>
      <c r="G266" s="56"/>
      <c r="H266" s="77">
        <f>ROUND(G266*F266,2)</f>
        <v>0</v>
      </c>
    </row>
    <row r="267" spans="1:8" ht="45.75" customHeight="1" x14ac:dyDescent="0.25">
      <c r="A267" s="18"/>
      <c r="B267" s="16"/>
      <c r="C267" s="139" t="s">
        <v>403</v>
      </c>
      <c r="D267" s="10"/>
      <c r="E267" s="7"/>
      <c r="F267" s="7"/>
      <c r="G267" s="199"/>
      <c r="H267" s="144"/>
    </row>
    <row r="268" spans="1:8" s="78" customFormat="1" ht="30" customHeight="1" x14ac:dyDescent="0.25">
      <c r="A268" s="71" t="s">
        <v>68</v>
      </c>
      <c r="B268" s="72" t="s">
        <v>283</v>
      </c>
      <c r="C268" s="73" t="s">
        <v>78</v>
      </c>
      <c r="D268" s="82" t="s">
        <v>126</v>
      </c>
      <c r="E268" s="75"/>
      <c r="F268" s="151"/>
      <c r="G268" s="83"/>
      <c r="H268" s="89"/>
    </row>
    <row r="269" spans="1:8" s="78" customFormat="1" ht="30" customHeight="1" x14ac:dyDescent="0.25">
      <c r="A269" s="71" t="s">
        <v>79</v>
      </c>
      <c r="B269" s="81" t="s">
        <v>32</v>
      </c>
      <c r="C269" s="73" t="s">
        <v>148</v>
      </c>
      <c r="D269" s="82"/>
      <c r="E269" s="75" t="s">
        <v>69</v>
      </c>
      <c r="F269" s="152">
        <v>0.8</v>
      </c>
      <c r="G269" s="56"/>
      <c r="H269" s="77">
        <f>ROUND(G269*F269,2)</f>
        <v>0</v>
      </c>
    </row>
    <row r="270" spans="1:8" ht="45.75" customHeight="1" x14ac:dyDescent="0.25">
      <c r="A270" s="18"/>
      <c r="B270" s="16"/>
      <c r="C270" s="139" t="s">
        <v>404</v>
      </c>
      <c r="D270" s="10"/>
      <c r="E270" s="8" t="s">
        <v>1</v>
      </c>
      <c r="F270" s="9" t="s">
        <v>1</v>
      </c>
      <c r="G270" s="199" t="s">
        <v>1</v>
      </c>
      <c r="H270" s="144"/>
    </row>
    <row r="271" spans="1:8" s="78" customFormat="1" ht="30" customHeight="1" x14ac:dyDescent="0.25">
      <c r="A271" s="71" t="s">
        <v>68</v>
      </c>
      <c r="B271" s="108" t="s">
        <v>418</v>
      </c>
      <c r="C271" s="73" t="s">
        <v>78</v>
      </c>
      <c r="D271" s="82" t="s">
        <v>126</v>
      </c>
      <c r="E271" s="75"/>
      <c r="F271" s="151"/>
      <c r="G271" s="83"/>
      <c r="H271" s="89"/>
    </row>
    <row r="272" spans="1:8" s="78" customFormat="1" ht="30" customHeight="1" x14ac:dyDescent="0.25">
      <c r="A272" s="71" t="s">
        <v>79</v>
      </c>
      <c r="B272" s="81" t="s">
        <v>32</v>
      </c>
      <c r="C272" s="73" t="s">
        <v>148</v>
      </c>
      <c r="D272" s="82"/>
      <c r="E272" s="75" t="s">
        <v>69</v>
      </c>
      <c r="F272" s="152">
        <v>0.7</v>
      </c>
      <c r="G272" s="56"/>
      <c r="H272" s="77">
        <f>ROUND(G272*F272,2)</f>
        <v>0</v>
      </c>
    </row>
    <row r="273" spans="1:9" ht="36" customHeight="1" x14ac:dyDescent="0.25">
      <c r="A273" s="18"/>
      <c r="B273" s="16"/>
      <c r="C273" s="139" t="s">
        <v>408</v>
      </c>
      <c r="D273" s="10"/>
      <c r="E273" s="7"/>
      <c r="F273" s="7"/>
      <c r="G273" s="199"/>
      <c r="H273" s="144"/>
    </row>
    <row r="274" spans="1:9" s="112" customFormat="1" ht="36" customHeight="1" x14ac:dyDescent="0.25">
      <c r="A274" s="55"/>
      <c r="B274" s="108" t="s">
        <v>419</v>
      </c>
      <c r="C274" s="109" t="s">
        <v>406</v>
      </c>
      <c r="D274" s="141" t="s">
        <v>126</v>
      </c>
      <c r="E274" s="140" t="s">
        <v>38</v>
      </c>
      <c r="F274" s="153">
        <v>1</v>
      </c>
      <c r="G274" s="56"/>
      <c r="H274" s="77">
        <f t="shared" ref="H274" si="49">ROUND(G274*F274,2)</f>
        <v>0</v>
      </c>
    </row>
    <row r="275" spans="1:9" ht="36" customHeight="1" x14ac:dyDescent="0.25">
      <c r="A275" s="18"/>
      <c r="B275" s="16"/>
      <c r="C275" s="139" t="s">
        <v>409</v>
      </c>
      <c r="D275" s="10"/>
      <c r="E275" s="7"/>
      <c r="F275" s="7"/>
      <c r="G275" s="199"/>
      <c r="H275" s="144"/>
    </row>
    <row r="276" spans="1:9" s="112" customFormat="1" ht="36" customHeight="1" x14ac:dyDescent="0.25">
      <c r="A276" s="55"/>
      <c r="B276" s="108" t="s">
        <v>474</v>
      </c>
      <c r="C276" s="109" t="s">
        <v>407</v>
      </c>
      <c r="D276" s="141" t="s">
        <v>126</v>
      </c>
      <c r="E276" s="140" t="s">
        <v>38</v>
      </c>
      <c r="F276" s="153">
        <v>1</v>
      </c>
      <c r="G276" s="56"/>
      <c r="H276" s="77">
        <f t="shared" ref="H276" si="50">ROUND(G276*F276,2)</f>
        <v>0</v>
      </c>
    </row>
    <row r="277" spans="1:9" s="34" customFormat="1" ht="30" customHeight="1" thickBot="1" x14ac:dyDescent="0.3">
      <c r="A277" s="35"/>
      <c r="B277" s="31" t="str">
        <f>B250</f>
        <v>D</v>
      </c>
      <c r="C277" s="234" t="str">
        <f>C250</f>
        <v>WATER AND WASTE WORK</v>
      </c>
      <c r="D277" s="214"/>
      <c r="E277" s="214"/>
      <c r="F277" s="215"/>
      <c r="G277" s="196" t="s">
        <v>16</v>
      </c>
      <c r="H277" s="126">
        <f>SUM(H250:H276)</f>
        <v>0</v>
      </c>
    </row>
    <row r="278" spans="1:9" ht="54.6" customHeight="1" thickTop="1" x14ac:dyDescent="0.25">
      <c r="A278" s="18"/>
      <c r="B278" s="240" t="s">
        <v>468</v>
      </c>
      <c r="C278" s="241"/>
      <c r="D278" s="241"/>
      <c r="E278" s="241"/>
      <c r="F278" s="241"/>
      <c r="G278" s="242"/>
      <c r="H278" s="128"/>
    </row>
    <row r="279" spans="1:9" s="34" customFormat="1" ht="30" customHeight="1" x14ac:dyDescent="0.25">
      <c r="A279" s="33"/>
      <c r="B279" s="168" t="s">
        <v>15</v>
      </c>
      <c r="C279" s="238" t="s">
        <v>311</v>
      </c>
      <c r="D279" s="232"/>
      <c r="E279" s="232"/>
      <c r="F279" s="233"/>
      <c r="G279" s="194"/>
      <c r="H279" s="125"/>
    </row>
    <row r="280" spans="1:9" s="107" customFormat="1" ht="83.4" customHeight="1" x14ac:dyDescent="0.25">
      <c r="A280" s="155"/>
      <c r="B280" s="169" t="s">
        <v>286</v>
      </c>
      <c r="C280" s="160" t="s">
        <v>448</v>
      </c>
      <c r="D280" s="166" t="s">
        <v>469</v>
      </c>
      <c r="E280" s="161" t="s">
        <v>38</v>
      </c>
      <c r="F280" s="167">
        <v>19</v>
      </c>
      <c r="G280" s="56"/>
      <c r="H280" s="77">
        <f t="shared" ref="H280:H292" si="51">ROUND(G280*F280,2)</f>
        <v>0</v>
      </c>
      <c r="I280" s="210"/>
    </row>
    <row r="281" spans="1:9" s="107" customFormat="1" ht="70.2" customHeight="1" x14ac:dyDescent="0.25">
      <c r="A281" s="155"/>
      <c r="B281" s="169" t="s">
        <v>287</v>
      </c>
      <c r="C281" s="160" t="s">
        <v>449</v>
      </c>
      <c r="D281" s="166" t="s">
        <v>469</v>
      </c>
      <c r="E281" s="161" t="s">
        <v>38</v>
      </c>
      <c r="F281" s="167">
        <v>1</v>
      </c>
      <c r="G281" s="56"/>
      <c r="H281" s="77">
        <f t="shared" si="51"/>
        <v>0</v>
      </c>
      <c r="I281" s="210"/>
    </row>
    <row r="282" spans="1:9" s="107" customFormat="1" ht="50.25" customHeight="1" x14ac:dyDescent="0.25">
      <c r="A282" s="155"/>
      <c r="B282" s="169" t="s">
        <v>288</v>
      </c>
      <c r="C282" s="160" t="s">
        <v>451</v>
      </c>
      <c r="D282" s="166" t="s">
        <v>469</v>
      </c>
      <c r="E282" s="161" t="s">
        <v>450</v>
      </c>
      <c r="F282" s="167">
        <v>1102</v>
      </c>
      <c r="G282" s="56"/>
      <c r="H282" s="77">
        <f t="shared" si="51"/>
        <v>0</v>
      </c>
      <c r="I282" s="210"/>
    </row>
    <row r="283" spans="1:9" s="107" customFormat="1" ht="54" customHeight="1" x14ac:dyDescent="0.25">
      <c r="A283" s="155"/>
      <c r="B283" s="169" t="s">
        <v>289</v>
      </c>
      <c r="C283" s="162" t="s">
        <v>452</v>
      </c>
      <c r="D283" s="166" t="s">
        <v>469</v>
      </c>
      <c r="E283" s="161" t="s">
        <v>38</v>
      </c>
      <c r="F283" s="167">
        <v>18</v>
      </c>
      <c r="G283" s="56"/>
      <c r="H283" s="77">
        <f t="shared" si="51"/>
        <v>0</v>
      </c>
      <c r="I283" s="210"/>
    </row>
    <row r="284" spans="1:9" s="107" customFormat="1" ht="54" customHeight="1" x14ac:dyDescent="0.25">
      <c r="A284" s="155"/>
      <c r="B284" s="169" t="s">
        <v>290</v>
      </c>
      <c r="C284" s="162" t="s">
        <v>453</v>
      </c>
      <c r="D284" s="166" t="s">
        <v>469</v>
      </c>
      <c r="E284" s="161" t="s">
        <v>38</v>
      </c>
      <c r="F284" s="167">
        <v>1</v>
      </c>
      <c r="G284" s="56"/>
      <c r="H284" s="77">
        <f t="shared" si="51"/>
        <v>0</v>
      </c>
      <c r="I284" s="210"/>
    </row>
    <row r="285" spans="1:9" s="107" customFormat="1" ht="109.2" customHeight="1" x14ac:dyDescent="0.25">
      <c r="A285" s="155"/>
      <c r="B285" s="169" t="s">
        <v>291</v>
      </c>
      <c r="C285" s="163" t="s">
        <v>454</v>
      </c>
      <c r="D285" s="166" t="s">
        <v>469</v>
      </c>
      <c r="E285" s="161" t="s">
        <v>38</v>
      </c>
      <c r="F285" s="167">
        <v>11</v>
      </c>
      <c r="G285" s="56"/>
      <c r="H285" s="77">
        <f t="shared" si="51"/>
        <v>0</v>
      </c>
      <c r="I285" s="210"/>
    </row>
    <row r="286" spans="1:9" s="107" customFormat="1" ht="52.5" customHeight="1" x14ac:dyDescent="0.25">
      <c r="A286" s="155"/>
      <c r="B286" s="169" t="s">
        <v>292</v>
      </c>
      <c r="C286" s="163" t="s">
        <v>455</v>
      </c>
      <c r="D286" s="166" t="s">
        <v>469</v>
      </c>
      <c r="E286" s="161" t="s">
        <v>38</v>
      </c>
      <c r="F286" s="167">
        <v>7</v>
      </c>
      <c r="G286" s="56"/>
      <c r="H286" s="77">
        <f t="shared" si="51"/>
        <v>0</v>
      </c>
      <c r="I286" s="210"/>
    </row>
    <row r="287" spans="1:9" s="107" customFormat="1" ht="52.5" customHeight="1" x14ac:dyDescent="0.25">
      <c r="A287" s="155"/>
      <c r="B287" s="169" t="s">
        <v>293</v>
      </c>
      <c r="C287" s="163" t="s">
        <v>456</v>
      </c>
      <c r="D287" s="166" t="s">
        <v>469</v>
      </c>
      <c r="E287" s="161" t="s">
        <v>38</v>
      </c>
      <c r="F287" s="167">
        <v>12</v>
      </c>
      <c r="G287" s="56"/>
      <c r="H287" s="77">
        <f t="shared" si="51"/>
        <v>0</v>
      </c>
      <c r="I287" s="210"/>
    </row>
    <row r="288" spans="1:9" s="107" customFormat="1" ht="53.25" customHeight="1" x14ac:dyDescent="0.25">
      <c r="A288" s="155"/>
      <c r="B288" s="169" t="s">
        <v>463</v>
      </c>
      <c r="C288" s="163" t="s">
        <v>457</v>
      </c>
      <c r="D288" s="166" t="s">
        <v>469</v>
      </c>
      <c r="E288" s="161" t="s">
        <v>458</v>
      </c>
      <c r="F288" s="167">
        <v>24</v>
      </c>
      <c r="G288" s="56"/>
      <c r="H288" s="77">
        <f t="shared" si="51"/>
        <v>0</v>
      </c>
      <c r="I288" s="210"/>
    </row>
    <row r="289" spans="1:9" s="107" customFormat="1" ht="50.1" customHeight="1" x14ac:dyDescent="0.25">
      <c r="A289" s="155"/>
      <c r="B289" s="169" t="s">
        <v>464</v>
      </c>
      <c r="C289" s="164" t="s">
        <v>459</v>
      </c>
      <c r="D289" s="166" t="s">
        <v>469</v>
      </c>
      <c r="E289" s="165" t="s">
        <v>38</v>
      </c>
      <c r="F289" s="167">
        <v>7</v>
      </c>
      <c r="G289" s="56"/>
      <c r="H289" s="77">
        <f t="shared" si="51"/>
        <v>0</v>
      </c>
      <c r="I289" s="210"/>
    </row>
    <row r="290" spans="1:9" s="107" customFormat="1" ht="63" customHeight="1" x14ac:dyDescent="0.25">
      <c r="A290" s="155"/>
      <c r="B290" s="169" t="s">
        <v>465</v>
      </c>
      <c r="C290" s="164" t="s">
        <v>460</v>
      </c>
      <c r="D290" s="166" t="s">
        <v>469</v>
      </c>
      <c r="E290" s="165" t="s">
        <v>214</v>
      </c>
      <c r="F290" s="167">
        <v>29</v>
      </c>
      <c r="G290" s="56"/>
      <c r="H290" s="77">
        <f t="shared" si="51"/>
        <v>0</v>
      </c>
      <c r="I290" s="210"/>
    </row>
    <row r="291" spans="1:9" s="107" customFormat="1" ht="50.1" customHeight="1" x14ac:dyDescent="0.25">
      <c r="A291" s="155"/>
      <c r="B291" s="169" t="s">
        <v>466</v>
      </c>
      <c r="C291" s="164" t="s">
        <v>461</v>
      </c>
      <c r="D291" s="166" t="s">
        <v>469</v>
      </c>
      <c r="E291" s="165" t="s">
        <v>214</v>
      </c>
      <c r="F291" s="167">
        <v>29</v>
      </c>
      <c r="G291" s="56"/>
      <c r="H291" s="77">
        <f t="shared" si="51"/>
        <v>0</v>
      </c>
      <c r="I291" s="210"/>
    </row>
    <row r="292" spans="1:9" s="107" customFormat="1" ht="52.5" customHeight="1" x14ac:dyDescent="0.25">
      <c r="A292" s="155"/>
      <c r="B292" s="169" t="s">
        <v>467</v>
      </c>
      <c r="C292" s="156" t="s">
        <v>462</v>
      </c>
      <c r="D292" s="157" t="s">
        <v>469</v>
      </c>
      <c r="E292" s="158" t="s">
        <v>38</v>
      </c>
      <c r="F292" s="159">
        <v>6</v>
      </c>
      <c r="G292" s="56"/>
      <c r="H292" s="77">
        <f t="shared" si="51"/>
        <v>0</v>
      </c>
      <c r="I292" s="210"/>
    </row>
    <row r="293" spans="1:9" s="34" customFormat="1" ht="30" customHeight="1" thickBot="1" x14ac:dyDescent="0.3">
      <c r="A293" s="35"/>
      <c r="B293" s="31" t="str">
        <f>B279</f>
        <v>E</v>
      </c>
      <c r="C293" s="234" t="str">
        <f>C279</f>
        <v>MARYLAND ST - BROADWAY TO CORNISH AVE STREETLIGHTING UPGRADES</v>
      </c>
      <c r="D293" s="214"/>
      <c r="E293" s="214"/>
      <c r="F293" s="215"/>
      <c r="G293" s="196" t="s">
        <v>16</v>
      </c>
      <c r="H293" s="126">
        <f>SUM(H279:H292)</f>
        <v>0</v>
      </c>
    </row>
    <row r="294" spans="1:9" s="66" customFormat="1" ht="30" customHeight="1" thickTop="1" x14ac:dyDescent="0.25">
      <c r="A294" s="64"/>
      <c r="B294" s="65" t="s">
        <v>221</v>
      </c>
      <c r="C294" s="243" t="s">
        <v>411</v>
      </c>
      <c r="D294" s="244"/>
      <c r="E294" s="244"/>
      <c r="F294" s="245"/>
      <c r="G294" s="200"/>
      <c r="H294" s="129"/>
    </row>
    <row r="295" spans="1:9" s="63" customFormat="1" ht="30" customHeight="1" x14ac:dyDescent="0.25">
      <c r="A295" s="67" t="s">
        <v>309</v>
      </c>
      <c r="B295" s="57" t="s">
        <v>307</v>
      </c>
      <c r="C295" s="58" t="s">
        <v>310</v>
      </c>
      <c r="D295" s="62" t="s">
        <v>410</v>
      </c>
      <c r="E295" s="59" t="s">
        <v>306</v>
      </c>
      <c r="F295" s="61">
        <v>1</v>
      </c>
      <c r="G295" s="60"/>
      <c r="H295" s="120">
        <f t="shared" ref="H295" si="52">ROUND(G295*F295,2)</f>
        <v>0</v>
      </c>
    </row>
    <row r="296" spans="1:9" s="66" customFormat="1" ht="30" customHeight="1" thickBot="1" x14ac:dyDescent="0.3">
      <c r="A296" s="68"/>
      <c r="B296" s="69" t="str">
        <f>B294</f>
        <v>F</v>
      </c>
      <c r="C296" s="246" t="str">
        <f>C294</f>
        <v>MOBILIZATION /DEMOBILIZATION</v>
      </c>
      <c r="D296" s="247"/>
      <c r="E296" s="247"/>
      <c r="F296" s="248"/>
      <c r="G296" s="201" t="s">
        <v>16</v>
      </c>
      <c r="H296" s="130">
        <f>H295</f>
        <v>0</v>
      </c>
    </row>
    <row r="297" spans="1:9" ht="36" customHeight="1" thickTop="1" x14ac:dyDescent="0.4">
      <c r="A297" s="51"/>
      <c r="B297" s="11"/>
      <c r="C297" s="41" t="s">
        <v>17</v>
      </c>
      <c r="D297" s="42"/>
      <c r="E297" s="42"/>
      <c r="F297" s="42"/>
      <c r="G297" s="202"/>
      <c r="H297" s="131"/>
    </row>
    <row r="298" spans="1:9" s="34" customFormat="1" ht="32.1" customHeight="1" x14ac:dyDescent="0.25">
      <c r="A298" s="53"/>
      <c r="B298" s="229" t="str">
        <f>B6</f>
        <v>PART 1      CITY FUNDED WORK</v>
      </c>
      <c r="C298" s="230"/>
      <c r="D298" s="230"/>
      <c r="E298" s="230"/>
      <c r="F298" s="230"/>
      <c r="G298" s="203"/>
      <c r="H298" s="132"/>
    </row>
    <row r="299" spans="1:9" ht="30" customHeight="1" thickBot="1" x14ac:dyDescent="0.3">
      <c r="A299" s="19"/>
      <c r="B299" s="31" t="str">
        <f>B7</f>
        <v>A</v>
      </c>
      <c r="C299" s="213" t="str">
        <f>C7</f>
        <v>MARYLAND ST - FAWCETT AVE TO CORNISH AVE CONCRETE RECONSTRUCTION</v>
      </c>
      <c r="D299" s="214"/>
      <c r="E299" s="214"/>
      <c r="F299" s="215"/>
      <c r="G299" s="193" t="s">
        <v>16</v>
      </c>
      <c r="H299" s="126">
        <f>H109</f>
        <v>0</v>
      </c>
    </row>
    <row r="300" spans="1:9" ht="30" customHeight="1" thickTop="1" thickBot="1" x14ac:dyDescent="0.3">
      <c r="A300" s="19"/>
      <c r="B300" s="31" t="str">
        <f>B110</f>
        <v>B</v>
      </c>
      <c r="C300" s="216" t="str">
        <f>C110</f>
        <v>MARYLAND ST - BROADWAY TO FAWCETT AVE BIKE LANE IMPROVEMENTS</v>
      </c>
      <c r="D300" s="217"/>
      <c r="E300" s="217"/>
      <c r="F300" s="218"/>
      <c r="G300" s="193" t="s">
        <v>16</v>
      </c>
      <c r="H300" s="126">
        <f>H189</f>
        <v>0</v>
      </c>
    </row>
    <row r="301" spans="1:9" ht="30" customHeight="1" thickTop="1" thickBot="1" x14ac:dyDescent="0.3">
      <c r="A301" s="19"/>
      <c r="B301" s="31" t="str">
        <f>B190</f>
        <v>C</v>
      </c>
      <c r="C301" s="216" t="str">
        <f>C190</f>
        <v>MARYLAND ST - BROADWAY TO CORNISH AVE TRAFFIC SIGNALS UPGRADES</v>
      </c>
      <c r="D301" s="217"/>
      <c r="E301" s="217"/>
      <c r="F301" s="218"/>
      <c r="G301" s="193" t="s">
        <v>16</v>
      </c>
      <c r="H301" s="126">
        <f>H249</f>
        <v>0</v>
      </c>
    </row>
    <row r="302" spans="1:9" ht="30" customHeight="1" thickTop="1" thickBot="1" x14ac:dyDescent="0.3">
      <c r="A302" s="19"/>
      <c r="B302" s="31" t="str">
        <f>B250</f>
        <v>D</v>
      </c>
      <c r="C302" s="216" t="str">
        <f>C250</f>
        <v>WATER AND WASTE WORK</v>
      </c>
      <c r="D302" s="217"/>
      <c r="E302" s="217"/>
      <c r="F302" s="218"/>
      <c r="G302" s="193" t="s">
        <v>16</v>
      </c>
      <c r="H302" s="126">
        <f>H277</f>
        <v>0</v>
      </c>
    </row>
    <row r="303" spans="1:9" ht="28.95" customHeight="1" thickTop="1" thickBot="1" x14ac:dyDescent="0.35">
      <c r="A303" s="19"/>
      <c r="B303" s="43"/>
      <c r="C303" s="44"/>
      <c r="D303" s="45"/>
      <c r="E303" s="46"/>
      <c r="F303" s="46"/>
      <c r="G303" s="204" t="s">
        <v>25</v>
      </c>
      <c r="H303" s="133">
        <f>SUM(H299:H302)</f>
        <v>0</v>
      </c>
    </row>
    <row r="304" spans="1:9" s="34" customFormat="1" ht="63" customHeight="1" thickTop="1" thickBot="1" x14ac:dyDescent="0.3">
      <c r="A304" s="35"/>
      <c r="B304" s="223" t="str">
        <f>B278</f>
        <v>PART 2      MANITOBA HYDRO FUNDED WORK
                 (See B9.6, B17.2.1, D2.1)</v>
      </c>
      <c r="C304" s="224"/>
      <c r="D304" s="224"/>
      <c r="E304" s="224"/>
      <c r="F304" s="224"/>
      <c r="G304" s="225"/>
      <c r="H304" s="134"/>
    </row>
    <row r="305" spans="1:8" ht="30" customHeight="1" thickTop="1" thickBot="1" x14ac:dyDescent="0.3">
      <c r="A305" s="23"/>
      <c r="B305" s="31" t="str">
        <f>B279</f>
        <v>E</v>
      </c>
      <c r="C305" s="216" t="str">
        <f>C279</f>
        <v>MARYLAND ST - BROADWAY TO CORNISH AVE STREETLIGHTING UPGRADES</v>
      </c>
      <c r="D305" s="217"/>
      <c r="E305" s="217"/>
      <c r="F305" s="218"/>
      <c r="G305" s="205" t="s">
        <v>16</v>
      </c>
      <c r="H305" s="135">
        <f>H293</f>
        <v>0</v>
      </c>
    </row>
    <row r="306" spans="1:8" ht="28.95" customHeight="1" thickTop="1" thickBot="1" x14ac:dyDescent="0.35">
      <c r="A306" s="19"/>
      <c r="B306" s="70"/>
      <c r="C306" s="44"/>
      <c r="D306" s="45"/>
      <c r="E306" s="46"/>
      <c r="F306" s="46"/>
      <c r="G306" s="206" t="s">
        <v>26</v>
      </c>
      <c r="H306" s="136">
        <f>SUM(H305:H305)</f>
        <v>0</v>
      </c>
    </row>
    <row r="307" spans="1:8" ht="30" customHeight="1" thickTop="1" thickBot="1" x14ac:dyDescent="0.35">
      <c r="A307" s="19"/>
      <c r="B307" s="54" t="str">
        <f>B294</f>
        <v>F</v>
      </c>
      <c r="C307" s="216" t="str">
        <f>C294</f>
        <v>MOBILIZATION /DEMOBILIZATION</v>
      </c>
      <c r="D307" s="217"/>
      <c r="E307" s="217"/>
      <c r="F307" s="218"/>
      <c r="G307" s="207" t="s">
        <v>308</v>
      </c>
      <c r="H307" s="137">
        <f>H296</f>
        <v>0</v>
      </c>
    </row>
    <row r="308" spans="1:8" s="30" customFormat="1" ht="37.950000000000003" customHeight="1" thickTop="1" x14ac:dyDescent="0.25">
      <c r="A308" s="18"/>
      <c r="B308" s="219" t="s">
        <v>28</v>
      </c>
      <c r="C308" s="220"/>
      <c r="D308" s="220"/>
      <c r="E308" s="220"/>
      <c r="F308" s="220"/>
      <c r="G308" s="221">
        <f>H303+H306+H307</f>
        <v>0</v>
      </c>
      <c r="H308" s="222"/>
    </row>
    <row r="309" spans="1:8" ht="15.9" customHeight="1" x14ac:dyDescent="0.25">
      <c r="A309" s="52"/>
      <c r="B309" s="47"/>
      <c r="C309" s="48"/>
      <c r="D309" s="49"/>
      <c r="E309" s="48"/>
      <c r="F309" s="48"/>
      <c r="G309" s="208"/>
      <c r="H309" s="138"/>
    </row>
  </sheetData>
  <sheetProtection password="DD4E" sheet="1" objects="1" scenarios="1" selectLockedCells="1"/>
  <mergeCells count="24">
    <mergeCell ref="B6:F6"/>
    <mergeCell ref="B298:F298"/>
    <mergeCell ref="C7:F7"/>
    <mergeCell ref="C109:F109"/>
    <mergeCell ref="C110:F110"/>
    <mergeCell ref="C189:F189"/>
    <mergeCell ref="C279:F279"/>
    <mergeCell ref="C293:F293"/>
    <mergeCell ref="C250:F250"/>
    <mergeCell ref="C190:F190"/>
    <mergeCell ref="C249:F249"/>
    <mergeCell ref="B278:G278"/>
    <mergeCell ref="C277:F277"/>
    <mergeCell ref="C294:F294"/>
    <mergeCell ref="C296:F296"/>
    <mergeCell ref="C299:F299"/>
    <mergeCell ref="C300:F300"/>
    <mergeCell ref="B308:F308"/>
    <mergeCell ref="G308:H308"/>
    <mergeCell ref="C305:F305"/>
    <mergeCell ref="B304:G304"/>
    <mergeCell ref="C301:F301"/>
    <mergeCell ref="C302:F302"/>
    <mergeCell ref="C307:F307"/>
  </mergeCells>
  <phoneticPr fontId="0" type="noConversion"/>
  <conditionalFormatting sqref="D295 D99 D104:D105 D152 D137:D138 D39:D40 D46 D127:D130 D28:D30 D280:D292">
    <cfRule type="cellIs" dxfId="384" priority="506" stopIfTrue="1" operator="equal">
      <formula>"CW 2130-R11"</formula>
    </cfRule>
    <cfRule type="cellIs" dxfId="383" priority="507" stopIfTrue="1" operator="equal">
      <formula>"CW 3120-R2"</formula>
    </cfRule>
    <cfRule type="cellIs" dxfId="382" priority="508" stopIfTrue="1" operator="equal">
      <formula>"CW 3240-R7"</formula>
    </cfRule>
  </conditionalFormatting>
  <conditionalFormatting sqref="G295">
    <cfRule type="expression" dxfId="381" priority="505">
      <formula>G295&gt;G308*0.05</formula>
    </cfRule>
  </conditionalFormatting>
  <conditionalFormatting sqref="D9:D10">
    <cfRule type="cellIs" dxfId="380" priority="502" stopIfTrue="1" operator="equal">
      <formula>"CW 2130-R11"</formula>
    </cfRule>
    <cfRule type="cellIs" dxfId="379" priority="503" stopIfTrue="1" operator="equal">
      <formula>"CW 3120-R2"</formula>
    </cfRule>
    <cfRule type="cellIs" dxfId="378" priority="504" stopIfTrue="1" operator="equal">
      <formula>"CW 3240-R7"</formula>
    </cfRule>
  </conditionalFormatting>
  <conditionalFormatting sqref="D11">
    <cfRule type="cellIs" dxfId="377" priority="499" stopIfTrue="1" operator="equal">
      <formula>"CW 2130-R11"</formula>
    </cfRule>
    <cfRule type="cellIs" dxfId="376" priority="500" stopIfTrue="1" operator="equal">
      <formula>"CW 3120-R2"</formula>
    </cfRule>
    <cfRule type="cellIs" dxfId="375" priority="501" stopIfTrue="1" operator="equal">
      <formula>"CW 3240-R7"</formula>
    </cfRule>
  </conditionalFormatting>
  <conditionalFormatting sqref="D12">
    <cfRule type="cellIs" dxfId="374" priority="496" stopIfTrue="1" operator="equal">
      <formula>"CW 2130-R11"</formula>
    </cfRule>
    <cfRule type="cellIs" dxfId="373" priority="497" stopIfTrue="1" operator="equal">
      <formula>"CW 3120-R2"</formula>
    </cfRule>
    <cfRule type="cellIs" dxfId="372" priority="498" stopIfTrue="1" operator="equal">
      <formula>"CW 3240-R7"</formula>
    </cfRule>
  </conditionalFormatting>
  <conditionalFormatting sqref="D13">
    <cfRule type="cellIs" dxfId="371" priority="493" stopIfTrue="1" operator="equal">
      <formula>"CW 2130-R11"</formula>
    </cfRule>
    <cfRule type="cellIs" dxfId="370" priority="494" stopIfTrue="1" operator="equal">
      <formula>"CW 3120-R2"</formula>
    </cfRule>
    <cfRule type="cellIs" dxfId="369" priority="495" stopIfTrue="1" operator="equal">
      <formula>"CW 3240-R7"</formula>
    </cfRule>
  </conditionalFormatting>
  <conditionalFormatting sqref="D14">
    <cfRule type="cellIs" dxfId="368" priority="490" stopIfTrue="1" operator="equal">
      <formula>"CW 2130-R11"</formula>
    </cfRule>
    <cfRule type="cellIs" dxfId="367" priority="491" stopIfTrue="1" operator="equal">
      <formula>"CW 3120-R2"</formula>
    </cfRule>
    <cfRule type="cellIs" dxfId="366" priority="492" stopIfTrue="1" operator="equal">
      <formula>"CW 3240-R7"</formula>
    </cfRule>
  </conditionalFormatting>
  <conditionalFormatting sqref="D15">
    <cfRule type="cellIs" dxfId="365" priority="487" stopIfTrue="1" operator="equal">
      <formula>"CW 2130-R11"</formula>
    </cfRule>
    <cfRule type="cellIs" dxfId="364" priority="488" stopIfTrue="1" operator="equal">
      <formula>"CW 3120-R2"</formula>
    </cfRule>
    <cfRule type="cellIs" dxfId="363" priority="489" stopIfTrue="1" operator="equal">
      <formula>"CW 3240-R7"</formula>
    </cfRule>
  </conditionalFormatting>
  <conditionalFormatting sqref="D16">
    <cfRule type="cellIs" dxfId="362" priority="484" stopIfTrue="1" operator="equal">
      <formula>"CW 2130-R11"</formula>
    </cfRule>
    <cfRule type="cellIs" dxfId="361" priority="485" stopIfTrue="1" operator="equal">
      <formula>"CW 3120-R2"</formula>
    </cfRule>
    <cfRule type="cellIs" dxfId="360" priority="486" stopIfTrue="1" operator="equal">
      <formula>"CW 3240-R7"</formula>
    </cfRule>
  </conditionalFormatting>
  <conditionalFormatting sqref="D17">
    <cfRule type="cellIs" dxfId="359" priority="481" stopIfTrue="1" operator="equal">
      <formula>"CW 2130-R11"</formula>
    </cfRule>
    <cfRule type="cellIs" dxfId="358" priority="482" stopIfTrue="1" operator="equal">
      <formula>"CW 3120-R2"</formula>
    </cfRule>
    <cfRule type="cellIs" dxfId="357" priority="483" stopIfTrue="1" operator="equal">
      <formula>"CW 3240-R7"</formula>
    </cfRule>
  </conditionalFormatting>
  <conditionalFormatting sqref="D18:D19">
    <cfRule type="cellIs" dxfId="356" priority="478" stopIfTrue="1" operator="equal">
      <formula>"CW 2130-R11"</formula>
    </cfRule>
    <cfRule type="cellIs" dxfId="355" priority="479" stopIfTrue="1" operator="equal">
      <formula>"CW 3120-R2"</formula>
    </cfRule>
    <cfRule type="cellIs" dxfId="354" priority="480" stopIfTrue="1" operator="equal">
      <formula>"CW 3240-R7"</formula>
    </cfRule>
  </conditionalFormatting>
  <conditionalFormatting sqref="D22">
    <cfRule type="cellIs" dxfId="353" priority="472" stopIfTrue="1" operator="equal">
      <formula>"CW 2130-R11"</formula>
    </cfRule>
    <cfRule type="cellIs" dxfId="352" priority="473" stopIfTrue="1" operator="equal">
      <formula>"CW 3120-R2"</formula>
    </cfRule>
    <cfRule type="cellIs" dxfId="351" priority="474" stopIfTrue="1" operator="equal">
      <formula>"CW 3240-R7"</formula>
    </cfRule>
  </conditionalFormatting>
  <conditionalFormatting sqref="D23">
    <cfRule type="cellIs" dxfId="350" priority="469" stopIfTrue="1" operator="equal">
      <formula>"CW 2130-R11"</formula>
    </cfRule>
    <cfRule type="cellIs" dxfId="349" priority="470" stopIfTrue="1" operator="equal">
      <formula>"CW 3120-R2"</formula>
    </cfRule>
    <cfRule type="cellIs" dxfId="348" priority="471" stopIfTrue="1" operator="equal">
      <formula>"CW 3240-R7"</formula>
    </cfRule>
  </conditionalFormatting>
  <conditionalFormatting sqref="D25:D27">
    <cfRule type="cellIs" dxfId="347" priority="463" stopIfTrue="1" operator="equal">
      <formula>"CW 2130-R11"</formula>
    </cfRule>
    <cfRule type="cellIs" dxfId="346" priority="464" stopIfTrue="1" operator="equal">
      <formula>"CW 3120-R2"</formula>
    </cfRule>
    <cfRule type="cellIs" dxfId="345" priority="465" stopIfTrue="1" operator="equal">
      <formula>"CW 3240-R7"</formula>
    </cfRule>
  </conditionalFormatting>
  <conditionalFormatting sqref="D32">
    <cfRule type="cellIs" dxfId="344" priority="460" stopIfTrue="1" operator="equal">
      <formula>"CW 2130-R11"</formula>
    </cfRule>
    <cfRule type="cellIs" dxfId="343" priority="461" stopIfTrue="1" operator="equal">
      <formula>"CW 3120-R2"</formula>
    </cfRule>
    <cfRule type="cellIs" dxfId="342" priority="462" stopIfTrue="1" operator="equal">
      <formula>"CW 3240-R7"</formula>
    </cfRule>
  </conditionalFormatting>
  <conditionalFormatting sqref="D31">
    <cfRule type="cellIs" dxfId="341" priority="457" stopIfTrue="1" operator="equal">
      <formula>"CW 2130-R11"</formula>
    </cfRule>
    <cfRule type="cellIs" dxfId="340" priority="458" stopIfTrue="1" operator="equal">
      <formula>"CW 3120-R2"</formula>
    </cfRule>
    <cfRule type="cellIs" dxfId="339" priority="459" stopIfTrue="1" operator="equal">
      <formula>"CW 3240-R7"</formula>
    </cfRule>
  </conditionalFormatting>
  <conditionalFormatting sqref="D33">
    <cfRule type="cellIs" dxfId="338" priority="454" stopIfTrue="1" operator="equal">
      <formula>"CW 2130-R11"</formula>
    </cfRule>
    <cfRule type="cellIs" dxfId="337" priority="455" stopIfTrue="1" operator="equal">
      <formula>"CW 3120-R2"</formula>
    </cfRule>
    <cfRule type="cellIs" dxfId="336" priority="456" stopIfTrue="1" operator="equal">
      <formula>"CW 3240-R7"</formula>
    </cfRule>
  </conditionalFormatting>
  <conditionalFormatting sqref="D34">
    <cfRule type="cellIs" dxfId="335" priority="448" stopIfTrue="1" operator="equal">
      <formula>"CW 2130-R11"</formula>
    </cfRule>
    <cfRule type="cellIs" dxfId="334" priority="449" stopIfTrue="1" operator="equal">
      <formula>"CW 3120-R2"</formula>
    </cfRule>
    <cfRule type="cellIs" dxfId="333" priority="450" stopIfTrue="1" operator="equal">
      <formula>"CW 3240-R7"</formula>
    </cfRule>
  </conditionalFormatting>
  <conditionalFormatting sqref="D35:D36">
    <cfRule type="cellIs" dxfId="332" priority="445" stopIfTrue="1" operator="equal">
      <formula>"CW 2130-R11"</formula>
    </cfRule>
    <cfRule type="cellIs" dxfId="331" priority="446" stopIfTrue="1" operator="equal">
      <formula>"CW 3120-R2"</formula>
    </cfRule>
    <cfRule type="cellIs" dxfId="330" priority="447" stopIfTrue="1" operator="equal">
      <formula>"CW 3240-R7"</formula>
    </cfRule>
  </conditionalFormatting>
  <conditionalFormatting sqref="D37:D38">
    <cfRule type="cellIs" dxfId="329" priority="442" stopIfTrue="1" operator="equal">
      <formula>"CW 2130-R11"</formula>
    </cfRule>
    <cfRule type="cellIs" dxfId="328" priority="443" stopIfTrue="1" operator="equal">
      <formula>"CW 3120-R2"</formula>
    </cfRule>
    <cfRule type="cellIs" dxfId="327" priority="444" stopIfTrue="1" operator="equal">
      <formula>"CW 3240-R7"</formula>
    </cfRule>
  </conditionalFormatting>
  <conditionalFormatting sqref="D41">
    <cfRule type="cellIs" dxfId="326" priority="436" stopIfTrue="1" operator="equal">
      <formula>"CW 2130-R11"</formula>
    </cfRule>
    <cfRule type="cellIs" dxfId="325" priority="437" stopIfTrue="1" operator="equal">
      <formula>"CW 3120-R2"</formula>
    </cfRule>
    <cfRule type="cellIs" dxfId="324" priority="438" stopIfTrue="1" operator="equal">
      <formula>"CW 3240-R7"</formula>
    </cfRule>
  </conditionalFormatting>
  <conditionalFormatting sqref="D48">
    <cfRule type="cellIs" dxfId="323" priority="433" stopIfTrue="1" operator="equal">
      <formula>"CW 2130-R11"</formula>
    </cfRule>
    <cfRule type="cellIs" dxfId="322" priority="434" stopIfTrue="1" operator="equal">
      <formula>"CW 3120-R2"</formula>
    </cfRule>
    <cfRule type="cellIs" dxfId="321" priority="435" stopIfTrue="1" operator="equal">
      <formula>"CW 3240-R7"</formula>
    </cfRule>
  </conditionalFormatting>
  <conditionalFormatting sqref="D50">
    <cfRule type="cellIs" dxfId="320" priority="430" stopIfTrue="1" operator="equal">
      <formula>"CW 2130-R11"</formula>
    </cfRule>
    <cfRule type="cellIs" dxfId="319" priority="431" stopIfTrue="1" operator="equal">
      <formula>"CW 3120-R2"</formula>
    </cfRule>
    <cfRule type="cellIs" dxfId="318" priority="432" stopIfTrue="1" operator="equal">
      <formula>"CW 3240-R7"</formula>
    </cfRule>
  </conditionalFormatting>
  <conditionalFormatting sqref="D53">
    <cfRule type="cellIs" dxfId="317" priority="421" stopIfTrue="1" operator="equal">
      <formula>"CW 2130-R11"</formula>
    </cfRule>
    <cfRule type="cellIs" dxfId="316" priority="422" stopIfTrue="1" operator="equal">
      <formula>"CW 3120-R2"</formula>
    </cfRule>
    <cfRule type="cellIs" dxfId="315" priority="423" stopIfTrue="1" operator="equal">
      <formula>"CW 3240-R7"</formula>
    </cfRule>
  </conditionalFormatting>
  <conditionalFormatting sqref="D49">
    <cfRule type="cellIs" dxfId="314" priority="427" stopIfTrue="1" operator="equal">
      <formula>"CW 2130-R11"</formula>
    </cfRule>
    <cfRule type="cellIs" dxfId="313" priority="428" stopIfTrue="1" operator="equal">
      <formula>"CW 3120-R2"</formula>
    </cfRule>
    <cfRule type="cellIs" dxfId="312" priority="429" stopIfTrue="1" operator="equal">
      <formula>"CW 3240-R7"</formula>
    </cfRule>
  </conditionalFormatting>
  <conditionalFormatting sqref="D52">
    <cfRule type="cellIs" dxfId="311" priority="424" stopIfTrue="1" operator="equal">
      <formula>"CW 2130-R11"</formula>
    </cfRule>
    <cfRule type="cellIs" dxfId="310" priority="425" stopIfTrue="1" operator="equal">
      <formula>"CW 3120-R2"</formula>
    </cfRule>
    <cfRule type="cellIs" dxfId="309" priority="426" stopIfTrue="1" operator="equal">
      <formula>"CW 3240-R7"</formula>
    </cfRule>
  </conditionalFormatting>
  <conditionalFormatting sqref="D55">
    <cfRule type="cellIs" dxfId="308" priority="415" stopIfTrue="1" operator="equal">
      <formula>"CW 2130-R11"</formula>
    </cfRule>
    <cfRule type="cellIs" dxfId="307" priority="416" stopIfTrue="1" operator="equal">
      <formula>"CW 3120-R2"</formula>
    </cfRule>
    <cfRule type="cellIs" dxfId="306" priority="417" stopIfTrue="1" operator="equal">
      <formula>"CW 3240-R7"</formula>
    </cfRule>
  </conditionalFormatting>
  <conditionalFormatting sqref="D56">
    <cfRule type="cellIs" dxfId="305" priority="418" stopIfTrue="1" operator="equal">
      <formula>"CW 2130-R11"</formula>
    </cfRule>
    <cfRule type="cellIs" dxfId="304" priority="419" stopIfTrue="1" operator="equal">
      <formula>"CW 3120-R2"</formula>
    </cfRule>
    <cfRule type="cellIs" dxfId="303" priority="420" stopIfTrue="1" operator="equal">
      <formula>"CW 3240-R7"</formula>
    </cfRule>
  </conditionalFormatting>
  <conditionalFormatting sqref="D59">
    <cfRule type="cellIs" dxfId="302" priority="406" stopIfTrue="1" operator="equal">
      <formula>"CW 2130-R11"</formula>
    </cfRule>
    <cfRule type="cellIs" dxfId="301" priority="407" stopIfTrue="1" operator="equal">
      <formula>"CW 3120-R2"</formula>
    </cfRule>
    <cfRule type="cellIs" dxfId="300" priority="408" stopIfTrue="1" operator="equal">
      <formula>"CW 3240-R7"</formula>
    </cfRule>
  </conditionalFormatting>
  <conditionalFormatting sqref="D57">
    <cfRule type="cellIs" dxfId="299" priority="412" stopIfTrue="1" operator="equal">
      <formula>"CW 2130-R11"</formula>
    </cfRule>
    <cfRule type="cellIs" dxfId="298" priority="413" stopIfTrue="1" operator="equal">
      <formula>"CW 3120-R2"</formula>
    </cfRule>
    <cfRule type="cellIs" dxfId="297" priority="414" stopIfTrue="1" operator="equal">
      <formula>"CW 3240-R7"</formula>
    </cfRule>
  </conditionalFormatting>
  <conditionalFormatting sqref="D58">
    <cfRule type="cellIs" dxfId="296" priority="409" stopIfTrue="1" operator="equal">
      <formula>"CW 2130-R11"</formula>
    </cfRule>
    <cfRule type="cellIs" dxfId="295" priority="410" stopIfTrue="1" operator="equal">
      <formula>"CW 3120-R2"</formula>
    </cfRule>
    <cfRule type="cellIs" dxfId="294" priority="411" stopIfTrue="1" operator="equal">
      <formula>"CW 3240-R7"</formula>
    </cfRule>
  </conditionalFormatting>
  <conditionalFormatting sqref="D61:D62">
    <cfRule type="cellIs" dxfId="293" priority="400" stopIfTrue="1" operator="equal">
      <formula>"CW 2130-R11"</formula>
    </cfRule>
    <cfRule type="cellIs" dxfId="292" priority="401" stopIfTrue="1" operator="equal">
      <formula>"CW 3120-R2"</formula>
    </cfRule>
    <cfRule type="cellIs" dxfId="291" priority="402" stopIfTrue="1" operator="equal">
      <formula>"CW 3240-R7"</formula>
    </cfRule>
  </conditionalFormatting>
  <conditionalFormatting sqref="D60">
    <cfRule type="cellIs" dxfId="290" priority="403" stopIfTrue="1" operator="equal">
      <formula>"CW 2130-R11"</formula>
    </cfRule>
    <cfRule type="cellIs" dxfId="289" priority="404" stopIfTrue="1" operator="equal">
      <formula>"CW 3120-R2"</formula>
    </cfRule>
    <cfRule type="cellIs" dxfId="288" priority="405" stopIfTrue="1" operator="equal">
      <formula>"CW 3240-R7"</formula>
    </cfRule>
  </conditionalFormatting>
  <conditionalFormatting sqref="D63:D65">
    <cfRule type="cellIs" dxfId="287" priority="397" stopIfTrue="1" operator="equal">
      <formula>"CW 2130-R11"</formula>
    </cfRule>
    <cfRule type="cellIs" dxfId="286" priority="398" stopIfTrue="1" operator="equal">
      <formula>"CW 3120-R2"</formula>
    </cfRule>
    <cfRule type="cellIs" dxfId="285" priority="399" stopIfTrue="1" operator="equal">
      <formula>"CW 3240-R7"</formula>
    </cfRule>
  </conditionalFormatting>
  <conditionalFormatting sqref="D66:D67">
    <cfRule type="cellIs" dxfId="284" priority="394" stopIfTrue="1" operator="equal">
      <formula>"CW 2130-R11"</formula>
    </cfRule>
    <cfRule type="cellIs" dxfId="283" priority="395" stopIfTrue="1" operator="equal">
      <formula>"CW 3120-R2"</formula>
    </cfRule>
    <cfRule type="cellIs" dxfId="282" priority="396" stopIfTrue="1" operator="equal">
      <formula>"CW 3240-R7"</formula>
    </cfRule>
  </conditionalFormatting>
  <conditionalFormatting sqref="D68">
    <cfRule type="cellIs" dxfId="281" priority="391" stopIfTrue="1" operator="equal">
      <formula>"CW 2130-R11"</formula>
    </cfRule>
    <cfRule type="cellIs" dxfId="280" priority="392" stopIfTrue="1" operator="equal">
      <formula>"CW 3120-R2"</formula>
    </cfRule>
    <cfRule type="cellIs" dxfId="279" priority="393" stopIfTrue="1" operator="equal">
      <formula>"CW 3240-R7"</formula>
    </cfRule>
  </conditionalFormatting>
  <conditionalFormatting sqref="D79:D80">
    <cfRule type="cellIs" dxfId="278" priority="373" stopIfTrue="1" operator="equal">
      <formula>"CW 2130-R11"</formula>
    </cfRule>
    <cfRule type="cellIs" dxfId="277" priority="374" stopIfTrue="1" operator="equal">
      <formula>"CW 3120-R2"</formula>
    </cfRule>
    <cfRule type="cellIs" dxfId="276" priority="375" stopIfTrue="1" operator="equal">
      <formula>"CW 3240-R7"</formula>
    </cfRule>
  </conditionalFormatting>
  <conditionalFormatting sqref="D70">
    <cfRule type="cellIs" dxfId="275" priority="389" stopIfTrue="1" operator="equal">
      <formula>"CW 3120-R2"</formula>
    </cfRule>
    <cfRule type="cellIs" dxfId="274" priority="390" stopIfTrue="1" operator="equal">
      <formula>"CW 3240-R7"</formula>
    </cfRule>
  </conditionalFormatting>
  <conditionalFormatting sqref="D71">
    <cfRule type="cellIs" dxfId="273" priority="386" stopIfTrue="1" operator="equal">
      <formula>"CW 2130-R11"</formula>
    </cfRule>
    <cfRule type="cellIs" dxfId="272" priority="387" stopIfTrue="1" operator="equal">
      <formula>"CW 3120-R2"</formula>
    </cfRule>
    <cfRule type="cellIs" dxfId="271" priority="388" stopIfTrue="1" operator="equal">
      <formula>"CW 3240-R7"</formula>
    </cfRule>
  </conditionalFormatting>
  <conditionalFormatting sqref="D72:D73">
    <cfRule type="cellIs" dxfId="270" priority="384" stopIfTrue="1" operator="equal">
      <formula>"CW 3120-R2"</formula>
    </cfRule>
    <cfRule type="cellIs" dxfId="269" priority="385" stopIfTrue="1" operator="equal">
      <formula>"CW 3240-R7"</formula>
    </cfRule>
  </conditionalFormatting>
  <conditionalFormatting sqref="D74">
    <cfRule type="cellIs" dxfId="268" priority="382" stopIfTrue="1" operator="equal">
      <formula>"CW 3120-R2"</formula>
    </cfRule>
    <cfRule type="cellIs" dxfId="267" priority="383" stopIfTrue="1" operator="equal">
      <formula>"CW 3240-R7"</formula>
    </cfRule>
  </conditionalFormatting>
  <conditionalFormatting sqref="D76">
    <cfRule type="cellIs" dxfId="266" priority="380" stopIfTrue="1" operator="equal">
      <formula>"CW 3120-R2"</formula>
    </cfRule>
    <cfRule type="cellIs" dxfId="265" priority="381" stopIfTrue="1" operator="equal">
      <formula>"CW 3240-R7"</formula>
    </cfRule>
  </conditionalFormatting>
  <conditionalFormatting sqref="D75">
    <cfRule type="cellIs" dxfId="264" priority="378" stopIfTrue="1" operator="equal">
      <formula>"CW 3120-R2"</formula>
    </cfRule>
    <cfRule type="cellIs" dxfId="263" priority="379" stopIfTrue="1" operator="equal">
      <formula>"CW 3240-R7"</formula>
    </cfRule>
  </conditionalFormatting>
  <conditionalFormatting sqref="D77">
    <cfRule type="cellIs" dxfId="262" priority="376" stopIfTrue="1" operator="equal">
      <formula>"CW 3120-R2"</formula>
    </cfRule>
    <cfRule type="cellIs" dxfId="261" priority="377" stopIfTrue="1" operator="equal">
      <formula>"CW 3240-R7"</formula>
    </cfRule>
  </conditionalFormatting>
  <conditionalFormatting sqref="D78">
    <cfRule type="cellIs" dxfId="260" priority="371" stopIfTrue="1" operator="equal">
      <formula>"CW 3120-R2"</formula>
    </cfRule>
    <cfRule type="cellIs" dxfId="259" priority="372" stopIfTrue="1" operator="equal">
      <formula>"CW 3240-R7"</formula>
    </cfRule>
  </conditionalFormatting>
  <conditionalFormatting sqref="D81">
    <cfRule type="cellIs" dxfId="258" priority="369" stopIfTrue="1" operator="equal">
      <formula>"CW 3120-R2"</formula>
    </cfRule>
    <cfRule type="cellIs" dxfId="257" priority="370" stopIfTrue="1" operator="equal">
      <formula>"CW 3240-R7"</formula>
    </cfRule>
  </conditionalFormatting>
  <conditionalFormatting sqref="D82">
    <cfRule type="cellIs" dxfId="256" priority="367" stopIfTrue="1" operator="equal">
      <formula>"CW 3120-R2"</formula>
    </cfRule>
    <cfRule type="cellIs" dxfId="255" priority="368" stopIfTrue="1" operator="equal">
      <formula>"CW 3240-R7"</formula>
    </cfRule>
  </conditionalFormatting>
  <conditionalFormatting sqref="D83">
    <cfRule type="cellIs" dxfId="254" priority="365" stopIfTrue="1" operator="equal">
      <formula>"CW 3120-R2"</formula>
    </cfRule>
    <cfRule type="cellIs" dxfId="253" priority="366" stopIfTrue="1" operator="equal">
      <formula>"CW 3240-R7"</formula>
    </cfRule>
  </conditionalFormatting>
  <conditionalFormatting sqref="D84">
    <cfRule type="cellIs" dxfId="252" priority="363" stopIfTrue="1" operator="equal">
      <formula>"CW 3120-R2"</formula>
    </cfRule>
    <cfRule type="cellIs" dxfId="251" priority="364" stopIfTrue="1" operator="equal">
      <formula>"CW 3240-R7"</formula>
    </cfRule>
  </conditionalFormatting>
  <conditionalFormatting sqref="D85">
    <cfRule type="cellIs" dxfId="250" priority="361" stopIfTrue="1" operator="equal">
      <formula>"CW 3120-R2"</formula>
    </cfRule>
    <cfRule type="cellIs" dxfId="249" priority="362" stopIfTrue="1" operator="equal">
      <formula>"CW 3240-R7"</formula>
    </cfRule>
  </conditionalFormatting>
  <conditionalFormatting sqref="D86">
    <cfRule type="cellIs" dxfId="248" priority="358" stopIfTrue="1" operator="equal">
      <formula>"CW 2130-R11"</formula>
    </cfRule>
    <cfRule type="cellIs" dxfId="247" priority="359" stopIfTrue="1" operator="equal">
      <formula>"CW 3120-R2"</formula>
    </cfRule>
    <cfRule type="cellIs" dxfId="246" priority="360" stopIfTrue="1" operator="equal">
      <formula>"CW 3240-R7"</formula>
    </cfRule>
  </conditionalFormatting>
  <conditionalFormatting sqref="D87">
    <cfRule type="cellIs" dxfId="245" priority="352" stopIfTrue="1" operator="equal">
      <formula>"CW 2130-R11"</formula>
    </cfRule>
    <cfRule type="cellIs" dxfId="244" priority="353" stopIfTrue="1" operator="equal">
      <formula>"CW 3120-R2"</formula>
    </cfRule>
    <cfRule type="cellIs" dxfId="243" priority="354" stopIfTrue="1" operator="equal">
      <formula>"CW 3240-R7"</formula>
    </cfRule>
  </conditionalFormatting>
  <conditionalFormatting sqref="D88">
    <cfRule type="cellIs" dxfId="242" priority="346" stopIfTrue="1" operator="equal">
      <formula>"CW 2130-R11"</formula>
    </cfRule>
    <cfRule type="cellIs" dxfId="241" priority="347" stopIfTrue="1" operator="equal">
      <formula>"CW 3120-R2"</formula>
    </cfRule>
    <cfRule type="cellIs" dxfId="240" priority="348" stopIfTrue="1" operator="equal">
      <formula>"CW 3240-R7"</formula>
    </cfRule>
  </conditionalFormatting>
  <conditionalFormatting sqref="D89">
    <cfRule type="cellIs" dxfId="239" priority="343" stopIfTrue="1" operator="equal">
      <formula>"CW 2130-R11"</formula>
    </cfRule>
    <cfRule type="cellIs" dxfId="238" priority="344" stopIfTrue="1" operator="equal">
      <formula>"CW 3120-R2"</formula>
    </cfRule>
    <cfRule type="cellIs" dxfId="237" priority="345" stopIfTrue="1" operator="equal">
      <formula>"CW 3240-R7"</formula>
    </cfRule>
  </conditionalFormatting>
  <conditionalFormatting sqref="D90:D91">
    <cfRule type="cellIs" dxfId="236" priority="341" stopIfTrue="1" operator="equal">
      <formula>"CW 3120-R2"</formula>
    </cfRule>
    <cfRule type="cellIs" dxfId="235" priority="342" stopIfTrue="1" operator="equal">
      <formula>"CW 3240-R7"</formula>
    </cfRule>
  </conditionalFormatting>
  <conditionalFormatting sqref="D92">
    <cfRule type="cellIs" dxfId="234" priority="339" stopIfTrue="1" operator="equal">
      <formula>"CW 3120-R2"</formula>
    </cfRule>
    <cfRule type="cellIs" dxfId="233" priority="340" stopIfTrue="1" operator="equal">
      <formula>"CW 3240-R7"</formula>
    </cfRule>
  </conditionalFormatting>
  <conditionalFormatting sqref="D93">
    <cfRule type="cellIs" dxfId="232" priority="337" stopIfTrue="1" operator="equal">
      <formula>"CW 2130-R11"</formula>
    </cfRule>
    <cfRule type="cellIs" dxfId="231" priority="338" stopIfTrue="1" operator="equal">
      <formula>"CW 3240-R7"</formula>
    </cfRule>
  </conditionalFormatting>
  <conditionalFormatting sqref="D252:D253">
    <cfRule type="cellIs" dxfId="230" priority="334" stopIfTrue="1" operator="equal">
      <formula>"CW 2130-R11"</formula>
    </cfRule>
    <cfRule type="cellIs" dxfId="229" priority="335" stopIfTrue="1" operator="equal">
      <formula>"CW 3120-R2"</formula>
    </cfRule>
    <cfRule type="cellIs" dxfId="228" priority="336" stopIfTrue="1" operator="equal">
      <formula>"CW 3240-R7"</formula>
    </cfRule>
  </conditionalFormatting>
  <conditionalFormatting sqref="D97">
    <cfRule type="cellIs" dxfId="227" priority="329" stopIfTrue="1" operator="equal">
      <formula>"CW 2130-R11"</formula>
    </cfRule>
    <cfRule type="cellIs" dxfId="226" priority="330" stopIfTrue="1" operator="equal">
      <formula>"CW 3120-R2"</formula>
    </cfRule>
    <cfRule type="cellIs" dxfId="225" priority="331" stopIfTrue="1" operator="equal">
      <formula>"CW 3240-R7"</formula>
    </cfRule>
  </conditionalFormatting>
  <conditionalFormatting sqref="D96">
    <cfRule type="cellIs" dxfId="224" priority="332" stopIfTrue="1" operator="equal">
      <formula>"CW 3120-R2"</formula>
    </cfRule>
    <cfRule type="cellIs" dxfId="223" priority="333" stopIfTrue="1" operator="equal">
      <formula>"CW 3240-R7"</formula>
    </cfRule>
  </conditionalFormatting>
  <conditionalFormatting sqref="D95">
    <cfRule type="cellIs" dxfId="222" priority="326" stopIfTrue="1" operator="equal">
      <formula>"CW 2130-R11"</formula>
    </cfRule>
    <cfRule type="cellIs" dxfId="221" priority="327" stopIfTrue="1" operator="equal">
      <formula>"CW 3120-R2"</formula>
    </cfRule>
    <cfRule type="cellIs" dxfId="220" priority="328" stopIfTrue="1" operator="equal">
      <formula>"CW 3240-R7"</formula>
    </cfRule>
  </conditionalFormatting>
  <conditionalFormatting sqref="D98">
    <cfRule type="cellIs" dxfId="219" priority="320" stopIfTrue="1" operator="equal">
      <formula>"CW 2130-R11"</formula>
    </cfRule>
    <cfRule type="cellIs" dxfId="218" priority="321" stopIfTrue="1" operator="equal">
      <formula>"CW 3120-R2"</formula>
    </cfRule>
    <cfRule type="cellIs" dxfId="217" priority="322" stopIfTrue="1" operator="equal">
      <formula>"CW 3240-R7"</formula>
    </cfRule>
  </conditionalFormatting>
  <conditionalFormatting sqref="D100:D102">
    <cfRule type="cellIs" dxfId="216" priority="317" stopIfTrue="1" operator="equal">
      <formula>"CW 2130-R11"</formula>
    </cfRule>
    <cfRule type="cellIs" dxfId="215" priority="318" stopIfTrue="1" operator="equal">
      <formula>"CW 3120-R2"</formula>
    </cfRule>
    <cfRule type="cellIs" dxfId="214" priority="319" stopIfTrue="1" operator="equal">
      <formula>"CW 3240-R7"</formula>
    </cfRule>
  </conditionalFormatting>
  <conditionalFormatting sqref="D43">
    <cfRule type="cellIs" dxfId="213" priority="311" stopIfTrue="1" operator="equal">
      <formula>"CW 2130-R11"</formula>
    </cfRule>
    <cfRule type="cellIs" dxfId="212" priority="312" stopIfTrue="1" operator="equal">
      <formula>"CW 3120-R2"</formula>
    </cfRule>
    <cfRule type="cellIs" dxfId="211" priority="313" stopIfTrue="1" operator="equal">
      <formula>"CW 3240-R7"</formula>
    </cfRule>
  </conditionalFormatting>
  <conditionalFormatting sqref="D47">
    <cfRule type="cellIs" dxfId="210" priority="305" stopIfTrue="1" operator="equal">
      <formula>"CW 2130-R11"</formula>
    </cfRule>
    <cfRule type="cellIs" dxfId="209" priority="306" stopIfTrue="1" operator="equal">
      <formula>"CW 3120-R2"</formula>
    </cfRule>
    <cfRule type="cellIs" dxfId="208" priority="307" stopIfTrue="1" operator="equal">
      <formula>"CW 3240-R7"</formula>
    </cfRule>
  </conditionalFormatting>
  <conditionalFormatting sqref="D106">
    <cfRule type="cellIs" dxfId="207" priority="302" stopIfTrue="1" operator="equal">
      <formula>"CW 2130-R11"</formula>
    </cfRule>
    <cfRule type="cellIs" dxfId="206" priority="303" stopIfTrue="1" operator="equal">
      <formula>"CW 3120-R2"</formula>
    </cfRule>
    <cfRule type="cellIs" dxfId="205" priority="304" stopIfTrue="1" operator="equal">
      <formula>"CW 3240-R7"</formula>
    </cfRule>
  </conditionalFormatting>
  <conditionalFormatting sqref="D108">
    <cfRule type="cellIs" dxfId="204" priority="296" stopIfTrue="1" operator="equal">
      <formula>"CW 2130-R11"</formula>
    </cfRule>
    <cfRule type="cellIs" dxfId="203" priority="297" stopIfTrue="1" operator="equal">
      <formula>"CW 3120-R2"</formula>
    </cfRule>
    <cfRule type="cellIs" dxfId="202" priority="298" stopIfTrue="1" operator="equal">
      <formula>"CW 3240-R7"</formula>
    </cfRule>
  </conditionalFormatting>
  <conditionalFormatting sqref="D179 D184:D185">
    <cfRule type="cellIs" dxfId="201" priority="290" stopIfTrue="1" operator="equal">
      <formula>"CW 2130-R11"</formula>
    </cfRule>
    <cfRule type="cellIs" dxfId="200" priority="291" stopIfTrue="1" operator="equal">
      <formula>"CW 3120-R2"</formula>
    </cfRule>
    <cfRule type="cellIs" dxfId="199" priority="292" stopIfTrue="1" operator="equal">
      <formula>"CW 3240-R7"</formula>
    </cfRule>
  </conditionalFormatting>
  <conditionalFormatting sqref="D112">
    <cfRule type="cellIs" dxfId="198" priority="284" stopIfTrue="1" operator="equal">
      <formula>"CW 2130-R11"</formula>
    </cfRule>
    <cfRule type="cellIs" dxfId="197" priority="285" stopIfTrue="1" operator="equal">
      <formula>"CW 3120-R2"</formula>
    </cfRule>
    <cfRule type="cellIs" dxfId="196" priority="286" stopIfTrue="1" operator="equal">
      <formula>"CW 3240-R7"</formula>
    </cfRule>
  </conditionalFormatting>
  <conditionalFormatting sqref="D113">
    <cfRule type="cellIs" dxfId="195" priority="281" stopIfTrue="1" operator="equal">
      <formula>"CW 2130-R11"</formula>
    </cfRule>
    <cfRule type="cellIs" dxfId="194" priority="282" stopIfTrue="1" operator="equal">
      <formula>"CW 3120-R2"</formula>
    </cfRule>
    <cfRule type="cellIs" dxfId="193" priority="283" stopIfTrue="1" operator="equal">
      <formula>"CW 3240-R7"</formula>
    </cfRule>
  </conditionalFormatting>
  <conditionalFormatting sqref="D114">
    <cfRule type="cellIs" dxfId="192" priority="275" stopIfTrue="1" operator="equal">
      <formula>"CW 2130-R11"</formula>
    </cfRule>
    <cfRule type="cellIs" dxfId="191" priority="276" stopIfTrue="1" operator="equal">
      <formula>"CW 3120-R2"</formula>
    </cfRule>
    <cfRule type="cellIs" dxfId="190" priority="277" stopIfTrue="1" operator="equal">
      <formula>"CW 3240-R7"</formula>
    </cfRule>
  </conditionalFormatting>
  <conditionalFormatting sqref="D115">
    <cfRule type="cellIs" dxfId="189" priority="272" stopIfTrue="1" operator="equal">
      <formula>"CW 2130-R11"</formula>
    </cfRule>
    <cfRule type="cellIs" dxfId="188" priority="273" stopIfTrue="1" operator="equal">
      <formula>"CW 3120-R2"</formula>
    </cfRule>
    <cfRule type="cellIs" dxfId="187" priority="274" stopIfTrue="1" operator="equal">
      <formula>"CW 3240-R7"</formula>
    </cfRule>
  </conditionalFormatting>
  <conditionalFormatting sqref="D116">
    <cfRule type="cellIs" dxfId="186" priority="269" stopIfTrue="1" operator="equal">
      <formula>"CW 2130-R11"</formula>
    </cfRule>
    <cfRule type="cellIs" dxfId="185" priority="270" stopIfTrue="1" operator="equal">
      <formula>"CW 3120-R2"</formula>
    </cfRule>
    <cfRule type="cellIs" dxfId="184" priority="271" stopIfTrue="1" operator="equal">
      <formula>"CW 3240-R7"</formula>
    </cfRule>
  </conditionalFormatting>
  <conditionalFormatting sqref="D117">
    <cfRule type="cellIs" dxfId="183" priority="260" stopIfTrue="1" operator="equal">
      <formula>"CW 2130-R11"</formula>
    </cfRule>
    <cfRule type="cellIs" dxfId="182" priority="261" stopIfTrue="1" operator="equal">
      <formula>"CW 3120-R2"</formula>
    </cfRule>
    <cfRule type="cellIs" dxfId="181" priority="262" stopIfTrue="1" operator="equal">
      <formula>"CW 3240-R7"</formula>
    </cfRule>
  </conditionalFormatting>
  <conditionalFormatting sqref="D120:D121">
    <cfRule type="cellIs" dxfId="180" priority="248" stopIfTrue="1" operator="equal">
      <formula>"CW 2130-R11"</formula>
    </cfRule>
    <cfRule type="cellIs" dxfId="179" priority="249" stopIfTrue="1" operator="equal">
      <formula>"CW 3120-R2"</formula>
    </cfRule>
    <cfRule type="cellIs" dxfId="178" priority="250" stopIfTrue="1" operator="equal">
      <formula>"CW 3240-R7"</formula>
    </cfRule>
  </conditionalFormatting>
  <conditionalFormatting sqref="D131">
    <cfRule type="cellIs" dxfId="177" priority="239" stopIfTrue="1" operator="equal">
      <formula>"CW 2130-R11"</formula>
    </cfRule>
    <cfRule type="cellIs" dxfId="176" priority="240" stopIfTrue="1" operator="equal">
      <formula>"CW 3120-R2"</formula>
    </cfRule>
    <cfRule type="cellIs" dxfId="175" priority="241" stopIfTrue="1" operator="equal">
      <formula>"CW 3240-R7"</formula>
    </cfRule>
  </conditionalFormatting>
  <conditionalFormatting sqref="D132">
    <cfRule type="cellIs" dxfId="174" priority="236" stopIfTrue="1" operator="equal">
      <formula>"CW 2130-R11"</formula>
    </cfRule>
    <cfRule type="cellIs" dxfId="173" priority="237" stopIfTrue="1" operator="equal">
      <formula>"CW 3120-R2"</formula>
    </cfRule>
    <cfRule type="cellIs" dxfId="172" priority="238" stopIfTrue="1" operator="equal">
      <formula>"CW 3240-R7"</formula>
    </cfRule>
  </conditionalFormatting>
  <conditionalFormatting sqref="D133">
    <cfRule type="cellIs" dxfId="171" priority="233" stopIfTrue="1" operator="equal">
      <formula>"CW 2130-R11"</formula>
    </cfRule>
    <cfRule type="cellIs" dxfId="170" priority="234" stopIfTrue="1" operator="equal">
      <formula>"CW 3120-R2"</formula>
    </cfRule>
    <cfRule type="cellIs" dxfId="169" priority="235" stopIfTrue="1" operator="equal">
      <formula>"CW 3240-R7"</formula>
    </cfRule>
  </conditionalFormatting>
  <conditionalFormatting sqref="D134:D135">
    <cfRule type="cellIs" dxfId="168" priority="227" stopIfTrue="1" operator="equal">
      <formula>"CW 2130-R11"</formula>
    </cfRule>
    <cfRule type="cellIs" dxfId="167" priority="228" stopIfTrue="1" operator="equal">
      <formula>"CW 3120-R2"</formula>
    </cfRule>
    <cfRule type="cellIs" dxfId="166" priority="229" stopIfTrue="1" operator="equal">
      <formula>"CW 3240-R7"</formula>
    </cfRule>
  </conditionalFormatting>
  <conditionalFormatting sqref="D139">
    <cfRule type="cellIs" dxfId="165" priority="224" stopIfTrue="1" operator="equal">
      <formula>"CW 2130-R11"</formula>
    </cfRule>
    <cfRule type="cellIs" dxfId="164" priority="225" stopIfTrue="1" operator="equal">
      <formula>"CW 3120-R2"</formula>
    </cfRule>
    <cfRule type="cellIs" dxfId="163" priority="226" stopIfTrue="1" operator="equal">
      <formula>"CW 3240-R7"</formula>
    </cfRule>
  </conditionalFormatting>
  <conditionalFormatting sqref="D145">
    <cfRule type="cellIs" dxfId="162" priority="221" stopIfTrue="1" operator="equal">
      <formula>"CW 2130-R11"</formula>
    </cfRule>
    <cfRule type="cellIs" dxfId="161" priority="222" stopIfTrue="1" operator="equal">
      <formula>"CW 3120-R2"</formula>
    </cfRule>
    <cfRule type="cellIs" dxfId="160" priority="223" stopIfTrue="1" operator="equal">
      <formula>"CW 3240-R7"</formula>
    </cfRule>
  </conditionalFormatting>
  <conditionalFormatting sqref="D147">
    <cfRule type="cellIs" dxfId="159" priority="209" stopIfTrue="1" operator="equal">
      <formula>"CW 2130-R11"</formula>
    </cfRule>
    <cfRule type="cellIs" dxfId="158" priority="210" stopIfTrue="1" operator="equal">
      <formula>"CW 3120-R2"</formula>
    </cfRule>
    <cfRule type="cellIs" dxfId="157" priority="211" stopIfTrue="1" operator="equal">
      <formula>"CW 3240-R7"</formula>
    </cfRule>
  </conditionalFormatting>
  <conditionalFormatting sqref="D146">
    <cfRule type="cellIs" dxfId="156" priority="212" stopIfTrue="1" operator="equal">
      <formula>"CW 2130-R11"</formula>
    </cfRule>
    <cfRule type="cellIs" dxfId="155" priority="213" stopIfTrue="1" operator="equal">
      <formula>"CW 3120-R2"</formula>
    </cfRule>
    <cfRule type="cellIs" dxfId="154" priority="214" stopIfTrue="1" operator="equal">
      <formula>"CW 3240-R7"</formula>
    </cfRule>
  </conditionalFormatting>
  <conditionalFormatting sqref="D148">
    <cfRule type="cellIs" dxfId="153" priority="203" stopIfTrue="1" operator="equal">
      <formula>"CW 2130-R11"</formula>
    </cfRule>
    <cfRule type="cellIs" dxfId="152" priority="204" stopIfTrue="1" operator="equal">
      <formula>"CW 3120-R2"</formula>
    </cfRule>
    <cfRule type="cellIs" dxfId="151" priority="205" stopIfTrue="1" operator="equal">
      <formula>"CW 3240-R7"</formula>
    </cfRule>
  </conditionalFormatting>
  <conditionalFormatting sqref="D149">
    <cfRule type="cellIs" dxfId="150" priority="197" stopIfTrue="1" operator="equal">
      <formula>"CW 2130-R11"</formula>
    </cfRule>
    <cfRule type="cellIs" dxfId="149" priority="198" stopIfTrue="1" operator="equal">
      <formula>"CW 3120-R2"</formula>
    </cfRule>
    <cfRule type="cellIs" dxfId="148" priority="199" stopIfTrue="1" operator="equal">
      <formula>"CW 3240-R7"</formula>
    </cfRule>
  </conditionalFormatting>
  <conditionalFormatting sqref="D150">
    <cfRule type="cellIs" dxfId="147" priority="194" stopIfTrue="1" operator="equal">
      <formula>"CW 2130-R11"</formula>
    </cfRule>
    <cfRule type="cellIs" dxfId="146" priority="195" stopIfTrue="1" operator="equal">
      <formula>"CW 3120-R2"</formula>
    </cfRule>
    <cfRule type="cellIs" dxfId="145" priority="196" stopIfTrue="1" operator="equal">
      <formula>"CW 3240-R7"</formula>
    </cfRule>
  </conditionalFormatting>
  <conditionalFormatting sqref="D151">
    <cfRule type="cellIs" dxfId="144" priority="191" stopIfTrue="1" operator="equal">
      <formula>"CW 2130-R11"</formula>
    </cfRule>
    <cfRule type="cellIs" dxfId="143" priority="192" stopIfTrue="1" operator="equal">
      <formula>"CW 3120-R2"</formula>
    </cfRule>
    <cfRule type="cellIs" dxfId="142" priority="193" stopIfTrue="1" operator="equal">
      <formula>"CW 3240-R7"</formula>
    </cfRule>
  </conditionalFormatting>
  <conditionalFormatting sqref="D153:D155">
    <cfRule type="cellIs" dxfId="141" priority="185" stopIfTrue="1" operator="equal">
      <formula>"CW 2130-R11"</formula>
    </cfRule>
    <cfRule type="cellIs" dxfId="140" priority="186" stopIfTrue="1" operator="equal">
      <formula>"CW 3120-R2"</formula>
    </cfRule>
    <cfRule type="cellIs" dxfId="139" priority="187" stopIfTrue="1" operator="equal">
      <formula>"CW 3240-R7"</formula>
    </cfRule>
  </conditionalFormatting>
  <conditionalFormatting sqref="D158:D159">
    <cfRule type="cellIs" dxfId="138" priority="182" stopIfTrue="1" operator="equal">
      <formula>"CW 2130-R11"</formula>
    </cfRule>
    <cfRule type="cellIs" dxfId="137" priority="183" stopIfTrue="1" operator="equal">
      <formula>"CW 3120-R2"</formula>
    </cfRule>
    <cfRule type="cellIs" dxfId="136" priority="184" stopIfTrue="1" operator="equal">
      <formula>"CW 3240-R7"</formula>
    </cfRule>
  </conditionalFormatting>
  <conditionalFormatting sqref="D160">
    <cfRule type="cellIs" dxfId="135" priority="179" stopIfTrue="1" operator="equal">
      <formula>"CW 2130-R11"</formula>
    </cfRule>
    <cfRule type="cellIs" dxfId="134" priority="180" stopIfTrue="1" operator="equal">
      <formula>"CW 3120-R2"</formula>
    </cfRule>
    <cfRule type="cellIs" dxfId="133" priority="181" stopIfTrue="1" operator="equal">
      <formula>"CW 3240-R7"</formula>
    </cfRule>
  </conditionalFormatting>
  <conditionalFormatting sqref="D168">
    <cfRule type="cellIs" dxfId="132" priority="161" stopIfTrue="1" operator="equal">
      <formula>"CW 2130-R11"</formula>
    </cfRule>
    <cfRule type="cellIs" dxfId="131" priority="162" stopIfTrue="1" operator="equal">
      <formula>"CW 3120-R2"</formula>
    </cfRule>
    <cfRule type="cellIs" dxfId="130" priority="163" stopIfTrue="1" operator="equal">
      <formula>"CW 3240-R7"</formula>
    </cfRule>
  </conditionalFormatting>
  <conditionalFormatting sqref="D162">
    <cfRule type="cellIs" dxfId="129" priority="177" stopIfTrue="1" operator="equal">
      <formula>"CW 3120-R2"</formula>
    </cfRule>
    <cfRule type="cellIs" dxfId="128" priority="178" stopIfTrue="1" operator="equal">
      <formula>"CW 3240-R7"</formula>
    </cfRule>
  </conditionalFormatting>
  <conditionalFormatting sqref="D163">
    <cfRule type="cellIs" dxfId="127" priority="174" stopIfTrue="1" operator="equal">
      <formula>"CW 2130-R11"</formula>
    </cfRule>
    <cfRule type="cellIs" dxfId="126" priority="175" stopIfTrue="1" operator="equal">
      <formula>"CW 3120-R2"</formula>
    </cfRule>
    <cfRule type="cellIs" dxfId="125" priority="176" stopIfTrue="1" operator="equal">
      <formula>"CW 3240-R7"</formula>
    </cfRule>
  </conditionalFormatting>
  <conditionalFormatting sqref="D164">
    <cfRule type="cellIs" dxfId="124" priority="170" stopIfTrue="1" operator="equal">
      <formula>"CW 3120-R2"</formula>
    </cfRule>
    <cfRule type="cellIs" dxfId="123" priority="171" stopIfTrue="1" operator="equal">
      <formula>"CW 3240-R7"</formula>
    </cfRule>
  </conditionalFormatting>
  <conditionalFormatting sqref="D166">
    <cfRule type="cellIs" dxfId="122" priority="168" stopIfTrue="1" operator="equal">
      <formula>"CW 3120-R2"</formula>
    </cfRule>
    <cfRule type="cellIs" dxfId="121" priority="169" stopIfTrue="1" operator="equal">
      <formula>"CW 3240-R7"</formula>
    </cfRule>
  </conditionalFormatting>
  <conditionalFormatting sqref="D165">
    <cfRule type="cellIs" dxfId="120" priority="166" stopIfTrue="1" operator="equal">
      <formula>"CW 3120-R2"</formula>
    </cfRule>
    <cfRule type="cellIs" dxfId="119" priority="167" stopIfTrue="1" operator="equal">
      <formula>"CW 3240-R7"</formula>
    </cfRule>
  </conditionalFormatting>
  <conditionalFormatting sqref="D167">
    <cfRule type="cellIs" dxfId="118" priority="159" stopIfTrue="1" operator="equal">
      <formula>"CW 3120-R2"</formula>
    </cfRule>
    <cfRule type="cellIs" dxfId="117" priority="160" stopIfTrue="1" operator="equal">
      <formula>"CW 3240-R7"</formula>
    </cfRule>
  </conditionalFormatting>
  <conditionalFormatting sqref="D170">
    <cfRule type="cellIs" dxfId="116" priority="149" stopIfTrue="1" operator="equal">
      <formula>"CW 3120-R2"</formula>
    </cfRule>
    <cfRule type="cellIs" dxfId="115" priority="150" stopIfTrue="1" operator="equal">
      <formula>"CW 3240-R7"</formula>
    </cfRule>
  </conditionalFormatting>
  <conditionalFormatting sqref="D171">
    <cfRule type="cellIs" dxfId="114" priority="146" stopIfTrue="1" operator="equal">
      <formula>"CW 2130-R11"</formula>
    </cfRule>
    <cfRule type="cellIs" dxfId="113" priority="147" stopIfTrue="1" operator="equal">
      <formula>"CW 3120-R2"</formula>
    </cfRule>
    <cfRule type="cellIs" dxfId="112" priority="148" stopIfTrue="1" operator="equal">
      <formula>"CW 3240-R7"</formula>
    </cfRule>
  </conditionalFormatting>
  <conditionalFormatting sqref="D172">
    <cfRule type="cellIs" dxfId="111" priority="140" stopIfTrue="1" operator="equal">
      <formula>"CW 2130-R11"</formula>
    </cfRule>
    <cfRule type="cellIs" dxfId="110" priority="141" stopIfTrue="1" operator="equal">
      <formula>"CW 3120-R2"</formula>
    </cfRule>
    <cfRule type="cellIs" dxfId="109" priority="142" stopIfTrue="1" operator="equal">
      <formula>"CW 3240-R7"</formula>
    </cfRule>
  </conditionalFormatting>
  <conditionalFormatting sqref="D174">
    <cfRule type="cellIs" dxfId="108" priority="129" stopIfTrue="1" operator="equal">
      <formula>"CW 3120-R2"</formula>
    </cfRule>
    <cfRule type="cellIs" dxfId="107" priority="130" stopIfTrue="1" operator="equal">
      <formula>"CW 3240-R7"</formula>
    </cfRule>
  </conditionalFormatting>
  <conditionalFormatting sqref="D175">
    <cfRule type="cellIs" dxfId="106" priority="125" stopIfTrue="1" operator="equal">
      <formula>"CW 2130-R11"</formula>
    </cfRule>
    <cfRule type="cellIs" dxfId="105" priority="126" stopIfTrue="1" operator="equal">
      <formula>"CW 3240-R7"</formula>
    </cfRule>
  </conditionalFormatting>
  <conditionalFormatting sqref="D177">
    <cfRule type="cellIs" dxfId="104" priority="117" stopIfTrue="1" operator="equal">
      <formula>"CW 2130-R11"</formula>
    </cfRule>
    <cfRule type="cellIs" dxfId="103" priority="118" stopIfTrue="1" operator="equal">
      <formula>"CW 3120-R2"</formula>
    </cfRule>
    <cfRule type="cellIs" dxfId="102" priority="119" stopIfTrue="1" operator="equal">
      <formula>"CW 3240-R7"</formula>
    </cfRule>
  </conditionalFormatting>
  <conditionalFormatting sqref="D178">
    <cfRule type="cellIs" dxfId="101" priority="114" stopIfTrue="1" operator="equal">
      <formula>"CW 2130-R11"</formula>
    </cfRule>
    <cfRule type="cellIs" dxfId="100" priority="115" stopIfTrue="1" operator="equal">
      <formula>"CW 3120-R2"</formula>
    </cfRule>
    <cfRule type="cellIs" dxfId="99" priority="116" stopIfTrue="1" operator="equal">
      <formula>"CW 3240-R7"</formula>
    </cfRule>
  </conditionalFormatting>
  <conditionalFormatting sqref="D180:D182">
    <cfRule type="cellIs" dxfId="98" priority="111" stopIfTrue="1" operator="equal">
      <formula>"CW 2130-R11"</formula>
    </cfRule>
    <cfRule type="cellIs" dxfId="97" priority="112" stopIfTrue="1" operator="equal">
      <formula>"CW 3120-R2"</formula>
    </cfRule>
    <cfRule type="cellIs" dxfId="96" priority="113" stopIfTrue="1" operator="equal">
      <formula>"CW 3240-R7"</formula>
    </cfRule>
  </conditionalFormatting>
  <conditionalFormatting sqref="D141">
    <cfRule type="cellIs" dxfId="95" priority="108" stopIfTrue="1" operator="equal">
      <formula>"CW 2130-R11"</formula>
    </cfRule>
    <cfRule type="cellIs" dxfId="94" priority="109" stopIfTrue="1" operator="equal">
      <formula>"CW 3120-R2"</formula>
    </cfRule>
    <cfRule type="cellIs" dxfId="93" priority="110" stopIfTrue="1" operator="equal">
      <formula>"CW 3240-R7"</formula>
    </cfRule>
  </conditionalFormatting>
  <conditionalFormatting sqref="D142:D143">
    <cfRule type="cellIs" dxfId="92" priority="105" stopIfTrue="1" operator="equal">
      <formula>"CW 2130-R11"</formula>
    </cfRule>
    <cfRule type="cellIs" dxfId="91" priority="106" stopIfTrue="1" operator="equal">
      <formula>"CW 3120-R2"</formula>
    </cfRule>
    <cfRule type="cellIs" dxfId="90" priority="107" stopIfTrue="1" operator="equal">
      <formula>"CW 3240-R7"</formula>
    </cfRule>
  </conditionalFormatting>
  <conditionalFormatting sqref="D144">
    <cfRule type="cellIs" dxfId="89" priority="102" stopIfTrue="1" operator="equal">
      <formula>"CW 2130-R11"</formula>
    </cfRule>
    <cfRule type="cellIs" dxfId="88" priority="103" stopIfTrue="1" operator="equal">
      <formula>"CW 3120-R2"</formula>
    </cfRule>
    <cfRule type="cellIs" dxfId="87" priority="104" stopIfTrue="1" operator="equal">
      <formula>"CW 3240-R7"</formula>
    </cfRule>
  </conditionalFormatting>
  <conditionalFormatting sqref="D186">
    <cfRule type="cellIs" dxfId="86" priority="99" stopIfTrue="1" operator="equal">
      <formula>"CW 2130-R11"</formula>
    </cfRule>
    <cfRule type="cellIs" dxfId="85" priority="100" stopIfTrue="1" operator="equal">
      <formula>"CW 3120-R2"</formula>
    </cfRule>
    <cfRule type="cellIs" dxfId="84" priority="101" stopIfTrue="1" operator="equal">
      <formula>"CW 3240-R7"</formula>
    </cfRule>
  </conditionalFormatting>
  <conditionalFormatting sqref="D188">
    <cfRule type="cellIs" dxfId="83" priority="96" stopIfTrue="1" operator="equal">
      <formula>"CW 2130-R11"</formula>
    </cfRule>
    <cfRule type="cellIs" dxfId="82" priority="97" stopIfTrue="1" operator="equal">
      <formula>"CW 3120-R2"</formula>
    </cfRule>
    <cfRule type="cellIs" dxfId="81" priority="98" stopIfTrue="1" operator="equal">
      <formula>"CW 3240-R7"</formula>
    </cfRule>
  </conditionalFormatting>
  <conditionalFormatting sqref="D54">
    <cfRule type="cellIs" dxfId="80" priority="90" stopIfTrue="1" operator="equal">
      <formula>"CW 2130-R11"</formula>
    </cfRule>
    <cfRule type="cellIs" dxfId="79" priority="91" stopIfTrue="1" operator="equal">
      <formula>"CW 3120-R2"</formula>
    </cfRule>
    <cfRule type="cellIs" dxfId="78" priority="92" stopIfTrue="1" operator="equal">
      <formula>"CW 3240-R7"</formula>
    </cfRule>
  </conditionalFormatting>
  <conditionalFormatting sqref="D156:D157">
    <cfRule type="cellIs" dxfId="77" priority="87" stopIfTrue="1" operator="equal">
      <formula>"CW 2130-R11"</formula>
    </cfRule>
    <cfRule type="cellIs" dxfId="76" priority="88" stopIfTrue="1" operator="equal">
      <formula>"CW 3120-R2"</formula>
    </cfRule>
    <cfRule type="cellIs" dxfId="75" priority="89" stopIfTrue="1" operator="equal">
      <formula>"CW 3240-R7"</formula>
    </cfRule>
  </conditionalFormatting>
  <conditionalFormatting sqref="D136">
    <cfRule type="cellIs" dxfId="74" priority="84" stopIfTrue="1" operator="equal">
      <formula>"CW 2130-R11"</formula>
    </cfRule>
    <cfRule type="cellIs" dxfId="73" priority="85" stopIfTrue="1" operator="equal">
      <formula>"CW 3120-R2"</formula>
    </cfRule>
    <cfRule type="cellIs" dxfId="72" priority="86" stopIfTrue="1" operator="equal">
      <formula>"CW 3240-R7"</formula>
    </cfRule>
  </conditionalFormatting>
  <conditionalFormatting sqref="D169">
    <cfRule type="cellIs" dxfId="71" priority="81" stopIfTrue="1" operator="equal">
      <formula>"CW 2130-R11"</formula>
    </cfRule>
    <cfRule type="cellIs" dxfId="70" priority="82" stopIfTrue="1" operator="equal">
      <formula>"CW 3120-R2"</formula>
    </cfRule>
    <cfRule type="cellIs" dxfId="69" priority="83" stopIfTrue="1" operator="equal">
      <formula>"CW 3240-R7"</formula>
    </cfRule>
  </conditionalFormatting>
  <conditionalFormatting sqref="D122">
    <cfRule type="cellIs" dxfId="68" priority="78" stopIfTrue="1" operator="equal">
      <formula>"CW 2130-R11"</formula>
    </cfRule>
    <cfRule type="cellIs" dxfId="67" priority="79" stopIfTrue="1" operator="equal">
      <formula>"CW 3120-R2"</formula>
    </cfRule>
    <cfRule type="cellIs" dxfId="66" priority="80" stopIfTrue="1" operator="equal">
      <formula>"CW 3240-R7"</formula>
    </cfRule>
  </conditionalFormatting>
  <conditionalFormatting sqref="D123">
    <cfRule type="cellIs" dxfId="65" priority="75" stopIfTrue="1" operator="equal">
      <formula>"CW 2130-R11"</formula>
    </cfRule>
    <cfRule type="cellIs" dxfId="64" priority="76" stopIfTrue="1" operator="equal">
      <formula>"CW 3120-R2"</formula>
    </cfRule>
    <cfRule type="cellIs" dxfId="63" priority="77" stopIfTrue="1" operator="equal">
      <formula>"CW 3240-R7"</formula>
    </cfRule>
  </conditionalFormatting>
  <conditionalFormatting sqref="D124">
    <cfRule type="cellIs" dxfId="62" priority="72" stopIfTrue="1" operator="equal">
      <formula>"CW 2130-R11"</formula>
    </cfRule>
    <cfRule type="cellIs" dxfId="61" priority="73" stopIfTrue="1" operator="equal">
      <formula>"CW 3120-R2"</formula>
    </cfRule>
    <cfRule type="cellIs" dxfId="60" priority="74" stopIfTrue="1" operator="equal">
      <formula>"CW 3240-R7"</formula>
    </cfRule>
  </conditionalFormatting>
  <conditionalFormatting sqref="D125:D126">
    <cfRule type="cellIs" dxfId="59" priority="69" stopIfTrue="1" operator="equal">
      <formula>"CW 2130-R11"</formula>
    </cfRule>
    <cfRule type="cellIs" dxfId="58" priority="70" stopIfTrue="1" operator="equal">
      <formula>"CW 3120-R2"</formula>
    </cfRule>
    <cfRule type="cellIs" dxfId="57" priority="71" stopIfTrue="1" operator="equal">
      <formula>"CW 3240-R7"</formula>
    </cfRule>
  </conditionalFormatting>
  <conditionalFormatting sqref="D260">
    <cfRule type="cellIs" dxfId="56" priority="64" stopIfTrue="1" operator="equal">
      <formula>"CW 2130-R11"</formula>
    </cfRule>
    <cfRule type="cellIs" dxfId="55" priority="65" stopIfTrue="1" operator="equal">
      <formula>"CW 3120-R2"</formula>
    </cfRule>
    <cfRule type="cellIs" dxfId="54" priority="66" stopIfTrue="1" operator="equal">
      <formula>"CW 3240-R7"</formula>
    </cfRule>
  </conditionalFormatting>
  <conditionalFormatting sqref="D259">
    <cfRule type="cellIs" dxfId="53" priority="67" stopIfTrue="1" operator="equal">
      <formula>"CW 3120-R2"</formula>
    </cfRule>
    <cfRule type="cellIs" dxfId="52" priority="68" stopIfTrue="1" operator="equal">
      <formula>"CW 3240-R7"</formula>
    </cfRule>
  </conditionalFormatting>
  <conditionalFormatting sqref="D263">
    <cfRule type="cellIs" dxfId="51" priority="59" stopIfTrue="1" operator="equal">
      <formula>"CW 2130-R11"</formula>
    </cfRule>
    <cfRule type="cellIs" dxfId="50" priority="60" stopIfTrue="1" operator="equal">
      <formula>"CW 3120-R2"</formula>
    </cfRule>
    <cfRule type="cellIs" dxfId="49" priority="61" stopIfTrue="1" operator="equal">
      <formula>"CW 3240-R7"</formula>
    </cfRule>
  </conditionalFormatting>
  <conditionalFormatting sqref="D262">
    <cfRule type="cellIs" dxfId="48" priority="62" stopIfTrue="1" operator="equal">
      <formula>"CW 3120-R2"</formula>
    </cfRule>
    <cfRule type="cellIs" dxfId="47" priority="63" stopIfTrue="1" operator="equal">
      <formula>"CW 3240-R7"</formula>
    </cfRule>
  </conditionalFormatting>
  <conditionalFormatting sqref="D266">
    <cfRule type="cellIs" dxfId="46" priority="54" stopIfTrue="1" operator="equal">
      <formula>"CW 2130-R11"</formula>
    </cfRule>
    <cfRule type="cellIs" dxfId="45" priority="55" stopIfTrue="1" operator="equal">
      <formula>"CW 3120-R2"</formula>
    </cfRule>
    <cfRule type="cellIs" dxfId="44" priority="56" stopIfTrue="1" operator="equal">
      <formula>"CW 3240-R7"</formula>
    </cfRule>
  </conditionalFormatting>
  <conditionalFormatting sqref="D265">
    <cfRule type="cellIs" dxfId="43" priority="57" stopIfTrue="1" operator="equal">
      <formula>"CW 3120-R2"</formula>
    </cfRule>
    <cfRule type="cellIs" dxfId="42" priority="58" stopIfTrue="1" operator="equal">
      <formula>"CW 3240-R7"</formula>
    </cfRule>
  </conditionalFormatting>
  <conditionalFormatting sqref="D269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268">
    <cfRule type="cellIs" dxfId="38" priority="52" stopIfTrue="1" operator="equal">
      <formula>"CW 3120-R2"</formula>
    </cfRule>
    <cfRule type="cellIs" dxfId="37" priority="53" stopIfTrue="1" operator="equal">
      <formula>"CW 3240-R7"</formula>
    </cfRule>
  </conditionalFormatting>
  <conditionalFormatting sqref="D272">
    <cfRule type="cellIs" dxfId="36" priority="44" stopIfTrue="1" operator="equal">
      <formula>"CW 2130-R11"</formula>
    </cfRule>
    <cfRule type="cellIs" dxfId="35" priority="45" stopIfTrue="1" operator="equal">
      <formula>"CW 3120-R2"</formula>
    </cfRule>
    <cfRule type="cellIs" dxfId="34" priority="46" stopIfTrue="1" operator="equal">
      <formula>"CW 3240-R7"</formula>
    </cfRule>
  </conditionalFormatting>
  <conditionalFormatting sqref="D271">
    <cfRule type="cellIs" dxfId="33" priority="47" stopIfTrue="1" operator="equal">
      <formula>"CW 3120-R2"</formula>
    </cfRule>
    <cfRule type="cellIs" dxfId="32" priority="48" stopIfTrue="1" operator="equal">
      <formula>"CW 3240-R7"</formula>
    </cfRule>
  </conditionalFormatting>
  <conditionalFormatting sqref="D274">
    <cfRule type="cellIs" dxfId="31" priority="40" stopIfTrue="1" operator="equal">
      <formula>"CW 3120-R2"</formula>
    </cfRule>
    <cfRule type="cellIs" dxfId="30" priority="41" stopIfTrue="1" operator="equal">
      <formula>"CW 3240-R7"</formula>
    </cfRule>
  </conditionalFormatting>
  <conditionalFormatting sqref="D276">
    <cfRule type="cellIs" dxfId="29" priority="38" stopIfTrue="1" operator="equal">
      <formula>"CW 3120-R2"</formula>
    </cfRule>
    <cfRule type="cellIs" dxfId="28" priority="39" stopIfTrue="1" operator="equal">
      <formula>"CW 3240-R7"</formula>
    </cfRule>
  </conditionalFormatting>
  <conditionalFormatting sqref="D44">
    <cfRule type="cellIs" dxfId="27" priority="35" stopIfTrue="1" operator="equal">
      <formula>"CW 2130-R11"</formula>
    </cfRule>
    <cfRule type="cellIs" dxfId="26" priority="36" stopIfTrue="1" operator="equal">
      <formula>"CW 3120-R2"</formula>
    </cfRule>
    <cfRule type="cellIs" dxfId="25" priority="37" stopIfTrue="1" operator="equal">
      <formula>"CW 3240-R7"</formula>
    </cfRule>
  </conditionalFormatting>
  <conditionalFormatting sqref="D45">
    <cfRule type="cellIs" dxfId="24" priority="32" stopIfTrue="1" operator="equal">
      <formula>"CW 2130-R11"</formula>
    </cfRule>
    <cfRule type="cellIs" dxfId="23" priority="33" stopIfTrue="1" operator="equal">
      <formula>"CW 3120-R2"</formula>
    </cfRule>
    <cfRule type="cellIs" dxfId="22" priority="34" stopIfTrue="1" operator="equal">
      <formula>"CW 3240-R7"</formula>
    </cfRule>
  </conditionalFormatting>
  <conditionalFormatting sqref="D51">
    <cfRule type="cellIs" dxfId="21" priority="29" stopIfTrue="1" operator="equal">
      <formula>"CW 2130-R11"</formula>
    </cfRule>
    <cfRule type="cellIs" dxfId="20" priority="30" stopIfTrue="1" operator="equal">
      <formula>"CW 3120-R2"</formula>
    </cfRule>
    <cfRule type="cellIs" dxfId="19" priority="31" stopIfTrue="1" operator="equal">
      <formula>"CW 3240-R7"</formula>
    </cfRule>
  </conditionalFormatting>
  <conditionalFormatting sqref="D20">
    <cfRule type="cellIs" dxfId="18" priority="23" stopIfTrue="1" operator="equal">
      <formula>"CW 2130-R11"</formula>
    </cfRule>
    <cfRule type="cellIs" dxfId="17" priority="24" stopIfTrue="1" operator="equal">
      <formula>"CW 3120-R2"</formula>
    </cfRule>
    <cfRule type="cellIs" dxfId="16" priority="25" stopIfTrue="1" operator="equal">
      <formula>"CW 3240-R7"</formula>
    </cfRule>
  </conditionalFormatting>
  <conditionalFormatting sqref="D173">
    <cfRule type="cellIs" dxfId="15" priority="14" stopIfTrue="1" operator="equal">
      <formula>"CW 2130-R11"</formula>
    </cfRule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21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118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256">
    <cfRule type="cellIs" dxfId="6" priority="3" stopIfTrue="1" operator="equal">
      <formula>"CW 2130-R11"</formula>
    </cfRule>
    <cfRule type="cellIs" dxfId="5" priority="4" stopIfTrue="1" operator="equal">
      <formula>"CW 3120-R2"</formula>
    </cfRule>
    <cfRule type="cellIs" dxfId="4" priority="5" stopIfTrue="1" operator="equal">
      <formula>"CW 3240-R7"</formula>
    </cfRule>
  </conditionalFormatting>
  <conditionalFormatting sqref="D255">
    <cfRule type="cellIs" dxfId="3" priority="6" stopIfTrue="1" operator="equal">
      <formula>"CW 3120-R2"</formula>
    </cfRule>
    <cfRule type="cellIs" dxfId="2" priority="7" stopIfTrue="1" operator="equal">
      <formula>"CW 3240-R7"</formula>
    </cfRule>
  </conditionalFormatting>
  <conditionalFormatting sqref="D257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95">
      <formula1>IF(AND(G295&gt;=0.01,G295&lt;=G308*0.05),ROUND(G295,2),0.01)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7 G49:G52 G23 G26:G27 G31:G32 G44:G47 G108 G54:G62 G65 G67:G68 G71 G73 G76:G77 G79:G80 G82 G84 G253 G95 G97 G99:G102 G105:G106 G38 G113 G115:G116 G168:G169 G132:G133 G188 G272 G159:G160 G163 G166 G148:G152 G177 G179:G182 G142:G144 G185:G186 G157 G87:G93 G146 G138:G139 G34:G36 G40:G41 G155 G135:G136 G121 G123 G125:G126 G130 G128 G29 G260 G263 G266 G269 G19 G280:G292 G193:G196 G198:G199 G201 G203:G204 G206:G207 G210:G211 G213 G215 G217 G220:G223 G225:G228 G230 G232:G233 G236:G239 G241:G243 G245 G247:G248 G21 G274 G276 G172:G175 G118 G256:G257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8 G22 G25 G28 G30 G33 G37 G104 G137 G63:G64 G66 G70 G72 G74:G75 G78 G81 G83 G85:G86 G98 G127 G48 G39 G112 G114 G120 G156 G129 G131 G134 G184 G147 G153:G154 G158 G162 G164:G165 G167 G170:G171 G178 G141 G145 G53 G122 G124 G43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6 G259 G262 G265 G268 G271 G255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0" orientation="portrait" r:id="rId1"/>
  <headerFooter alignWithMargins="0">
    <oddHeader>&amp;L&amp;10The City of Winnipeg
Tender No. 228-2020 - Addendum #4 
&amp;R&amp;10Bid Submission
&amp;P of &amp;N</oddHeader>
    <oddFooter xml:space="preserve">&amp;R                   </oddFooter>
  </headerFooter>
  <rowBreaks count="5" manualBreakCount="5">
    <brk id="79" min="1" max="7" man="1"/>
    <brk id="109" max="7" man="1"/>
    <brk id="189" max="7" man="1"/>
    <brk id="277" max="7" man="1"/>
    <brk id="292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228-2020 Form B</vt:lpstr>
      <vt:lpstr>'228-2020 Form B'!Print_Area</vt:lpstr>
      <vt:lpstr>'228-2020 Form B'!Print_Titles</vt:lpstr>
      <vt:lpstr>'228-2020 Form B'!XEVERYTHING</vt:lpstr>
      <vt:lpstr>'228-2020 Form B'!XITEMS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April 16_x000d_
_x000d_
_x000d_
_x000d_
File Size 53258</dc:description>
  <cp:lastModifiedBy>Windows User</cp:lastModifiedBy>
  <cp:lastPrinted>2020-04-15T17:28:20Z</cp:lastPrinted>
  <dcterms:created xsi:type="dcterms:W3CDTF">1999-03-31T15:44:33Z</dcterms:created>
  <dcterms:modified xsi:type="dcterms:W3CDTF">2020-04-16T16:01:51Z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