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/>
  </bookViews>
  <sheets>
    <sheet name="21-2020" sheetId="1" r:id="rId1"/>
  </sheets>
  <externalReferences>
    <externalReference r:id="rId2"/>
  </externalReferences>
  <definedNames>
    <definedName name="_10PAGE_1_OF_13">'[1]FORM B; PRICES'!#REF!</definedName>
    <definedName name="_12TENDER_SUBMISSI" localSheetId="0">'21-2020'!#REF!</definedName>
    <definedName name="_12TENDER_SUBMISSI">'[1]FORM B; PRICES'!#REF!</definedName>
    <definedName name="_20TENDER_NO._181">'[1]FORM B; PRICES'!#REF!</definedName>
    <definedName name="_30TENDER_SUBMISSI">'[1]FORM B; PRICES'!#REF!</definedName>
    <definedName name="_4PAGE_1_OF_13" localSheetId="0">'21-2020'!#REF!</definedName>
    <definedName name="_4PAGE_1_OF_13">'[1]FORM B; PRICES'!#REF!</definedName>
    <definedName name="_8TENDER_NO._181" localSheetId="0">'21-2020'!#REF!</definedName>
    <definedName name="_8TENDER_NO._181">'[1]FORM B; PRICES'!#REF!</definedName>
    <definedName name="_xlnm._FilterDatabase" localSheetId="0" hidden="1">'21-2020'!$C$1:$C$239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'21-2020'!#REF!</definedName>
    <definedName name="HEADER">'[1]FORM B; PRICES'!#REF!</definedName>
    <definedName name="_xlnm.Print_Area" localSheetId="0">'21-2020'!$B$6:$H$239</definedName>
    <definedName name="_xlnm.Print_Titles" localSheetId="0">'21-2020'!$1:$5</definedName>
    <definedName name="_xlnm.Print_Titles">#REF!</definedName>
    <definedName name="TEMP" localSheetId="0">'21-2020'!#REF!</definedName>
    <definedName name="TEMP">'[1]FORM B; PRICES'!#REF!</definedName>
    <definedName name="TESTHEAD" localSheetId="0">'21-2020'!#REF!</definedName>
    <definedName name="TESTHEAD">'[1]FORM B; PRICES'!#REF!</definedName>
    <definedName name="XEVERYTHING" localSheetId="0">'21-2020'!$B$1:$IJ$120</definedName>
    <definedName name="XEverything">#REF!</definedName>
    <definedName name="XITEMS" localSheetId="0">'21-2020'!$B$6:$IP$120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190" i="1" l="1"/>
  <c r="H79" i="1" l="1"/>
  <c r="C237" i="1" l="1"/>
  <c r="B237" i="1"/>
  <c r="C236" i="1"/>
  <c r="B236" i="1"/>
  <c r="C235" i="1"/>
  <c r="B235" i="1"/>
  <c r="C234" i="1"/>
  <c r="B234" i="1"/>
  <c r="C233" i="1"/>
  <c r="B233" i="1"/>
  <c r="C232" i="1"/>
  <c r="B232" i="1"/>
  <c r="C230" i="1"/>
  <c r="B230" i="1"/>
  <c r="H229" i="1"/>
  <c r="H228" i="1"/>
  <c r="H225" i="1"/>
  <c r="H224" i="1"/>
  <c r="H222" i="1"/>
  <c r="H221" i="1"/>
  <c r="H220" i="1"/>
  <c r="H217" i="1"/>
  <c r="H216" i="1"/>
  <c r="H214" i="1"/>
  <c r="H211" i="1"/>
  <c r="H209" i="1"/>
  <c r="H207" i="1"/>
  <c r="H204" i="1"/>
  <c r="H203" i="1"/>
  <c r="C200" i="1"/>
  <c r="B200" i="1"/>
  <c r="H199" i="1"/>
  <c r="H198" i="1"/>
  <c r="H195" i="1"/>
  <c r="H194" i="1"/>
  <c r="H193" i="1"/>
  <c r="H192" i="1"/>
  <c r="H189" i="1"/>
  <c r="H186" i="1"/>
  <c r="H185" i="1"/>
  <c r="H184" i="1"/>
  <c r="H181" i="1"/>
  <c r="H180" i="1"/>
  <c r="H179" i="1"/>
  <c r="H178" i="1"/>
  <c r="H177" i="1"/>
  <c r="H175" i="1"/>
  <c r="H172" i="1"/>
  <c r="H171" i="1"/>
  <c r="H169" i="1"/>
  <c r="H167" i="1"/>
  <c r="H164" i="1"/>
  <c r="H163" i="1"/>
  <c r="C160" i="1"/>
  <c r="B160" i="1"/>
  <c r="H159" i="1"/>
  <c r="H158" i="1"/>
  <c r="H155" i="1"/>
  <c r="H154" i="1"/>
  <c r="H153" i="1"/>
  <c r="H152" i="1"/>
  <c r="H151" i="1"/>
  <c r="H150" i="1"/>
  <c r="H148" i="1"/>
  <c r="H145" i="1"/>
  <c r="H144" i="1"/>
  <c r="H143" i="1"/>
  <c r="H140" i="1"/>
  <c r="H139" i="1"/>
  <c r="H137" i="1"/>
  <c r="H134" i="1"/>
  <c r="H133" i="1"/>
  <c r="H131" i="1"/>
  <c r="H129" i="1"/>
  <c r="H126" i="1"/>
  <c r="H125" i="1"/>
  <c r="C122" i="1"/>
  <c r="B122" i="1"/>
  <c r="H121" i="1"/>
  <c r="H118" i="1"/>
  <c r="H117" i="1"/>
  <c r="H116" i="1"/>
  <c r="H115" i="1"/>
  <c r="H114" i="1"/>
  <c r="H112" i="1"/>
  <c r="H109" i="1"/>
  <c r="H108" i="1"/>
  <c r="H107" i="1"/>
  <c r="H104" i="1"/>
  <c r="H103" i="1"/>
  <c r="H101" i="1"/>
  <c r="H100" i="1"/>
  <c r="H97" i="1"/>
  <c r="H95" i="1"/>
  <c r="H93" i="1"/>
  <c r="H90" i="1"/>
  <c r="H88" i="1"/>
  <c r="H87" i="1"/>
  <c r="C84" i="1"/>
  <c r="B84" i="1"/>
  <c r="H83" i="1"/>
  <c r="H82" i="1"/>
  <c r="H78" i="1"/>
  <c r="H77" i="1"/>
  <c r="H76" i="1"/>
  <c r="H74" i="1"/>
  <c r="H71" i="1"/>
  <c r="H70" i="1"/>
  <c r="H69" i="1"/>
  <c r="H68" i="1"/>
  <c r="H65" i="1"/>
  <c r="H64" i="1"/>
  <c r="H62" i="1"/>
  <c r="H60" i="1"/>
  <c r="H59" i="1"/>
  <c r="H58" i="1"/>
  <c r="H55" i="1"/>
  <c r="H54" i="1"/>
  <c r="H52" i="1"/>
  <c r="H50" i="1"/>
  <c r="H47" i="1"/>
  <c r="H46" i="1"/>
  <c r="C43" i="1"/>
  <c r="B43" i="1"/>
  <c r="H42" i="1"/>
  <c r="H41" i="1"/>
  <c r="H38" i="1"/>
  <c r="H37" i="1"/>
  <c r="H36" i="1"/>
  <c r="H35" i="1"/>
  <c r="H33" i="1"/>
  <c r="H32" i="1"/>
  <c r="H31" i="1"/>
  <c r="H30" i="1"/>
  <c r="H27" i="1"/>
  <c r="H26" i="1"/>
  <c r="H24" i="1"/>
  <c r="H23" i="1"/>
  <c r="H22" i="1"/>
  <c r="H21" i="1"/>
  <c r="H20" i="1"/>
  <c r="H19" i="1"/>
  <c r="H16" i="1"/>
  <c r="H14" i="1"/>
  <c r="H12" i="1"/>
  <c r="H9" i="1"/>
  <c r="H8" i="1"/>
  <c r="H200" i="1" l="1"/>
  <c r="H236" i="1" s="1"/>
  <c r="H160" i="1"/>
  <c r="H235" i="1" s="1"/>
  <c r="H43" i="1"/>
  <c r="H232" i="1" s="1"/>
  <c r="H230" i="1"/>
  <c r="H237" i="1" s="1"/>
  <c r="H122" i="1"/>
  <c r="H234" i="1" s="1"/>
  <c r="H84" i="1"/>
  <c r="H233" i="1" s="1"/>
  <c r="G238" i="1" l="1"/>
</calcChain>
</file>

<file path=xl/sharedStrings.xml><?xml version="1.0" encoding="utf-8"?>
<sst xmlns="http://schemas.openxmlformats.org/spreadsheetml/2006/main" count="910" uniqueCount="252">
  <si>
    <t>FORM B: PRICES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</si>
  <si>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</si>
  <si>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</si>
  <si>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</si>
  <si>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</si>
  <si>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</si>
  <si>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</si>
  <si>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</si>
  <si>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</si>
  <si>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</si>
  <si>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</si>
  <si>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</si>
  <si>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</si>
  <si>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 xml:space="preserve">Mountain Avenue - Airlies Street to Arlington Street </t>
  </si>
  <si>
    <t/>
  </si>
  <si>
    <t>EARTH AND BASE WORKS</t>
  </si>
  <si>
    <t>A010</t>
  </si>
  <si>
    <t>A.1</t>
  </si>
  <si>
    <t>Supplying and Placing Base Course Material</t>
  </si>
  <si>
    <t>CW 3110-R19</t>
  </si>
  <si>
    <t>m³</t>
  </si>
  <si>
    <t>A012</t>
  </si>
  <si>
    <t>A.2</t>
  </si>
  <si>
    <t>Grading of Boulevards</t>
  </si>
  <si>
    <t>m²</t>
  </si>
  <si>
    <t>ROADWORKS - REMOVALS/RENEWALS</t>
  </si>
  <si>
    <t>B097</t>
  </si>
  <si>
    <t>A.3</t>
  </si>
  <si>
    <t>Drilled Tie Bars</t>
  </si>
  <si>
    <t xml:space="preserve">CW 3230-R8
</t>
  </si>
  <si>
    <t>B097A</t>
  </si>
  <si>
    <t>i)</t>
  </si>
  <si>
    <t>15 M Deformed Tie Bar</t>
  </si>
  <si>
    <t>each</t>
  </si>
  <si>
    <t>B100r</t>
  </si>
  <si>
    <t>A.4</t>
  </si>
  <si>
    <t>Miscellaneous Concrete Slab Removal</t>
  </si>
  <si>
    <t xml:space="preserve">CW 3235-R9  </t>
  </si>
  <si>
    <t>B106r</t>
  </si>
  <si>
    <t>Monolithic Curb and Sidewalk</t>
  </si>
  <si>
    <t>B107i</t>
  </si>
  <si>
    <t>A.5</t>
  </si>
  <si>
    <t xml:space="preserve">Miscellaneous Concrete Slab Installation </t>
  </si>
  <si>
    <t>B111i</t>
  </si>
  <si>
    <t>100 mm Sidewalk</t>
  </si>
  <si>
    <t>SD-228A</t>
  </si>
  <si>
    <t>B114rl</t>
  </si>
  <si>
    <t>A.6</t>
  </si>
  <si>
    <t xml:space="preserve">Miscellaneous Concrete Slab Renewal </t>
  </si>
  <si>
    <t>B118rl</t>
  </si>
  <si>
    <t xml:space="preserve"> i)</t>
  </si>
  <si>
    <t>B119rl</t>
  </si>
  <si>
    <t>a)</t>
  </si>
  <si>
    <t>Less than 5 sq.m.</t>
  </si>
  <si>
    <t>B121rl</t>
  </si>
  <si>
    <t>b)</t>
  </si>
  <si>
    <t>Greater than 20 sq.m.</t>
  </si>
  <si>
    <t>B123rl</t>
  </si>
  <si>
    <t>ii)</t>
  </si>
  <si>
    <t>SD-228B</t>
  </si>
  <si>
    <t>B124</t>
  </si>
  <si>
    <t>A.7</t>
  </si>
  <si>
    <t>Adjustment of Precast  Sidewalk Blocks</t>
  </si>
  <si>
    <t>B125</t>
  </si>
  <si>
    <t>A.8</t>
  </si>
  <si>
    <t>Supply of Precast  Sidewalk Blocks</t>
  </si>
  <si>
    <t>B125A</t>
  </si>
  <si>
    <t>A.9</t>
  </si>
  <si>
    <t>Removal of Precast Sidewalk Blocks</t>
  </si>
  <si>
    <t>B135i</t>
  </si>
  <si>
    <t>A.10</t>
  </si>
  <si>
    <t>Concrete Curb Installation</t>
  </si>
  <si>
    <t xml:space="preserve">CW 3240-R10 </t>
  </si>
  <si>
    <t>SD-203B</t>
  </si>
  <si>
    <t>m</t>
  </si>
  <si>
    <t>B150iA</t>
  </si>
  <si>
    <t>Curb Ramp (8-12 mm reveal ht, Monolithic)</t>
  </si>
  <si>
    <t>SD-229A,B,C</t>
  </si>
  <si>
    <t>B154rl</t>
  </si>
  <si>
    <t>A.11</t>
  </si>
  <si>
    <t>Concrete Curb Renewal</t>
  </si>
  <si>
    <t>B155rlB</t>
  </si>
  <si>
    <t>Barrier (180 mm reveal ht, Dowelled)</t>
  </si>
  <si>
    <t>SD-205,
SD-206A</t>
  </si>
  <si>
    <t>B156rl^</t>
  </si>
  <si>
    <t>Less than 3 m</t>
  </si>
  <si>
    <t>B189</t>
  </si>
  <si>
    <t>A.12</t>
  </si>
  <si>
    <t>Regrading Existing Interlocking Paving Stones</t>
  </si>
  <si>
    <t>CW 3330-R5</t>
  </si>
  <si>
    <t>B199</t>
  </si>
  <si>
    <t>A.13</t>
  </si>
  <si>
    <t>Construction of Asphalt Patches</t>
  </si>
  <si>
    <t>CW 3410-R12</t>
  </si>
  <si>
    <t>B219</t>
  </si>
  <si>
    <t>A.14</t>
  </si>
  <si>
    <t>Detectable Warning Surface Tiles</t>
  </si>
  <si>
    <t>CW 3326-R3</t>
  </si>
  <si>
    <t>ADJUSTMENTS</t>
  </si>
  <si>
    <t>F009</t>
  </si>
  <si>
    <t>A.15</t>
  </si>
  <si>
    <t>Adjustment of Valve Boxes</t>
  </si>
  <si>
    <t>CW 3210-R8</t>
  </si>
  <si>
    <t>F010</t>
  </si>
  <si>
    <t>A.16</t>
  </si>
  <si>
    <t>Valve Box Extensions</t>
  </si>
  <si>
    <t>F011</t>
  </si>
  <si>
    <t>A.17</t>
  </si>
  <si>
    <t>Adjustment of Curb Stop Boxes</t>
  </si>
  <si>
    <t>F018</t>
  </si>
  <si>
    <t>A.18</t>
  </si>
  <si>
    <t>Curb Stop Extensions</t>
  </si>
  <si>
    <t>LANDSCAPING</t>
  </si>
  <si>
    <t>G001</t>
  </si>
  <si>
    <t>A.19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</si>
  <si>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</si>
  <si>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</si>
  <si>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</si>
  <si>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</si>
  <si>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</si>
  <si>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</si>
  <si>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Subtotal:</t>
  </si>
  <si>
    <t>B</t>
  </si>
  <si>
    <t xml:space="preserve">Arlington Street - Portage Avenue to St. Matthews Avenue </t>
  </si>
  <si>
    <t>B.1</t>
  </si>
  <si>
    <t>B.2</t>
  </si>
  <si>
    <t>B.3</t>
  </si>
  <si>
    <t>B.4</t>
  </si>
  <si>
    <t>B.5</t>
  </si>
  <si>
    <t>E9</t>
  </si>
  <si>
    <t>E11</t>
  </si>
  <si>
    <t>B.6</t>
  </si>
  <si>
    <t>B.7</t>
  </si>
  <si>
    <t>B126r</t>
  </si>
  <si>
    <t>B.8</t>
  </si>
  <si>
    <t>Concrete Curb Removal</t>
  </si>
  <si>
    <t>B127rA</t>
  </si>
  <si>
    <t>Barrier Integral</t>
  </si>
  <si>
    <t>B.9</t>
  </si>
  <si>
    <t>B.10</t>
  </si>
  <si>
    <t>B.11</t>
  </si>
  <si>
    <t>B.12</t>
  </si>
  <si>
    <t>B.13</t>
  </si>
  <si>
    <t>ROADWORKS - NEW CONSTRUCTION</t>
  </si>
  <si>
    <t>B.14</t>
  </si>
  <si>
    <t>Interlocking Paving Stones</t>
  </si>
  <si>
    <t>F001</t>
  </si>
  <si>
    <t>B.15</t>
  </si>
  <si>
    <t>Adjustment of Manholes/Catch Basins Frames</t>
  </si>
  <si>
    <t>B.16</t>
  </si>
  <si>
    <t>B.17</t>
  </si>
  <si>
    <t>B.18</t>
  </si>
  <si>
    <t>B.19</t>
  </si>
  <si>
    <t>C</t>
  </si>
  <si>
    <t>Sargent Avenue - McMicken Street to Langside Street</t>
  </si>
  <si>
    <t>C.1</t>
  </si>
  <si>
    <t>C.2</t>
  </si>
  <si>
    <t>A016</t>
  </si>
  <si>
    <t>C.3</t>
  </si>
  <si>
    <t>Removal of Existing Concrete Bases</t>
  </si>
  <si>
    <t>A017</t>
  </si>
  <si>
    <t>600 mm Diameter or Less</t>
  </si>
  <si>
    <t>C.4</t>
  </si>
  <si>
    <t>C.5</t>
  </si>
  <si>
    <t>C.6</t>
  </si>
  <si>
    <t>C.7</t>
  </si>
  <si>
    <t>B120rl</t>
  </si>
  <si>
    <t>5 sq.m. to 20 sq.m.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</si>
  <si>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</si>
  <si>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</si>
  <si>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</si>
  <si>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</si>
  <si>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</si>
  <si>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</si>
  <si>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</si>
  <si>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</si>
  <si>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</si>
  <si>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</si>
  <si>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</si>
  <si>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D</t>
  </si>
  <si>
    <t>Sargent Avenue - Ashburn Street to 8m West of Lane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</si>
  <si>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</si>
  <si>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</si>
  <si>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</si>
  <si>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</si>
  <si>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</si>
  <si>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</si>
  <si>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</si>
  <si>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</si>
  <si>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</si>
  <si>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</si>
  <si>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</si>
  <si>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</si>
  <si>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</si>
  <si>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</si>
  <si>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</si>
  <si>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F012</t>
  </si>
  <si>
    <t>D.16</t>
  </si>
  <si>
    <t xml:space="preserve"> Curb Inlet Box Covers</t>
  </si>
  <si>
    <t xml:space="preserve">CW 3210-R8
</t>
  </si>
  <si>
    <t>F013</t>
  </si>
  <si>
    <t>D.17</t>
  </si>
  <si>
    <t xml:space="preserve"> Curb Inlet Frames</t>
  </si>
  <si>
    <t>D.18</t>
  </si>
  <si>
    <t>E</t>
  </si>
  <si>
    <t>Roblin Boulevard - Grant Avenue to Fairmont Road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</si>
  <si>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</si>
  <si>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</si>
  <si>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</si>
  <si>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</si>
  <si>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</si>
  <si>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</si>
  <si>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</si>
  <si>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</si>
  <si>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</si>
  <si>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</si>
  <si>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</si>
  <si>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</si>
  <si>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</si>
  <si>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</si>
  <si>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</si>
  <si>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</si>
  <si>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</si>
  <si>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</si>
  <si>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</si>
  <si>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F</t>
  </si>
  <si>
    <t>F.1</t>
  </si>
  <si>
    <t>F.2</t>
  </si>
  <si>
    <t>F.3</t>
  </si>
  <si>
    <t>F.4</t>
  </si>
  <si>
    <t>F.5</t>
  </si>
  <si>
    <t>F.6</t>
  </si>
  <si>
    <t>F.7</t>
  </si>
  <si>
    <t>B139iA</t>
  </si>
  <si>
    <t>Modified Barrier (150 mm reveal ht, Dowelled)</t>
  </si>
  <si>
    <t>F.8</t>
  </si>
  <si>
    <t>F.9</t>
  </si>
  <si>
    <t>F.10</t>
  </si>
  <si>
    <t>F.11</t>
  </si>
  <si>
    <t>F.12</t>
  </si>
  <si>
    <t>F.13</t>
  </si>
  <si>
    <t>SUMMARY</t>
  </si>
  <si>
    <t xml:space="preserve">TOTAL BID PRICE (GST extra)                                                                              (in figures)                                             </t>
  </si>
  <si>
    <t>Holland Paver - Charcoal (210mm x 105mm x 60mm)</t>
  </si>
  <si>
    <t>(SEE B9)</t>
  </si>
  <si>
    <t>Barrier (150 mm reveal ht, Dowelled)</t>
  </si>
  <si>
    <t>100 mm Concrete Sidewalk with Blockouts for Paving Stones</t>
  </si>
  <si>
    <t>Monolithic Curb and 100 mm Sidewalk with Blockouts for Paving Stones</t>
  </si>
  <si>
    <t>B155rlA</t>
  </si>
  <si>
    <t>C052</t>
  </si>
  <si>
    <t>Holland Paver - Blue (210mm x 105mm x 60mm)</t>
  </si>
  <si>
    <t>CW 3330-R5, 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</si>
</sst>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$&quot;#,##0.00"/>
    <numFmt numFmtId="165" formatCode="0;0;&quot;&quot;;@"/>
    <numFmt numFmtId="166" formatCode="&quot;Subtotal: &quot;#\ ###\ ##0.00;;&quot;Subtotal: Nil&quot;;@"/>
    <numFmt numFmtId="167" formatCode="0;0;[Red]&quot;###&quot;;@"/>
    <numFmt numFmtId="168" formatCode="#,##0.0"/>
    <numFmt numFmtId="169" formatCode="&quot;&quot;;&quot;&quot;;&quot;&quot;;&quot;&quot;"/>
    <numFmt numFmtId="170" formatCode="#\ ###\ ##0.?;[Red]0;[Red]0;[Red]@"/>
    <numFmt numFmtId="171" formatCode="#\ ###\ ##0.00;;0;[Red]@"/>
    <numFmt numFmtId="172" formatCode="#\ ###\ ##0.00;;0;@"/>
    <numFmt numFmtId="173" formatCode="[Red]&quot;Z&quot;;[Red]&quot;Z&quot;;[Red]&quot;Z&quot;;@"/>
    <numFmt numFmtId="174" formatCode="#\ ###\ ##0.00;;;@"/>
    <numFmt numFmtId="175" formatCode="#\ ###\ ##0.00;;;"/>
    <numFmt numFmtId="176" formatCode="0;\-0;0;@"/>
    <numFmt numFmtId="177" formatCode="#\ ###\ ##0.00;;&quot;(in figures)                                 &quot;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b/>
      <sz val="10"/>
      <color theme="1"/>
      <name val="MS Sans Serif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0" fontId="2" fillId="2" borderId="0"/>
    <xf numFmtId="0" fontId="6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Fill="0">
      <alignment horizontal="right" vertical="top"/>
    </xf>
    <xf numFmtId="0" fontId="18" fillId="0" borderId="0" applyFill="0">
      <alignment horizontal="right" vertical="top"/>
    </xf>
    <xf numFmtId="0" fontId="19" fillId="0" borderId="14" applyFill="0">
      <alignment horizontal="right" vertical="top"/>
    </xf>
    <xf numFmtId="0" fontId="19" fillId="0" borderId="14" applyFill="0">
      <alignment horizontal="right" vertical="top"/>
    </xf>
    <xf numFmtId="0" fontId="19" fillId="0" borderId="14" applyFill="0">
      <alignment horizontal="right" vertical="top"/>
    </xf>
    <xf numFmtId="169" fontId="19" fillId="0" borderId="35" applyFill="0">
      <alignment horizontal="right" vertical="top"/>
    </xf>
    <xf numFmtId="169" fontId="19" fillId="0" borderId="35" applyFill="0">
      <alignment horizontal="right" vertical="top"/>
    </xf>
    <xf numFmtId="0" fontId="19" fillId="0" borderId="14" applyFill="0">
      <alignment horizontal="center" vertical="top" wrapText="1"/>
    </xf>
    <xf numFmtId="0" fontId="19" fillId="0" borderId="14" applyFill="0">
      <alignment horizontal="center" vertical="top" wrapText="1"/>
    </xf>
    <xf numFmtId="0" fontId="19" fillId="0" borderId="14" applyFill="0">
      <alignment horizontal="center" vertical="top" wrapText="1"/>
    </xf>
    <xf numFmtId="0" fontId="20" fillId="0" borderId="36" applyFill="0">
      <alignment horizontal="center" vertical="center" wrapText="1"/>
    </xf>
    <xf numFmtId="0" fontId="20" fillId="0" borderId="36" applyFill="0">
      <alignment horizontal="center" vertical="center" wrapText="1"/>
    </xf>
    <xf numFmtId="0" fontId="19" fillId="0" borderId="14" applyFill="0">
      <alignment horizontal="left" vertical="top" wrapText="1"/>
    </xf>
    <xf numFmtId="0" fontId="19" fillId="0" borderId="14" applyFill="0">
      <alignment horizontal="left" vertical="top" wrapText="1"/>
    </xf>
    <xf numFmtId="0" fontId="19" fillId="0" borderId="14" applyFill="0">
      <alignment horizontal="left" vertical="top" wrapText="1"/>
    </xf>
    <xf numFmtId="0" fontId="21" fillId="0" borderId="14" applyFill="0">
      <alignment horizontal="left" vertical="top" wrapText="1"/>
    </xf>
    <xf numFmtId="0" fontId="21" fillId="0" borderId="14" applyFill="0">
      <alignment horizontal="left" vertical="top" wrapText="1"/>
    </xf>
    <xf numFmtId="0" fontId="21" fillId="0" borderId="14" applyFill="0">
      <alignment horizontal="left" vertical="top" wrapText="1"/>
    </xf>
    <xf numFmtId="165" fontId="22" fillId="0" borderId="37" applyFill="0">
      <alignment horizontal="centerContinuous" wrapText="1"/>
    </xf>
    <xf numFmtId="165" fontId="22" fillId="0" borderId="37" applyFill="0">
      <alignment horizontal="centerContinuous" wrapText="1"/>
    </xf>
    <xf numFmtId="165" fontId="19" fillId="0" borderId="14" applyFill="0">
      <alignment horizontal="center" vertical="top" wrapText="1"/>
    </xf>
    <xf numFmtId="165" fontId="19" fillId="0" borderId="14" applyFill="0">
      <alignment horizontal="center" vertical="top" wrapText="1"/>
    </xf>
    <xf numFmtId="165" fontId="19" fillId="0" borderId="14" applyFill="0">
      <alignment horizontal="center" vertical="top" wrapText="1"/>
    </xf>
    <xf numFmtId="0" fontId="19" fillId="0" borderId="14" applyFill="0">
      <alignment horizontal="center" wrapText="1"/>
    </xf>
    <xf numFmtId="0" fontId="19" fillId="0" borderId="14" applyFill="0">
      <alignment horizontal="center" wrapText="1"/>
    </xf>
    <xf numFmtId="0" fontId="19" fillId="0" borderId="14" applyFill="0">
      <alignment horizontal="center" wrapText="1"/>
    </xf>
    <xf numFmtId="170" fontId="19" fillId="0" borderId="14" applyFill="0"/>
    <xf numFmtId="170" fontId="19" fillId="0" borderId="14" applyFill="0"/>
    <xf numFmtId="170" fontId="19" fillId="0" borderId="14" applyFill="0"/>
    <xf numFmtId="171" fontId="19" fillId="0" borderId="14" applyFill="0">
      <alignment horizontal="right"/>
      <protection locked="0"/>
    </xf>
    <xf numFmtId="171" fontId="19" fillId="0" borderId="14" applyFill="0">
      <alignment horizontal="right"/>
      <protection locked="0"/>
    </xf>
    <xf numFmtId="171" fontId="19" fillId="0" borderId="14" applyFill="0">
      <alignment horizontal="right"/>
      <protection locked="0"/>
    </xf>
    <xf numFmtId="172" fontId="19" fillId="0" borderId="14" applyFill="0">
      <alignment horizontal="right"/>
      <protection locked="0"/>
    </xf>
    <xf numFmtId="172" fontId="19" fillId="0" borderId="14" applyFill="0">
      <alignment horizontal="right"/>
      <protection locked="0"/>
    </xf>
    <xf numFmtId="172" fontId="19" fillId="0" borderId="14" applyFill="0">
      <alignment horizontal="right"/>
      <protection locked="0"/>
    </xf>
    <xf numFmtId="172" fontId="19" fillId="0" borderId="14" applyFill="0"/>
    <xf numFmtId="172" fontId="19" fillId="0" borderId="14" applyFill="0"/>
    <xf numFmtId="172" fontId="19" fillId="0" borderId="14" applyFill="0"/>
    <xf numFmtId="172" fontId="19" fillId="0" borderId="36" applyFill="0">
      <alignment horizontal="right"/>
    </xf>
    <xf numFmtId="172" fontId="19" fillId="0" borderId="36" applyFill="0">
      <alignment horizontal="right"/>
    </xf>
    <xf numFmtId="0" fontId="23" fillId="23" borderId="38" applyNumberFormat="0" applyAlignment="0" applyProtection="0"/>
    <xf numFmtId="0" fontId="24" fillId="24" borderId="39" applyNumberFormat="0" applyAlignment="0" applyProtection="0"/>
    <xf numFmtId="0" fontId="25" fillId="0" borderId="14" applyFill="0">
      <alignment horizontal="left" vertical="top"/>
    </xf>
    <xf numFmtId="0" fontId="25" fillId="0" borderId="14" applyFill="0">
      <alignment horizontal="left" vertical="top"/>
    </xf>
    <xf numFmtId="0" fontId="25" fillId="0" borderId="14" applyFill="0">
      <alignment horizontal="left" vertical="top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40" applyNumberFormat="0" applyFill="0" applyAlignment="0" applyProtection="0"/>
    <xf numFmtId="0" fontId="29" fillId="0" borderId="41" applyNumberFormat="0" applyFill="0" applyAlignment="0" applyProtection="0"/>
    <xf numFmtId="0" fontId="30" fillId="0" borderId="42" applyNumberFormat="0" applyFill="0" applyAlignment="0" applyProtection="0"/>
    <xf numFmtId="0" fontId="30" fillId="0" borderId="0" applyNumberFormat="0" applyFill="0" applyBorder="0" applyAlignment="0" applyProtection="0"/>
    <xf numFmtId="0" fontId="31" fillId="10" borderId="38" applyNumberFormat="0" applyAlignment="0" applyProtection="0"/>
    <xf numFmtId="0" fontId="32" fillId="0" borderId="43" applyNumberFormat="0" applyFill="0" applyAlignment="0" applyProtection="0"/>
    <xf numFmtId="0" fontId="33" fillId="25" borderId="0" applyNumberFormat="0" applyBorder="0" applyAlignment="0" applyProtection="0"/>
    <xf numFmtId="0" fontId="2" fillId="2" borderId="0"/>
    <xf numFmtId="0" fontId="2" fillId="2" borderId="0"/>
    <xf numFmtId="0" fontId="1" fillId="0" borderId="0"/>
    <xf numFmtId="0" fontId="2" fillId="26" borderId="44" applyNumberFormat="0" applyFont="0" applyAlignment="0" applyProtection="0"/>
    <xf numFmtId="173" fontId="20" fillId="0" borderId="36" applyNumberFormat="0" applyFont="0" applyFill="0" applyBorder="0" applyAlignment="0" applyProtection="0">
      <alignment horizontal="center" vertical="top" wrapText="1"/>
    </xf>
    <xf numFmtId="173" fontId="20" fillId="0" borderId="36" applyNumberFormat="0" applyFont="0" applyFill="0" applyBorder="0" applyAlignment="0" applyProtection="0">
      <alignment horizontal="center" vertical="top" wrapText="1"/>
    </xf>
    <xf numFmtId="0" fontId="34" fillId="23" borderId="45" applyNumberFormat="0" applyAlignment="0" applyProtection="0"/>
    <xf numFmtId="0" fontId="35" fillId="0" borderId="0">
      <alignment horizontal="right"/>
    </xf>
    <xf numFmtId="0" fontId="35" fillId="0" borderId="0">
      <alignment horizontal="right"/>
    </xf>
    <xf numFmtId="0" fontId="36" fillId="0" borderId="0" applyNumberFormat="0" applyFill="0" applyBorder="0" applyAlignment="0" applyProtection="0"/>
    <xf numFmtId="0" fontId="19" fillId="0" borderId="0" applyFill="0">
      <alignment horizontal="left"/>
    </xf>
    <xf numFmtId="0" fontId="19" fillId="0" borderId="0" applyFill="0">
      <alignment horizontal="left"/>
    </xf>
    <xf numFmtId="0" fontId="37" fillId="0" borderId="0" applyFill="0">
      <alignment horizontal="centerContinuous" vertical="center"/>
    </xf>
    <xf numFmtId="0" fontId="37" fillId="0" borderId="0" applyFill="0">
      <alignment horizontal="centerContinuous" vertical="center"/>
    </xf>
    <xf numFmtId="174" fontId="38" fillId="0" borderId="0" applyFill="0">
      <alignment horizontal="centerContinuous" vertical="center"/>
    </xf>
    <xf numFmtId="174" fontId="38" fillId="0" borderId="0" applyFill="0">
      <alignment horizontal="centerContinuous" vertical="center"/>
    </xf>
    <xf numFmtId="175" fontId="38" fillId="0" borderId="0" applyFill="0">
      <alignment horizontal="centerContinuous" vertical="center"/>
    </xf>
    <xf numFmtId="175" fontId="38" fillId="0" borderId="0" applyFill="0">
      <alignment horizontal="centerContinuous" vertical="center"/>
    </xf>
    <xf numFmtId="0" fontId="19" fillId="0" borderId="36">
      <alignment horizontal="centerContinuous" wrapText="1"/>
    </xf>
    <xf numFmtId="0" fontId="19" fillId="0" borderId="36">
      <alignment horizontal="centerContinuous" wrapText="1"/>
    </xf>
    <xf numFmtId="176" fontId="39" fillId="0" borderId="0" applyFill="0">
      <alignment horizontal="left"/>
    </xf>
    <xf numFmtId="176" fontId="39" fillId="0" borderId="0" applyFill="0">
      <alignment horizontal="left"/>
    </xf>
    <xf numFmtId="177" fontId="40" fillId="0" borderId="0" applyFill="0">
      <alignment horizontal="right"/>
    </xf>
    <xf numFmtId="177" fontId="40" fillId="0" borderId="0" applyFill="0">
      <alignment horizontal="right"/>
    </xf>
    <xf numFmtId="0" fontId="19" fillId="0" borderId="33" applyFill="0"/>
    <xf numFmtId="0" fontId="19" fillId="0" borderId="33" applyFill="0"/>
    <xf numFmtId="0" fontId="41" fillId="0" borderId="46" applyNumberFormat="0" applyFill="0" applyAlignment="0" applyProtection="0"/>
    <xf numFmtId="0" fontId="42" fillId="0" borderId="0" applyNumberFormat="0" applyFill="0" applyBorder="0" applyAlignment="0" applyProtection="0"/>
  </cellStyleXfs>
  <cellXfs count="136">
    <xf numFmtId="0" fontId="0" fillId="0" borderId="0" xfId="0"/>
    <xf numFmtId="7" fontId="3" fillId="2" borderId="0" xfId="1" applyNumberFormat="1" applyFont="1" applyAlignment="1">
      <alignment horizontal="centerContinuous" vertical="center"/>
    </xf>
    <xf numFmtId="1" fontId="4" fillId="2" borderId="0" xfId="1" applyNumberFormat="1" applyFont="1" applyAlignment="1">
      <alignment horizontal="centerContinuous" vertical="top"/>
    </xf>
    <xf numFmtId="0" fontId="4" fillId="2" borderId="0" xfId="1" applyNumberFormat="1" applyFont="1" applyAlignment="1">
      <alignment horizontal="centerContinuous" vertical="center"/>
    </xf>
    <xf numFmtId="0" fontId="2" fillId="2" borderId="0" xfId="1" applyNumberFormat="1"/>
    <xf numFmtId="7" fontId="5" fillId="2" borderId="0" xfId="1" applyNumberFormat="1" applyFont="1" applyAlignment="1">
      <alignment horizontal="centerContinuous" vertical="center"/>
    </xf>
    <xf numFmtId="1" fontId="2" fillId="2" borderId="0" xfId="1" applyNumberFormat="1" applyFont="1" applyAlignment="1">
      <alignment horizontal="centerContinuous" vertical="top"/>
    </xf>
    <xf numFmtId="0" fontId="2" fillId="2" borderId="0" xfId="1" applyNumberFormat="1" applyAlignment="1">
      <alignment horizontal="centerContinuous" vertical="center"/>
    </xf>
    <xf numFmtId="7" fontId="2" fillId="2" borderId="0" xfId="1" applyNumberFormat="1" applyAlignment="1">
      <alignment horizontal="right"/>
    </xf>
    <xf numFmtId="0" fontId="2" fillId="2" borderId="0" xfId="1" applyNumberFormat="1" applyAlignment="1">
      <alignment vertical="top"/>
    </xf>
    <xf numFmtId="0" fontId="2" fillId="2" borderId="0" xfId="1" applyNumberFormat="1" applyAlignment="1"/>
    <xf numFmtId="2" fontId="2" fillId="2" borderId="0" xfId="1" applyNumberFormat="1" applyAlignment="1">
      <alignment horizontal="centerContinuous"/>
    </xf>
    <xf numFmtId="7" fontId="2" fillId="2" borderId="1" xfId="1" applyNumberFormat="1" applyBorder="1" applyAlignment="1">
      <alignment horizontal="center"/>
    </xf>
    <xf numFmtId="0" fontId="2" fillId="2" borderId="1" xfId="1" applyNumberFormat="1" applyBorder="1" applyAlignment="1">
      <alignment horizontal="center" vertical="top"/>
    </xf>
    <xf numFmtId="0" fontId="2" fillId="2" borderId="2" xfId="1" applyNumberFormat="1" applyBorder="1" applyAlignment="1">
      <alignment horizontal="center"/>
    </xf>
    <xf numFmtId="0" fontId="2" fillId="2" borderId="1" xfId="1" applyNumberFormat="1" applyBorder="1" applyAlignment="1">
      <alignment horizontal="center"/>
    </xf>
    <xf numFmtId="0" fontId="2" fillId="2" borderId="3" xfId="1" applyNumberFormat="1" applyBorder="1" applyAlignment="1">
      <alignment horizontal="center"/>
    </xf>
    <xf numFmtId="7" fontId="2" fillId="2" borderId="4" xfId="1" applyNumberFormat="1" applyBorder="1" applyAlignment="1">
      <alignment horizontal="right"/>
    </xf>
    <xf numFmtId="0" fontId="2" fillId="2" borderId="5" xfId="1" applyNumberFormat="1" applyBorder="1" applyAlignment="1">
      <alignment vertical="top"/>
    </xf>
    <xf numFmtId="0" fontId="2" fillId="2" borderId="6" xfId="1" applyNumberFormat="1" applyBorder="1"/>
    <xf numFmtId="0" fontId="2" fillId="2" borderId="5" xfId="1" applyNumberFormat="1" applyBorder="1" applyAlignment="1">
      <alignment horizontal="center"/>
    </xf>
    <xf numFmtId="0" fontId="2" fillId="2" borderId="7" xfId="1" applyNumberFormat="1" applyBorder="1"/>
    <xf numFmtId="0" fontId="2" fillId="2" borderId="7" xfId="1" applyNumberFormat="1" applyBorder="1" applyAlignment="1">
      <alignment horizontal="center"/>
    </xf>
    <xf numFmtId="0" fontId="2" fillId="2" borderId="7" xfId="1" applyNumberFormat="1" applyBorder="1" applyAlignment="1">
      <alignment horizontal="right"/>
    </xf>
    <xf numFmtId="7" fontId="2" fillId="2" borderId="8" xfId="1" applyNumberFormat="1" applyBorder="1" applyAlignment="1">
      <alignment horizontal="right" vertical="center"/>
    </xf>
    <xf numFmtId="0" fontId="7" fillId="2" borderId="9" xfId="1" applyNumberFormat="1" applyFont="1" applyBorder="1" applyAlignment="1">
      <alignment horizontal="center" vertical="center"/>
    </xf>
    <xf numFmtId="7" fontId="2" fillId="2" borderId="13" xfId="1" applyNumberFormat="1" applyBorder="1" applyAlignment="1">
      <alignment horizontal="right" vertical="center"/>
    </xf>
    <xf numFmtId="0" fontId="2" fillId="2" borderId="0" xfId="1" applyNumberFormat="1" applyAlignment="1">
      <alignment vertical="center"/>
    </xf>
    <xf numFmtId="7" fontId="2" fillId="2" borderId="8" xfId="1" applyNumberFormat="1" applyBorder="1" applyAlignment="1">
      <alignment horizontal="right"/>
    </xf>
    <xf numFmtId="0" fontId="7" fillId="2" borderId="9" xfId="1" applyNumberFormat="1" applyFont="1" applyBorder="1" applyAlignment="1">
      <alignment vertical="top"/>
    </xf>
    <xf numFmtId="165" fontId="7" fillId="3" borderId="9" xfId="1" applyNumberFormat="1" applyFont="1" applyFill="1" applyBorder="1" applyAlignment="1" applyProtection="1">
      <alignment horizontal="left" vertical="center"/>
    </xf>
    <xf numFmtId="1" fontId="2" fillId="2" borderId="8" xfId="1" applyNumberFormat="1" applyBorder="1" applyAlignment="1">
      <alignment horizontal="center" vertical="top"/>
    </xf>
    <xf numFmtId="0" fontId="2" fillId="2" borderId="8" xfId="1" applyNumberFormat="1" applyBorder="1" applyAlignment="1">
      <alignment horizontal="center" vertical="top"/>
    </xf>
    <xf numFmtId="7" fontId="2" fillId="2" borderId="9" xfId="1" applyNumberFormat="1" applyBorder="1" applyAlignment="1">
      <alignment horizontal="right"/>
    </xf>
    <xf numFmtId="166" fontId="2" fillId="4" borderId="14" xfId="1" applyNumberFormat="1" applyFont="1" applyFill="1" applyBorder="1" applyAlignment="1" applyProtection="1">
      <alignment horizontal="center" vertical="top"/>
    </xf>
    <xf numFmtId="167" fontId="2" fillId="0" borderId="14" xfId="1" applyNumberFormat="1" applyFont="1" applyFill="1" applyBorder="1" applyAlignment="1" applyProtection="1">
      <alignment horizontal="left" vertical="top" wrapText="1"/>
    </xf>
    <xf numFmtId="165" fontId="2" fillId="0" borderId="14" xfId="1" applyNumberFormat="1" applyFont="1" applyFill="1" applyBorder="1" applyAlignment="1" applyProtection="1">
      <alignment horizontal="left" vertical="top" wrapText="1"/>
    </xf>
    <xf numFmtId="165" fontId="2" fillId="0" borderId="14" xfId="1" applyNumberFormat="1" applyFont="1" applyFill="1" applyBorder="1" applyAlignment="1" applyProtection="1">
      <alignment horizontal="center" vertical="top" wrapText="1"/>
    </xf>
    <xf numFmtId="0" fontId="2" fillId="0" borderId="14" xfId="1" applyNumberFormat="1" applyFont="1" applyFill="1" applyBorder="1" applyAlignment="1" applyProtection="1">
      <alignment horizontal="center" vertical="top" wrapText="1"/>
    </xf>
    <xf numFmtId="1" fontId="9" fillId="0" borderId="14" xfId="1" applyNumberFormat="1" applyFont="1" applyFill="1" applyBorder="1" applyAlignment="1" applyProtection="1">
      <alignment horizontal="right" vertical="top"/>
    </xf>
    <xf numFmtId="164" fontId="9" fillId="0" borderId="14" xfId="1" applyNumberFormat="1" applyFont="1" applyFill="1" applyBorder="1" applyAlignment="1" applyProtection="1">
      <alignment vertical="top"/>
    </xf>
    <xf numFmtId="0" fontId="10" fillId="4" borderId="0" xfId="1" applyFont="1" applyFill="1"/>
    <xf numFmtId="4" fontId="2" fillId="4" borderId="14" xfId="1" applyNumberFormat="1" applyFont="1" applyFill="1" applyBorder="1" applyAlignment="1" applyProtection="1">
      <alignment horizontal="center" vertical="top" wrapText="1"/>
    </xf>
    <xf numFmtId="0" fontId="10" fillId="4" borderId="0" xfId="1" applyFont="1" applyFill="1" applyAlignment="1"/>
    <xf numFmtId="0" fontId="7" fillId="0" borderId="9" xfId="1" applyNumberFormat="1" applyFont="1" applyFill="1" applyBorder="1" applyAlignment="1">
      <alignment vertical="top"/>
    </xf>
    <xf numFmtId="165" fontId="7" fillId="0" borderId="9" xfId="1" applyNumberFormat="1" applyFont="1" applyFill="1" applyBorder="1" applyAlignment="1" applyProtection="1">
      <alignment horizontal="left" vertical="center" wrapText="1"/>
    </xf>
    <xf numFmtId="1" fontId="2" fillId="0" borderId="8" xfId="1" applyNumberFormat="1" applyFill="1" applyBorder="1" applyAlignment="1">
      <alignment horizontal="center" vertical="top"/>
    </xf>
    <xf numFmtId="1" fontId="2" fillId="0" borderId="8" xfId="1" applyNumberFormat="1" applyFill="1" applyBorder="1" applyAlignment="1">
      <alignment vertical="top"/>
    </xf>
    <xf numFmtId="7" fontId="2" fillId="0" borderId="8" xfId="1" applyNumberFormat="1" applyFill="1" applyBorder="1" applyAlignment="1">
      <alignment horizontal="right"/>
    </xf>
    <xf numFmtId="7" fontId="2" fillId="0" borderId="9" xfId="1" applyNumberFormat="1" applyFill="1" applyBorder="1" applyAlignment="1">
      <alignment horizontal="right"/>
    </xf>
    <xf numFmtId="4" fontId="2" fillId="4" borderId="14" xfId="1" applyNumberFormat="1" applyFont="1" applyFill="1" applyBorder="1" applyAlignment="1" applyProtection="1">
      <alignment horizontal="center" vertical="top"/>
    </xf>
    <xf numFmtId="0" fontId="9" fillId="0" borderId="14" xfId="1" applyNumberFormat="1" applyFont="1" applyFill="1" applyBorder="1" applyAlignment="1" applyProtection="1">
      <alignment vertical="center"/>
    </xf>
    <xf numFmtId="168" fontId="2" fillId="4" borderId="14" xfId="1" applyNumberFormat="1" applyFont="1" applyFill="1" applyBorder="1" applyAlignment="1" applyProtection="1">
      <alignment horizontal="center" vertical="top"/>
    </xf>
    <xf numFmtId="168" fontId="2" fillId="0" borderId="14" xfId="1" applyNumberFormat="1" applyFont="1" applyFill="1" applyBorder="1" applyAlignment="1" applyProtection="1">
      <alignment horizontal="center" vertical="top" wrapText="1"/>
    </xf>
    <xf numFmtId="168" fontId="2" fillId="0" borderId="14" xfId="1" applyNumberFormat="1" applyFont="1" applyFill="1" applyBorder="1" applyAlignment="1" applyProtection="1">
      <alignment horizontal="left" vertical="top" wrapText="1"/>
    </xf>
    <xf numFmtId="167" fontId="2" fillId="0" borderId="14" xfId="1" applyNumberFormat="1" applyFont="1" applyFill="1" applyBorder="1" applyAlignment="1" applyProtection="1">
      <alignment horizontal="center" vertical="top" wrapText="1"/>
    </xf>
    <xf numFmtId="167" fontId="2" fillId="0" borderId="14" xfId="1" applyNumberFormat="1" applyFont="1" applyFill="1" applyBorder="1" applyAlignment="1" applyProtection="1">
      <alignment horizontal="right" vertical="top" wrapText="1"/>
    </xf>
    <xf numFmtId="1" fontId="9" fillId="0" borderId="14" xfId="1" applyNumberFormat="1" applyFont="1" applyFill="1" applyBorder="1" applyAlignment="1" applyProtection="1">
      <alignment horizontal="right" vertical="top" wrapText="1"/>
    </xf>
    <xf numFmtId="4" fontId="11" fillId="4" borderId="14" xfId="1" applyNumberFormat="1" applyFont="1" applyFill="1" applyBorder="1" applyAlignment="1" applyProtection="1">
      <alignment horizontal="center" vertical="top"/>
    </xf>
    <xf numFmtId="0" fontId="12" fillId="4" borderId="0" xfId="1" applyFont="1" applyFill="1" applyAlignment="1"/>
    <xf numFmtId="0" fontId="2" fillId="0" borderId="9" xfId="1" applyNumberFormat="1" applyFill="1" applyBorder="1" applyAlignment="1">
      <alignment vertical="top"/>
    </xf>
    <xf numFmtId="0" fontId="2" fillId="0" borderId="8" xfId="1" applyNumberFormat="1" applyFill="1" applyBorder="1" applyAlignment="1">
      <alignment vertical="top"/>
    </xf>
    <xf numFmtId="0" fontId="2" fillId="0" borderId="8" xfId="1" applyNumberFormat="1" applyFill="1" applyBorder="1" applyAlignment="1">
      <alignment horizontal="center" vertical="top"/>
    </xf>
    <xf numFmtId="165" fontId="2" fillId="0" borderId="14" xfId="2" applyNumberFormat="1" applyFont="1" applyFill="1" applyBorder="1" applyAlignment="1" applyProtection="1">
      <alignment horizontal="center" vertical="top" wrapText="1"/>
    </xf>
    <xf numFmtId="4" fontId="2" fillId="4" borderId="14" xfId="2" applyNumberFormat="1" applyFont="1" applyFill="1" applyBorder="1" applyAlignment="1" applyProtection="1">
      <alignment horizontal="center" vertical="top" wrapText="1"/>
    </xf>
    <xf numFmtId="165" fontId="2" fillId="0" borderId="14" xfId="2" applyNumberFormat="1" applyFont="1" applyFill="1" applyBorder="1" applyAlignment="1" applyProtection="1">
      <alignment horizontal="left" vertical="top" wrapText="1"/>
    </xf>
    <xf numFmtId="0" fontId="2" fillId="0" borderId="14" xfId="2" applyNumberFormat="1" applyFont="1" applyFill="1" applyBorder="1" applyAlignment="1" applyProtection="1">
      <alignment horizontal="center" vertical="top" wrapText="1"/>
    </xf>
    <xf numFmtId="7" fontId="2" fillId="2" borderId="15" xfId="1" applyNumberFormat="1" applyBorder="1" applyAlignment="1">
      <alignment horizontal="right"/>
    </xf>
    <xf numFmtId="0" fontId="7" fillId="0" borderId="15" xfId="1" applyNumberFormat="1" applyFont="1" applyFill="1" applyBorder="1" applyAlignment="1">
      <alignment horizontal="center" vertical="center"/>
    </xf>
    <xf numFmtId="7" fontId="2" fillId="0" borderId="15" xfId="1" applyNumberFormat="1" applyFill="1" applyBorder="1" applyAlignment="1">
      <alignment horizontal="right"/>
    </xf>
    <xf numFmtId="0" fontId="7" fillId="0" borderId="9" xfId="1" applyNumberFormat="1" applyFont="1" applyFill="1" applyBorder="1" applyAlignment="1">
      <alignment horizontal="center" vertical="center"/>
    </xf>
    <xf numFmtId="7" fontId="2" fillId="0" borderId="8" xfId="1" applyNumberFormat="1" applyFill="1" applyBorder="1" applyAlignment="1">
      <alignment horizontal="right" vertical="center"/>
    </xf>
    <xf numFmtId="7" fontId="2" fillId="0" borderId="9" xfId="1" applyNumberFormat="1" applyFill="1" applyBorder="1" applyAlignment="1">
      <alignment horizontal="right" vertical="center"/>
    </xf>
    <xf numFmtId="165" fontId="7" fillId="0" borderId="9" xfId="1" applyNumberFormat="1" applyFont="1" applyFill="1" applyBorder="1" applyAlignment="1" applyProtection="1">
      <alignment horizontal="left" vertical="center"/>
    </xf>
    <xf numFmtId="0" fontId="2" fillId="0" borderId="9" xfId="1" applyNumberFormat="1" applyFill="1" applyBorder="1" applyAlignment="1">
      <alignment horizontal="center" vertical="top"/>
    </xf>
    <xf numFmtId="4" fontId="2" fillId="4" borderId="0" xfId="1" applyNumberFormat="1" applyFont="1" applyFill="1" applyBorder="1" applyAlignment="1" applyProtection="1">
      <alignment horizontal="center" vertical="top" wrapText="1"/>
    </xf>
    <xf numFmtId="165" fontId="2" fillId="0" borderId="0" xfId="1" applyNumberFormat="1" applyFont="1" applyFill="1" applyBorder="1" applyAlignment="1" applyProtection="1">
      <alignment horizontal="center" vertical="top" wrapText="1"/>
    </xf>
    <xf numFmtId="7" fontId="2" fillId="2" borderId="15" xfId="1" applyNumberFormat="1" applyBorder="1" applyAlignment="1">
      <alignment horizontal="right" vertical="center"/>
    </xf>
    <xf numFmtId="7" fontId="2" fillId="0" borderId="15" xfId="1" applyNumberFormat="1" applyFill="1" applyBorder="1" applyAlignment="1">
      <alignment horizontal="right" vertical="center"/>
    </xf>
    <xf numFmtId="167" fontId="2" fillId="0" borderId="14" xfId="2" applyNumberFormat="1" applyFont="1" applyFill="1" applyBorder="1" applyAlignment="1" applyProtection="1">
      <alignment horizontal="left" vertical="top" wrapText="1"/>
    </xf>
    <xf numFmtId="0" fontId="2" fillId="0" borderId="14" xfId="1" applyNumberFormat="1" applyFont="1" applyFill="1" applyBorder="1" applyAlignment="1">
      <alignment horizontal="center" vertical="top"/>
    </xf>
    <xf numFmtId="1" fontId="9" fillId="0" borderId="0" xfId="1" applyNumberFormat="1" applyFont="1" applyFill="1" applyBorder="1" applyAlignment="1" applyProtection="1">
      <alignment horizontal="right" vertical="top" wrapText="1"/>
    </xf>
    <xf numFmtId="7" fontId="2" fillId="0" borderId="10" xfId="1" applyNumberFormat="1" applyFill="1" applyBorder="1" applyAlignment="1">
      <alignment horizontal="right" vertical="center"/>
    </xf>
    <xf numFmtId="7" fontId="2" fillId="0" borderId="13" xfId="1" applyNumberFormat="1" applyFill="1" applyBorder="1" applyAlignment="1">
      <alignment horizontal="right" vertical="center"/>
    </xf>
    <xf numFmtId="0" fontId="2" fillId="2" borderId="8" xfId="1" applyNumberFormat="1" applyBorder="1" applyAlignment="1">
      <alignment horizontal="right"/>
    </xf>
    <xf numFmtId="0" fontId="2" fillId="0" borderId="20" xfId="1" applyNumberFormat="1" applyFill="1" applyBorder="1" applyAlignment="1">
      <alignment vertical="top"/>
    </xf>
    <xf numFmtId="0" fontId="4" fillId="0" borderId="21" xfId="1" applyNumberFormat="1" applyFont="1" applyFill="1" applyBorder="1"/>
    <xf numFmtId="0" fontId="2" fillId="0" borderId="21" xfId="1" applyNumberFormat="1" applyFill="1" applyBorder="1" applyAlignment="1">
      <alignment horizontal="center"/>
    </xf>
    <xf numFmtId="0" fontId="2" fillId="0" borderId="21" xfId="1" applyNumberFormat="1" applyFill="1" applyBorder="1"/>
    <xf numFmtId="0" fontId="2" fillId="0" borderId="0" xfId="1" applyNumberFormat="1" applyFill="1" applyBorder="1" applyAlignment="1">
      <alignment horizontal="right"/>
    </xf>
    <xf numFmtId="0" fontId="2" fillId="0" borderId="22" xfId="1" applyNumberFormat="1" applyFill="1" applyBorder="1" applyAlignment="1">
      <alignment horizontal="right"/>
    </xf>
    <xf numFmtId="7" fontId="2" fillId="2" borderId="26" xfId="1" applyNumberFormat="1" applyBorder="1" applyAlignment="1">
      <alignment horizontal="right"/>
    </xf>
    <xf numFmtId="7" fontId="2" fillId="0" borderId="26" xfId="1" applyNumberFormat="1" applyFill="1" applyBorder="1" applyAlignment="1">
      <alignment horizontal="right"/>
    </xf>
    <xf numFmtId="7" fontId="2" fillId="2" borderId="31" xfId="1" applyNumberFormat="1" applyBorder="1" applyAlignment="1">
      <alignment horizontal="right"/>
    </xf>
    <xf numFmtId="0" fontId="2" fillId="0" borderId="32" xfId="1" applyNumberFormat="1" applyFill="1" applyBorder="1" applyAlignment="1">
      <alignment vertical="top"/>
    </xf>
    <xf numFmtId="0" fontId="2" fillId="0" borderId="33" xfId="1" applyNumberFormat="1" applyFill="1" applyBorder="1"/>
    <xf numFmtId="0" fontId="2" fillId="0" borderId="33" xfId="1" applyNumberFormat="1" applyFill="1" applyBorder="1" applyAlignment="1">
      <alignment horizontal="center"/>
    </xf>
    <xf numFmtId="7" fontId="2" fillId="0" borderId="33" xfId="1" applyNumberFormat="1" applyFill="1" applyBorder="1" applyAlignment="1">
      <alignment horizontal="right"/>
    </xf>
    <xf numFmtId="0" fontId="2" fillId="0" borderId="34" xfId="1" applyNumberFormat="1" applyFill="1" applyBorder="1" applyAlignment="1">
      <alignment horizontal="right"/>
    </xf>
    <xf numFmtId="0" fontId="2" fillId="2" borderId="0" xfId="1" applyNumberFormat="1" applyAlignment="1">
      <alignment horizontal="right"/>
    </xf>
    <xf numFmtId="0" fontId="2" fillId="2" borderId="0" xfId="1" applyNumberFormat="1" applyAlignment="1">
      <alignment horizontal="center"/>
    </xf>
    <xf numFmtId="7" fontId="3" fillId="0" borderId="0" xfId="1" applyNumberFormat="1" applyFont="1" applyFill="1" applyAlignment="1">
      <alignment horizontal="centerContinuous" vertical="center"/>
    </xf>
    <xf numFmtId="7" fontId="5" fillId="0" borderId="0" xfId="1" applyNumberFormat="1" applyFont="1" applyFill="1" applyAlignment="1">
      <alignment horizontal="centerContinuous" vertical="center"/>
    </xf>
    <xf numFmtId="7" fontId="2" fillId="0" borderId="0" xfId="1" applyNumberFormat="1" applyFill="1" applyAlignment="1">
      <alignment horizontal="centerContinuous" vertical="center"/>
    </xf>
    <xf numFmtId="7" fontId="2" fillId="0" borderId="3" xfId="1" applyNumberFormat="1" applyFill="1" applyBorder="1" applyAlignment="1">
      <alignment horizontal="right"/>
    </xf>
    <xf numFmtId="7" fontId="2" fillId="0" borderId="7" xfId="1" applyNumberFormat="1" applyFill="1" applyBorder="1" applyAlignment="1">
      <alignment horizontal="right"/>
    </xf>
    <xf numFmtId="164" fontId="9" fillId="0" borderId="14" xfId="1" applyNumberFormat="1" applyFont="1" applyFill="1" applyBorder="1" applyAlignment="1" applyProtection="1">
      <alignment vertical="top"/>
      <protection locked="0"/>
    </xf>
    <xf numFmtId="0" fontId="2" fillId="0" borderId="0" xfId="1" applyNumberFormat="1" applyFill="1" applyAlignment="1">
      <alignment horizontal="right"/>
    </xf>
    <xf numFmtId="164" fontId="9" fillId="0" borderId="14" xfId="2" applyNumberFormat="1" applyFont="1" applyFill="1" applyBorder="1" applyAlignment="1" applyProtection="1">
      <alignment vertical="top"/>
      <protection locked="0"/>
    </xf>
    <xf numFmtId="164" fontId="9" fillId="0" borderId="14" xfId="2" applyNumberFormat="1" applyFont="1" applyFill="1" applyBorder="1" applyAlignment="1" applyProtection="1">
      <alignment vertical="top"/>
    </xf>
    <xf numFmtId="1" fontId="9" fillId="0" borderId="14" xfId="2" applyNumberFormat="1" applyFont="1" applyFill="1" applyBorder="1" applyAlignment="1" applyProtection="1">
      <alignment horizontal="right" vertical="top" wrapText="1"/>
    </xf>
    <xf numFmtId="7" fontId="2" fillId="4" borderId="10" xfId="1" applyNumberFormat="1" applyFill="1" applyBorder="1" applyAlignment="1">
      <alignment horizontal="right" vertical="center"/>
    </xf>
    <xf numFmtId="7" fontId="2" fillId="4" borderId="8" xfId="1" applyNumberFormat="1" applyFill="1" applyBorder="1" applyAlignment="1">
      <alignment horizontal="right"/>
    </xf>
    <xf numFmtId="1" fontId="8" fillId="0" borderId="16" xfId="1" applyNumberFormat="1" applyFont="1" applyFill="1" applyBorder="1" applyAlignment="1">
      <alignment horizontal="left" vertical="center" wrapText="1"/>
    </xf>
    <xf numFmtId="0" fontId="2" fillId="0" borderId="17" xfId="1" applyNumberFormat="1" applyFill="1" applyBorder="1" applyAlignment="1">
      <alignment vertical="center" wrapText="1"/>
    </xf>
    <xf numFmtId="0" fontId="2" fillId="0" borderId="18" xfId="1" applyNumberFormat="1" applyFill="1" applyBorder="1" applyAlignment="1">
      <alignment vertical="center" wrapText="1"/>
    </xf>
    <xf numFmtId="1" fontId="8" fillId="2" borderId="10" xfId="1" applyNumberFormat="1" applyFont="1" applyBorder="1" applyAlignment="1">
      <alignment horizontal="left" vertical="center" wrapText="1"/>
    </xf>
    <xf numFmtId="0" fontId="2" fillId="2" borderId="11" xfId="1" applyNumberFormat="1" applyBorder="1" applyAlignment="1">
      <alignment vertical="center" wrapText="1"/>
    </xf>
    <xf numFmtId="0" fontId="2" fillId="2" borderId="12" xfId="1" applyNumberFormat="1" applyBorder="1" applyAlignment="1">
      <alignment vertical="center" wrapText="1"/>
    </xf>
    <xf numFmtId="1" fontId="8" fillId="0" borderId="8" xfId="1" applyNumberFormat="1" applyFont="1" applyFill="1" applyBorder="1" applyAlignment="1">
      <alignment horizontal="left" vertical="center" wrapText="1"/>
    </xf>
    <xf numFmtId="0" fontId="2" fillId="0" borderId="0" xfId="1" applyNumberFormat="1" applyFill="1" applyBorder="1" applyAlignment="1">
      <alignment vertical="center" wrapText="1"/>
    </xf>
    <xf numFmtId="0" fontId="2" fillId="0" borderId="19" xfId="1" applyNumberFormat="1" applyFill="1" applyBorder="1" applyAlignment="1">
      <alignment vertical="center" wrapText="1"/>
    </xf>
    <xf numFmtId="1" fontId="8" fillId="0" borderId="10" xfId="1" applyNumberFormat="1" applyFont="1" applyFill="1" applyBorder="1" applyAlignment="1">
      <alignment horizontal="left" vertical="center" wrapText="1"/>
    </xf>
    <xf numFmtId="0" fontId="2" fillId="0" borderId="11" xfId="1" applyNumberFormat="1" applyFill="1" applyBorder="1" applyAlignment="1">
      <alignment vertical="center" wrapText="1"/>
    </xf>
    <xf numFmtId="0" fontId="2" fillId="0" borderId="12" xfId="1" applyNumberFormat="1" applyFill="1" applyBorder="1" applyAlignment="1">
      <alignment vertical="center" wrapText="1"/>
    </xf>
    <xf numFmtId="0" fontId="2" fillId="0" borderId="27" xfId="1" applyNumberFormat="1" applyFill="1" applyBorder="1" applyAlignment="1"/>
    <xf numFmtId="0" fontId="2" fillId="0" borderId="28" xfId="1" applyNumberFormat="1" applyFill="1" applyBorder="1" applyAlignment="1"/>
    <xf numFmtId="7" fontId="2" fillId="0" borderId="29" xfId="1" applyNumberFormat="1" applyFill="1" applyBorder="1" applyAlignment="1">
      <alignment horizontal="center"/>
    </xf>
    <xf numFmtId="0" fontId="2" fillId="0" borderId="30" xfId="1" applyNumberFormat="1" applyFill="1" applyBorder="1" applyAlignment="1"/>
    <xf numFmtId="1" fontId="13" fillId="0" borderId="16" xfId="1" applyNumberFormat="1" applyFont="1" applyFill="1" applyBorder="1" applyAlignment="1">
      <alignment horizontal="left" vertical="center" wrapText="1"/>
    </xf>
    <xf numFmtId="1" fontId="13" fillId="0" borderId="23" xfId="1" applyNumberFormat="1" applyFont="1" applyFill="1" applyBorder="1" applyAlignment="1">
      <alignment horizontal="left" vertical="center" wrapText="1"/>
    </xf>
    <xf numFmtId="0" fontId="2" fillId="0" borderId="24" xfId="1" applyNumberFormat="1" applyFill="1" applyBorder="1" applyAlignment="1">
      <alignment vertical="center" wrapText="1"/>
    </xf>
    <xf numFmtId="0" fontId="2" fillId="0" borderId="25" xfId="1" applyNumberFormat="1" applyFill="1" applyBorder="1" applyAlignment="1">
      <alignment vertical="center" wrapText="1"/>
    </xf>
    <xf numFmtId="1" fontId="14" fillId="0" borderId="23" xfId="1" applyNumberFormat="1" applyFont="1" applyFill="1" applyBorder="1" applyAlignment="1">
      <alignment horizontal="left" vertical="center" wrapText="1"/>
    </xf>
    <xf numFmtId="0" fontId="2" fillId="0" borderId="24" xfId="1" applyNumberFormat="1" applyFont="1" applyFill="1" applyBorder="1" applyAlignment="1">
      <alignment vertical="center" wrapText="1"/>
    </xf>
    <xf numFmtId="0" fontId="2" fillId="0" borderId="25" xfId="1" applyNumberFormat="1" applyFont="1" applyFill="1" applyBorder="1" applyAlignment="1">
      <alignment vertical="center" wrapText="1"/>
    </xf>
  </cellXfs>
  <cellStyles count="11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igLine" xfId="28"/>
    <cellStyle name="BigLine 2" xfId="29"/>
    <cellStyle name="Blank" xfId="30"/>
    <cellStyle name="Blank 2" xfId="31"/>
    <cellStyle name="Blank 3" xfId="32"/>
    <cellStyle name="BLine" xfId="33"/>
    <cellStyle name="BLine 2" xfId="34"/>
    <cellStyle name="C2" xfId="35"/>
    <cellStyle name="C2 2" xfId="36"/>
    <cellStyle name="C2 3" xfId="37"/>
    <cellStyle name="C2Sctn" xfId="38"/>
    <cellStyle name="C2Sctn 2" xfId="39"/>
    <cellStyle name="C3" xfId="40"/>
    <cellStyle name="C3 2" xfId="41"/>
    <cellStyle name="C3 3" xfId="42"/>
    <cellStyle name="C3Rem" xfId="43"/>
    <cellStyle name="C3Rem 2" xfId="44"/>
    <cellStyle name="C3Rem 3" xfId="45"/>
    <cellStyle name="C3Sctn" xfId="46"/>
    <cellStyle name="C3Sctn 2" xfId="47"/>
    <cellStyle name="C4" xfId="48"/>
    <cellStyle name="C4 2" xfId="49"/>
    <cellStyle name="C4 3" xfId="50"/>
    <cellStyle name="C5" xfId="51"/>
    <cellStyle name="C5 2" xfId="52"/>
    <cellStyle name="C5 3" xfId="53"/>
    <cellStyle name="C6" xfId="54"/>
    <cellStyle name="C6 2" xfId="55"/>
    <cellStyle name="C6 3" xfId="56"/>
    <cellStyle name="C7" xfId="57"/>
    <cellStyle name="C7 2" xfId="58"/>
    <cellStyle name="C7 3" xfId="59"/>
    <cellStyle name="C7Create" xfId="60"/>
    <cellStyle name="C7Create 2" xfId="61"/>
    <cellStyle name="C7Create 3" xfId="62"/>
    <cellStyle name="C8" xfId="63"/>
    <cellStyle name="C8 2" xfId="64"/>
    <cellStyle name="C8 3" xfId="65"/>
    <cellStyle name="C8Sctn" xfId="66"/>
    <cellStyle name="C8Sctn 2" xfId="67"/>
    <cellStyle name="Calculation 2" xfId="68"/>
    <cellStyle name="Check Cell 2" xfId="69"/>
    <cellStyle name="Continued" xfId="70"/>
    <cellStyle name="Continued 2" xfId="71"/>
    <cellStyle name="Continued 3" xfId="72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Input 2" xfId="79"/>
    <cellStyle name="Linked Cell 2" xfId="80"/>
    <cellStyle name="Neutral 2" xfId="81"/>
    <cellStyle name="Normal" xfId="0" builtinId="0"/>
    <cellStyle name="Normal 2" xfId="2"/>
    <cellStyle name="Normal 3" xfId="82"/>
    <cellStyle name="Normal 3 2" xfId="83"/>
    <cellStyle name="Normal 4" xfId="1"/>
    <cellStyle name="Normal 5" xfId="84"/>
    <cellStyle name="Note 2" xfId="85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45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39"/>
  <sheetViews>
    <sheetView showZeros="0" tabSelected="1" showOutlineSymbols="0" view="pageBreakPreview" topLeftCell="B1" zoomScale="75" zoomScaleNormal="75" zoomScaleSheetLayoutView="75" zoomScalePageLayoutView="70" workbookViewId="0">
      <selection activeCell="G101" sqref="G101"/>
    </sheetView>
  </sheetViews>
  <sheetFormatPr defaultColWidth="13.5703125" defaultRowHeight="15" x14ac:dyDescent="0.2"/>
  <cols>
    <col min="1" max="1" width="9.140625" style="99" hidden="1" customWidth="1"/>
    <col min="2" max="2" width="11.28515625" style="9" customWidth="1"/>
    <col min="3" max="3" width="47.28515625" style="4" customWidth="1"/>
    <col min="4" max="4" width="16.42578125" style="100" customWidth="1"/>
    <col min="5" max="5" width="8.7109375" style="4" customWidth="1"/>
    <col min="6" max="6" width="15.140625" style="4" customWidth="1"/>
    <col min="7" max="7" width="15.140625" style="107" customWidth="1"/>
    <col min="8" max="8" width="21.5703125" style="99" customWidth="1"/>
    <col min="9" max="16384" width="13.5703125" style="4"/>
  </cols>
  <sheetData>
    <row r="1" spans="1:8" ht="15.75" x14ac:dyDescent="0.2">
      <c r="A1" s="1"/>
      <c r="B1" s="2" t="s">
        <v>0</v>
      </c>
      <c r="C1" s="3"/>
      <c r="D1" s="3"/>
      <c r="E1" s="3"/>
      <c r="F1" s="3"/>
      <c r="G1" s="101"/>
      <c r="H1" s="3"/>
    </row>
    <row r="2" spans="1:8" x14ac:dyDescent="0.2">
      <c r="A2" s="5"/>
      <c r="B2" s="6" t="s">
        <v>244</v>
      </c>
      <c r="C2" s="7"/>
      <c r="D2" s="7"/>
      <c r="E2" s="7"/>
      <c r="F2" s="7"/>
      <c r="G2" s="102"/>
      <c r="H2" s="7"/>
    </row>
    <row r="3" spans="1:8" x14ac:dyDescent="0.2">
      <c r="A3" s="8"/>
      <c r="B3" s="9" t="s">
        <v>1</v>
      </c>
      <c r="C3" s="10"/>
      <c r="D3" s="10"/>
      <c r="E3" s="10"/>
      <c r="F3" s="10"/>
      <c r="G3" s="103"/>
      <c r="H3" s="11"/>
    </row>
    <row r="4" spans="1:8" x14ac:dyDescent="0.2">
      <c r="A4" s="12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6" t="s">
        <v>7</v>
      </c>
      <c r="G4" s="104" t="s">
        <v>8</v>
      </c>
      <c r="H4" s="16" t="s">
        <v>9</v>
      </c>
    </row>
    <row r="5" spans="1:8" ht="19.5" customHeight="1" thickBot="1" x14ac:dyDescent="0.25">
      <c r="A5" s="17"/>
      <c r="B5" s="18"/>
      <c r="C5" s="19"/>
      <c r="D5" s="20" t="s">
        <v>10</v>
      </c>
      <c r="E5" s="21"/>
      <c r="F5" s="22" t="s">
        <v>11</v>
      </c>
      <c r="G5" s="105"/>
      <c r="H5" s="23"/>
    </row>
    <row r="6" spans="1:8" s="27" customFormat="1" ht="30" customHeight="1" thickTop="1" x14ac:dyDescent="0.25">
      <c r="A6" s="24"/>
      <c r="B6" s="25" t="s">
        <v>12</v>
      </c>
      <c r="C6" s="116" t="s">
        <v>13</v>
      </c>
      <c r="D6" s="117"/>
      <c r="E6" s="117"/>
      <c r="F6" s="118"/>
      <c r="G6" s="111"/>
      <c r="H6" s="26" t="s">
        <v>14</v>
      </c>
    </row>
    <row r="7" spans="1:8" ht="36" customHeight="1" x14ac:dyDescent="0.2">
      <c r="A7" s="28"/>
      <c r="B7" s="29"/>
      <c r="C7" s="30" t="s">
        <v>15</v>
      </c>
      <c r="D7" s="31"/>
      <c r="E7" s="32" t="s">
        <v>14</v>
      </c>
      <c r="F7" s="32" t="s">
        <v>14</v>
      </c>
      <c r="G7" s="112" t="s">
        <v>14</v>
      </c>
      <c r="H7" s="33"/>
    </row>
    <row r="8" spans="1:8" s="41" customFormat="1" ht="34.5" customHeight="1" x14ac:dyDescent="0.2">
      <c r="A8" s="34" t="s">
        <v>16</v>
      </c>
      <c r="B8" s="35" t="s">
        <v>17</v>
      </c>
      <c r="C8" s="36" t="s">
        <v>18</v>
      </c>
      <c r="D8" s="37" t="s">
        <v>19</v>
      </c>
      <c r="E8" s="38" t="s">
        <v>20</v>
      </c>
      <c r="F8" s="39">
        <v>50</v>
      </c>
      <c r="G8" s="106"/>
      <c r="H8" s="40">
        <f t="shared" ref="H8:H9" si="0">ROUND(G8*F8,2)</f>
        <v>0</v>
      </c>
    </row>
    <row r="9" spans="1:8" s="43" customFormat="1" ht="26.25" customHeight="1" x14ac:dyDescent="0.2">
      <c r="A9" s="42" t="s">
        <v>21</v>
      </c>
      <c r="B9" s="35" t="s">
        <v>22</v>
      </c>
      <c r="C9" s="36" t="s">
        <v>23</v>
      </c>
      <c r="D9" s="37" t="s">
        <v>19</v>
      </c>
      <c r="E9" s="38" t="s">
        <v>24</v>
      </c>
      <c r="F9" s="39">
        <v>315</v>
      </c>
      <c r="G9" s="106"/>
      <c r="H9" s="40">
        <f t="shared" si="0"/>
        <v>0</v>
      </c>
    </row>
    <row r="10" spans="1:8" ht="36" customHeight="1" x14ac:dyDescent="0.2">
      <c r="A10" s="28"/>
      <c r="B10" s="44"/>
      <c r="C10" s="45" t="s">
        <v>25</v>
      </c>
      <c r="D10" s="46"/>
      <c r="E10" s="47"/>
      <c r="F10" s="46"/>
      <c r="G10" s="48"/>
      <c r="H10" s="49"/>
    </row>
    <row r="11" spans="1:8" s="43" customFormat="1" ht="30" customHeight="1" x14ac:dyDescent="0.2">
      <c r="A11" s="50" t="s">
        <v>26</v>
      </c>
      <c r="B11" s="35" t="s">
        <v>27</v>
      </c>
      <c r="C11" s="36" t="s">
        <v>28</v>
      </c>
      <c r="D11" s="37" t="s">
        <v>29</v>
      </c>
      <c r="E11" s="38"/>
      <c r="F11" s="39"/>
      <c r="G11" s="51"/>
      <c r="H11" s="40"/>
    </row>
    <row r="12" spans="1:8" s="43" customFormat="1" ht="30" customHeight="1" x14ac:dyDescent="0.2">
      <c r="A12" s="52" t="s">
        <v>30</v>
      </c>
      <c r="B12" s="53" t="s">
        <v>31</v>
      </c>
      <c r="C12" s="54" t="s">
        <v>32</v>
      </c>
      <c r="D12" s="53" t="s">
        <v>14</v>
      </c>
      <c r="E12" s="53" t="s">
        <v>33</v>
      </c>
      <c r="F12" s="39">
        <v>85</v>
      </c>
      <c r="G12" s="106"/>
      <c r="H12" s="40">
        <f>ROUND(G12*F12,2)</f>
        <v>0</v>
      </c>
    </row>
    <row r="13" spans="1:8" s="41" customFormat="1" ht="28.5" customHeight="1" x14ac:dyDescent="0.2">
      <c r="A13" s="50" t="s">
        <v>34</v>
      </c>
      <c r="B13" s="35" t="s">
        <v>35</v>
      </c>
      <c r="C13" s="36" t="s">
        <v>36</v>
      </c>
      <c r="D13" s="37" t="s">
        <v>37</v>
      </c>
      <c r="E13" s="38"/>
      <c r="F13" s="39"/>
      <c r="G13" s="51"/>
      <c r="H13" s="40"/>
    </row>
    <row r="14" spans="1:8" s="43" customFormat="1" ht="30" customHeight="1" x14ac:dyDescent="0.2">
      <c r="A14" s="50" t="s">
        <v>38</v>
      </c>
      <c r="B14" s="55" t="s">
        <v>31</v>
      </c>
      <c r="C14" s="36" t="s">
        <v>39</v>
      </c>
      <c r="D14" s="37" t="s">
        <v>14</v>
      </c>
      <c r="E14" s="38" t="s">
        <v>24</v>
      </c>
      <c r="F14" s="39">
        <v>115</v>
      </c>
      <c r="G14" s="106"/>
      <c r="H14" s="40">
        <f t="shared" ref="H14:H16" si="1">ROUND(G14*F14,2)</f>
        <v>0</v>
      </c>
    </row>
    <row r="15" spans="1:8" s="41" customFormat="1" ht="30.75" customHeight="1" x14ac:dyDescent="0.2">
      <c r="A15" s="50" t="s">
        <v>40</v>
      </c>
      <c r="B15" s="35" t="s">
        <v>41</v>
      </c>
      <c r="C15" s="36" t="s">
        <v>42</v>
      </c>
      <c r="D15" s="37" t="s">
        <v>37</v>
      </c>
      <c r="E15" s="38"/>
      <c r="F15" s="39"/>
      <c r="G15" s="51"/>
      <c r="H15" s="40"/>
    </row>
    <row r="16" spans="1:8" s="43" customFormat="1" ht="30" customHeight="1" x14ac:dyDescent="0.2">
      <c r="A16" s="50" t="s">
        <v>43</v>
      </c>
      <c r="B16" s="55" t="s">
        <v>31</v>
      </c>
      <c r="C16" s="36" t="s">
        <v>44</v>
      </c>
      <c r="D16" s="37" t="s">
        <v>45</v>
      </c>
      <c r="E16" s="38" t="s">
        <v>24</v>
      </c>
      <c r="F16" s="39">
        <v>115</v>
      </c>
      <c r="G16" s="106"/>
      <c r="H16" s="40">
        <f t="shared" si="1"/>
        <v>0</v>
      </c>
    </row>
    <row r="17" spans="1:8" s="41" customFormat="1" ht="31.5" customHeight="1" x14ac:dyDescent="0.2">
      <c r="A17" s="50" t="s">
        <v>46</v>
      </c>
      <c r="B17" s="35" t="s">
        <v>47</v>
      </c>
      <c r="C17" s="36" t="s">
        <v>48</v>
      </c>
      <c r="D17" s="37" t="s">
        <v>37</v>
      </c>
      <c r="E17" s="38"/>
      <c r="F17" s="39"/>
      <c r="G17" s="51"/>
      <c r="H17" s="40"/>
    </row>
    <row r="18" spans="1:8" s="43" customFormat="1" ht="30" customHeight="1" x14ac:dyDescent="0.2">
      <c r="A18" s="50" t="s">
        <v>49</v>
      </c>
      <c r="B18" s="55" t="s">
        <v>50</v>
      </c>
      <c r="C18" s="36" t="s">
        <v>44</v>
      </c>
      <c r="D18" s="37" t="s">
        <v>45</v>
      </c>
      <c r="E18" s="38"/>
      <c r="F18" s="39"/>
      <c r="G18" s="51"/>
      <c r="H18" s="40"/>
    </row>
    <row r="19" spans="1:8" s="43" customFormat="1" ht="30" customHeight="1" x14ac:dyDescent="0.2">
      <c r="A19" s="50" t="s">
        <v>51</v>
      </c>
      <c r="B19" s="56" t="s">
        <v>52</v>
      </c>
      <c r="C19" s="36" t="s">
        <v>53</v>
      </c>
      <c r="D19" s="37"/>
      <c r="E19" s="38" t="s">
        <v>24</v>
      </c>
      <c r="F19" s="39">
        <v>20</v>
      </c>
      <c r="G19" s="106"/>
      <c r="H19" s="40">
        <f t="shared" ref="H19:H24" si="2">ROUND(G19*F19,2)</f>
        <v>0</v>
      </c>
    </row>
    <row r="20" spans="1:8" s="43" customFormat="1" ht="30" customHeight="1" x14ac:dyDescent="0.2">
      <c r="A20" s="50" t="s">
        <v>54</v>
      </c>
      <c r="B20" s="56" t="s">
        <v>55</v>
      </c>
      <c r="C20" s="36" t="s">
        <v>56</v>
      </c>
      <c r="D20" s="37" t="s">
        <v>14</v>
      </c>
      <c r="E20" s="38" t="s">
        <v>24</v>
      </c>
      <c r="F20" s="39">
        <v>755</v>
      </c>
      <c r="G20" s="106"/>
      <c r="H20" s="40">
        <f t="shared" si="2"/>
        <v>0</v>
      </c>
    </row>
    <row r="21" spans="1:8" s="43" customFormat="1" ht="30" customHeight="1" x14ac:dyDescent="0.2">
      <c r="A21" s="50" t="s">
        <v>57</v>
      </c>
      <c r="B21" s="55" t="s">
        <v>58</v>
      </c>
      <c r="C21" s="36" t="s">
        <v>39</v>
      </c>
      <c r="D21" s="37" t="s">
        <v>59</v>
      </c>
      <c r="E21" s="38" t="s">
        <v>24</v>
      </c>
      <c r="F21" s="39">
        <v>95</v>
      </c>
      <c r="G21" s="106"/>
      <c r="H21" s="40">
        <f t="shared" si="2"/>
        <v>0</v>
      </c>
    </row>
    <row r="22" spans="1:8" s="41" customFormat="1" ht="28.5" customHeight="1" x14ac:dyDescent="0.2">
      <c r="A22" s="50" t="s">
        <v>60</v>
      </c>
      <c r="B22" s="35" t="s">
        <v>61</v>
      </c>
      <c r="C22" s="36" t="s">
        <v>62</v>
      </c>
      <c r="D22" s="37" t="s">
        <v>37</v>
      </c>
      <c r="E22" s="38" t="s">
        <v>24</v>
      </c>
      <c r="F22" s="57">
        <v>15</v>
      </c>
      <c r="G22" s="106"/>
      <c r="H22" s="40">
        <f t="shared" si="2"/>
        <v>0</v>
      </c>
    </row>
    <row r="23" spans="1:8" s="43" customFormat="1" ht="30" customHeight="1" x14ac:dyDescent="0.2">
      <c r="A23" s="50" t="s">
        <v>63</v>
      </c>
      <c r="B23" s="35" t="s">
        <v>64</v>
      </c>
      <c r="C23" s="36" t="s">
        <v>65</v>
      </c>
      <c r="D23" s="37" t="s">
        <v>37</v>
      </c>
      <c r="E23" s="38" t="s">
        <v>24</v>
      </c>
      <c r="F23" s="39">
        <v>10</v>
      </c>
      <c r="G23" s="106"/>
      <c r="H23" s="40">
        <f t="shared" si="2"/>
        <v>0</v>
      </c>
    </row>
    <row r="24" spans="1:8" s="43" customFormat="1" ht="30" customHeight="1" x14ac:dyDescent="0.2">
      <c r="A24" s="50" t="s">
        <v>66</v>
      </c>
      <c r="B24" s="35" t="s">
        <v>67</v>
      </c>
      <c r="C24" s="36" t="s">
        <v>68</v>
      </c>
      <c r="D24" s="37" t="s">
        <v>37</v>
      </c>
      <c r="E24" s="38" t="s">
        <v>24</v>
      </c>
      <c r="F24" s="39">
        <v>10</v>
      </c>
      <c r="G24" s="106"/>
      <c r="H24" s="40">
        <f t="shared" si="2"/>
        <v>0</v>
      </c>
    </row>
    <row r="25" spans="1:8" s="43" customFormat="1" ht="30" customHeight="1" x14ac:dyDescent="0.2">
      <c r="A25" s="50" t="s">
        <v>69</v>
      </c>
      <c r="B25" s="35" t="s">
        <v>70</v>
      </c>
      <c r="C25" s="36" t="s">
        <v>71</v>
      </c>
      <c r="D25" s="37" t="s">
        <v>72</v>
      </c>
      <c r="E25" s="38"/>
      <c r="F25" s="39"/>
      <c r="G25" s="51"/>
      <c r="H25" s="40"/>
    </row>
    <row r="26" spans="1:8" s="43" customFormat="1" ht="30" customHeight="1" x14ac:dyDescent="0.2">
      <c r="A26" s="58" t="s">
        <v>233</v>
      </c>
      <c r="B26" s="55" t="s">
        <v>31</v>
      </c>
      <c r="C26" s="36" t="s">
        <v>234</v>
      </c>
      <c r="D26" s="37" t="s">
        <v>73</v>
      </c>
      <c r="E26" s="38" t="s">
        <v>74</v>
      </c>
      <c r="F26" s="39">
        <v>15</v>
      </c>
      <c r="G26" s="106"/>
      <c r="H26" s="40">
        <f>ROUND(G26*F26,2)</f>
        <v>0</v>
      </c>
    </row>
    <row r="27" spans="1:8" s="59" customFormat="1" ht="30" customHeight="1" x14ac:dyDescent="0.2">
      <c r="A27" s="50" t="s">
        <v>75</v>
      </c>
      <c r="B27" s="55" t="s">
        <v>58</v>
      </c>
      <c r="C27" s="36" t="s">
        <v>76</v>
      </c>
      <c r="D27" s="37" t="s">
        <v>77</v>
      </c>
      <c r="E27" s="38" t="s">
        <v>74</v>
      </c>
      <c r="F27" s="39">
        <v>50</v>
      </c>
      <c r="G27" s="106"/>
      <c r="H27" s="40">
        <f t="shared" ref="H27" si="3">ROUND(G27*F27,2)</f>
        <v>0</v>
      </c>
    </row>
    <row r="28" spans="1:8" s="43" customFormat="1" ht="30" customHeight="1" x14ac:dyDescent="0.2">
      <c r="A28" s="50" t="s">
        <v>78</v>
      </c>
      <c r="B28" s="35" t="s">
        <v>79</v>
      </c>
      <c r="C28" s="36" t="s">
        <v>80</v>
      </c>
      <c r="D28" s="37" t="s">
        <v>72</v>
      </c>
      <c r="E28" s="38"/>
      <c r="F28" s="39"/>
      <c r="G28" s="51"/>
      <c r="H28" s="40"/>
    </row>
    <row r="29" spans="1:8" s="43" customFormat="1" ht="30" customHeight="1" x14ac:dyDescent="0.25">
      <c r="A29" s="58" t="s">
        <v>81</v>
      </c>
      <c r="B29" s="55" t="s">
        <v>31</v>
      </c>
      <c r="C29" s="36" t="s">
        <v>82</v>
      </c>
      <c r="D29" s="37" t="s">
        <v>83</v>
      </c>
      <c r="E29" s="38"/>
      <c r="F29" s="39"/>
      <c r="G29" s="40"/>
      <c r="H29" s="40"/>
    </row>
    <row r="30" spans="1:8" s="43" customFormat="1" ht="30" customHeight="1" x14ac:dyDescent="0.25">
      <c r="A30" s="50" t="s">
        <v>84</v>
      </c>
      <c r="B30" s="56" t="s">
        <v>52</v>
      </c>
      <c r="C30" s="36" t="s">
        <v>85</v>
      </c>
      <c r="D30" s="37"/>
      <c r="E30" s="38" t="s">
        <v>74</v>
      </c>
      <c r="F30" s="39">
        <v>10</v>
      </c>
      <c r="G30" s="106"/>
      <c r="H30" s="40">
        <f>ROUND(G30*F30,2)</f>
        <v>0</v>
      </c>
    </row>
    <row r="31" spans="1:8" s="43" customFormat="1" ht="38.25" customHeight="1" x14ac:dyDescent="0.2">
      <c r="A31" s="50" t="s">
        <v>86</v>
      </c>
      <c r="B31" s="35" t="s">
        <v>87</v>
      </c>
      <c r="C31" s="36" t="s">
        <v>88</v>
      </c>
      <c r="D31" s="37" t="s">
        <v>89</v>
      </c>
      <c r="E31" s="38" t="s">
        <v>24</v>
      </c>
      <c r="F31" s="39">
        <v>5</v>
      </c>
      <c r="G31" s="106"/>
      <c r="H31" s="40">
        <f t="shared" ref="H31" si="4">ROUND(G31*F31,2)</f>
        <v>0</v>
      </c>
    </row>
    <row r="32" spans="1:8" s="43" customFormat="1" ht="30" customHeight="1" x14ac:dyDescent="0.2">
      <c r="A32" s="50" t="s">
        <v>90</v>
      </c>
      <c r="B32" s="35" t="s">
        <v>91</v>
      </c>
      <c r="C32" s="36" t="s">
        <v>92</v>
      </c>
      <c r="D32" s="37" t="s">
        <v>93</v>
      </c>
      <c r="E32" s="38" t="s">
        <v>24</v>
      </c>
      <c r="F32" s="39">
        <v>65</v>
      </c>
      <c r="G32" s="106"/>
      <c r="H32" s="40">
        <f>ROUND(G32*F32,2)</f>
        <v>0</v>
      </c>
    </row>
    <row r="33" spans="1:8" s="43" customFormat="1" ht="27" customHeight="1" x14ac:dyDescent="0.25">
      <c r="A33" s="50" t="s">
        <v>94</v>
      </c>
      <c r="B33" s="35" t="s">
        <v>95</v>
      </c>
      <c r="C33" s="36" t="s">
        <v>96</v>
      </c>
      <c r="D33" s="37" t="s">
        <v>97</v>
      </c>
      <c r="E33" s="38" t="s">
        <v>33</v>
      </c>
      <c r="F33" s="57">
        <v>11</v>
      </c>
      <c r="G33" s="106"/>
      <c r="H33" s="40">
        <f>ROUND(G33*F33,2)</f>
        <v>0</v>
      </c>
    </row>
    <row r="34" spans="1:8" ht="36" customHeight="1" x14ac:dyDescent="0.25">
      <c r="A34" s="28"/>
      <c r="B34" s="60"/>
      <c r="C34" s="45" t="s">
        <v>98</v>
      </c>
      <c r="D34" s="46"/>
      <c r="E34" s="61"/>
      <c r="F34" s="62"/>
      <c r="G34" s="48"/>
      <c r="H34" s="49"/>
    </row>
    <row r="35" spans="1:8" s="41" customFormat="1" ht="30" customHeight="1" x14ac:dyDescent="0.2">
      <c r="A35" s="42" t="s">
        <v>99</v>
      </c>
      <c r="B35" s="35" t="s">
        <v>100</v>
      </c>
      <c r="C35" s="36" t="s">
        <v>101</v>
      </c>
      <c r="D35" s="63" t="s">
        <v>102</v>
      </c>
      <c r="E35" s="38" t="s">
        <v>33</v>
      </c>
      <c r="F35" s="57">
        <v>9</v>
      </c>
      <c r="G35" s="106"/>
      <c r="H35" s="40">
        <f t="shared" ref="H35:H37" si="5">ROUND(G35*F35,2)</f>
        <v>0</v>
      </c>
    </row>
    <row r="36" spans="1:8" s="41" customFormat="1" ht="30" customHeight="1" x14ac:dyDescent="0.2">
      <c r="A36" s="42" t="s">
        <v>103</v>
      </c>
      <c r="B36" s="35" t="s">
        <v>104</v>
      </c>
      <c r="C36" s="36" t="s">
        <v>105</v>
      </c>
      <c r="D36" s="63" t="s">
        <v>102</v>
      </c>
      <c r="E36" s="38" t="s">
        <v>33</v>
      </c>
      <c r="F36" s="57">
        <v>5</v>
      </c>
      <c r="G36" s="106"/>
      <c r="H36" s="40">
        <f t="shared" si="5"/>
        <v>0</v>
      </c>
    </row>
    <row r="37" spans="1:8" s="43" customFormat="1" ht="30" customHeight="1" x14ac:dyDescent="0.2">
      <c r="A37" s="42" t="s">
        <v>106</v>
      </c>
      <c r="B37" s="35" t="s">
        <v>107</v>
      </c>
      <c r="C37" s="36" t="s">
        <v>108</v>
      </c>
      <c r="D37" s="63" t="s">
        <v>102</v>
      </c>
      <c r="E37" s="38" t="s">
        <v>33</v>
      </c>
      <c r="F37" s="57">
        <v>65</v>
      </c>
      <c r="G37" s="106"/>
      <c r="H37" s="40">
        <f t="shared" si="5"/>
        <v>0</v>
      </c>
    </row>
    <row r="38" spans="1:8" s="43" customFormat="1" ht="24" customHeight="1" x14ac:dyDescent="0.2">
      <c r="A38" s="64" t="s">
        <v>109</v>
      </c>
      <c r="B38" s="35" t="s">
        <v>110</v>
      </c>
      <c r="C38" s="65" t="s">
        <v>111</v>
      </c>
      <c r="D38" s="63" t="s">
        <v>102</v>
      </c>
      <c r="E38" s="66" t="s">
        <v>33</v>
      </c>
      <c r="F38" s="57">
        <v>11</v>
      </c>
      <c r="G38" s="108"/>
      <c r="H38" s="109">
        <f>ROUND(G38*F38,2)</f>
        <v>0</v>
      </c>
    </row>
    <row r="39" spans="1:8" ht="36" customHeight="1" x14ac:dyDescent="0.2">
      <c r="A39" s="28"/>
      <c r="B39" s="44"/>
      <c r="C39" s="45" t="s">
        <v>112</v>
      </c>
      <c r="D39" s="46"/>
      <c r="E39" s="47"/>
      <c r="F39" s="46"/>
      <c r="G39" s="48"/>
      <c r="H39" s="49"/>
    </row>
    <row r="40" spans="1:8" s="41" customFormat="1" ht="30" customHeight="1" x14ac:dyDescent="0.2">
      <c r="A40" s="50" t="s">
        <v>113</v>
      </c>
      <c r="B40" s="35" t="s">
        <v>114</v>
      </c>
      <c r="C40" s="36" t="s">
        <v>115</v>
      </c>
      <c r="D40" s="37" t="s">
        <v>116</v>
      </c>
      <c r="E40" s="38"/>
      <c r="F40" s="39"/>
      <c r="G40" s="51"/>
      <c r="H40" s="40"/>
    </row>
    <row r="41" spans="1:8" s="43" customFormat="1" ht="30" customHeight="1" x14ac:dyDescent="0.2">
      <c r="A41" s="50" t="s">
        <v>117</v>
      </c>
      <c r="B41" s="55" t="s">
        <v>31</v>
      </c>
      <c r="C41" s="36" t="s">
        <v>118</v>
      </c>
      <c r="D41" s="37"/>
      <c r="E41" s="38" t="s">
        <v>24</v>
      </c>
      <c r="F41" s="39">
        <v>50</v>
      </c>
      <c r="G41" s="106"/>
      <c r="H41" s="40">
        <f>ROUND(G41*F41,2)</f>
        <v>0</v>
      </c>
    </row>
    <row r="42" spans="1:8" s="43" customFormat="1" ht="30" customHeight="1" x14ac:dyDescent="0.2">
      <c r="A42" s="50" t="s">
        <v>119</v>
      </c>
      <c r="B42" s="55" t="s">
        <v>58</v>
      </c>
      <c r="C42" s="36" t="s">
        <v>120</v>
      </c>
      <c r="D42" s="37"/>
      <c r="E42" s="38" t="s">
        <v>24</v>
      </c>
      <c r="F42" s="39">
        <v>570</v>
      </c>
      <c r="G42" s="106"/>
      <c r="H42" s="40">
        <f>ROUND(G42*F42,2)</f>
        <v>0</v>
      </c>
    </row>
    <row r="43" spans="1:8" ht="30" customHeight="1" thickBot="1" x14ac:dyDescent="0.25">
      <c r="A43" s="67"/>
      <c r="B43" s="68" t="str">
        <f>B6</f>
        <v>A</v>
      </c>
      <c r="C43" s="113" t="str">
        <f>C6</f>
        <v xml:space="preserve">Mountain Avenue - Airlies Street to Arlington Street </v>
      </c>
      <c r="D43" s="114"/>
      <c r="E43" s="114"/>
      <c r="F43" s="115"/>
      <c r="G43" s="69" t="s">
        <v>121</v>
      </c>
      <c r="H43" s="69">
        <f>SUM(H6:H42)</f>
        <v>0</v>
      </c>
    </row>
    <row r="44" spans="1:8" s="27" customFormat="1" ht="30" customHeight="1" thickTop="1" x14ac:dyDescent="0.25">
      <c r="A44" s="24"/>
      <c r="B44" s="70" t="s">
        <v>122</v>
      </c>
      <c r="C44" s="119" t="s">
        <v>123</v>
      </c>
      <c r="D44" s="120"/>
      <c r="E44" s="120"/>
      <c r="F44" s="121"/>
      <c r="G44" s="71"/>
      <c r="H44" s="72"/>
    </row>
    <row r="45" spans="1:8" ht="36" customHeight="1" x14ac:dyDescent="0.2">
      <c r="A45" s="28"/>
      <c r="B45" s="44"/>
      <c r="C45" s="73" t="s">
        <v>15</v>
      </c>
      <c r="D45" s="46"/>
      <c r="E45" s="62" t="s">
        <v>14</v>
      </c>
      <c r="F45" s="62" t="s">
        <v>14</v>
      </c>
      <c r="G45" s="48" t="s">
        <v>14</v>
      </c>
      <c r="H45" s="49"/>
    </row>
    <row r="46" spans="1:8" s="41" customFormat="1" ht="36" customHeight="1" x14ac:dyDescent="0.2">
      <c r="A46" s="34" t="s">
        <v>16</v>
      </c>
      <c r="B46" s="35" t="s">
        <v>124</v>
      </c>
      <c r="C46" s="36" t="s">
        <v>18</v>
      </c>
      <c r="D46" s="37" t="s">
        <v>19</v>
      </c>
      <c r="E46" s="38" t="s">
        <v>20</v>
      </c>
      <c r="F46" s="39">
        <v>30</v>
      </c>
      <c r="G46" s="106"/>
      <c r="H46" s="40">
        <f t="shared" ref="H46:H47" si="6">ROUND(G46*F46,2)</f>
        <v>0</v>
      </c>
    </row>
    <row r="47" spans="1:8" s="43" customFormat="1" ht="23.25" customHeight="1" x14ac:dyDescent="0.2">
      <c r="A47" s="42" t="s">
        <v>21</v>
      </c>
      <c r="B47" s="35" t="s">
        <v>125</v>
      </c>
      <c r="C47" s="36" t="s">
        <v>23</v>
      </c>
      <c r="D47" s="37" t="s">
        <v>19</v>
      </c>
      <c r="E47" s="38" t="s">
        <v>24</v>
      </c>
      <c r="F47" s="39">
        <v>180</v>
      </c>
      <c r="G47" s="106"/>
      <c r="H47" s="40">
        <f t="shared" si="6"/>
        <v>0</v>
      </c>
    </row>
    <row r="48" spans="1:8" ht="36" customHeight="1" x14ac:dyDescent="0.2">
      <c r="A48" s="28"/>
      <c r="B48" s="44"/>
      <c r="C48" s="45" t="s">
        <v>25</v>
      </c>
      <c r="D48" s="46"/>
      <c r="E48" s="47"/>
      <c r="F48" s="46"/>
      <c r="G48" s="48"/>
      <c r="H48" s="49"/>
    </row>
    <row r="49" spans="1:8" s="43" customFormat="1" ht="30" customHeight="1" x14ac:dyDescent="0.2">
      <c r="A49" s="50" t="s">
        <v>26</v>
      </c>
      <c r="B49" s="35" t="s">
        <v>126</v>
      </c>
      <c r="C49" s="36" t="s">
        <v>28</v>
      </c>
      <c r="D49" s="37" t="s">
        <v>29</v>
      </c>
      <c r="E49" s="38"/>
      <c r="F49" s="39"/>
      <c r="G49" s="51"/>
      <c r="H49" s="40"/>
    </row>
    <row r="50" spans="1:8" s="43" customFormat="1" ht="30" customHeight="1" x14ac:dyDescent="0.2">
      <c r="A50" s="52" t="s">
        <v>30</v>
      </c>
      <c r="B50" s="53" t="s">
        <v>31</v>
      </c>
      <c r="C50" s="54" t="s">
        <v>32</v>
      </c>
      <c r="D50" s="53" t="s">
        <v>14</v>
      </c>
      <c r="E50" s="53" t="s">
        <v>33</v>
      </c>
      <c r="F50" s="39">
        <v>25</v>
      </c>
      <c r="G50" s="106"/>
      <c r="H50" s="40">
        <f>ROUND(G50*F50,2)</f>
        <v>0</v>
      </c>
    </row>
    <row r="51" spans="1:8" s="41" customFormat="1" ht="26.25" customHeight="1" x14ac:dyDescent="0.2">
      <c r="A51" s="50" t="s">
        <v>34</v>
      </c>
      <c r="B51" s="35" t="s">
        <v>127</v>
      </c>
      <c r="C51" s="36" t="s">
        <v>36</v>
      </c>
      <c r="D51" s="37" t="s">
        <v>37</v>
      </c>
      <c r="E51" s="38"/>
      <c r="F51" s="39"/>
      <c r="G51" s="51"/>
      <c r="H51" s="40"/>
    </row>
    <row r="52" spans="1:8" s="43" customFormat="1" ht="30" customHeight="1" x14ac:dyDescent="0.2">
      <c r="A52" s="50" t="s">
        <v>38</v>
      </c>
      <c r="B52" s="55" t="s">
        <v>31</v>
      </c>
      <c r="C52" s="36" t="s">
        <v>39</v>
      </c>
      <c r="D52" s="37" t="s">
        <v>14</v>
      </c>
      <c r="E52" s="38" t="s">
        <v>24</v>
      </c>
      <c r="F52" s="39">
        <v>105</v>
      </c>
      <c r="G52" s="106"/>
      <c r="H52" s="40">
        <f t="shared" ref="H52" si="7">ROUND(G52*F52,2)</f>
        <v>0</v>
      </c>
    </row>
    <row r="53" spans="1:8" s="41" customFormat="1" ht="27.75" customHeight="1" x14ac:dyDescent="0.2">
      <c r="A53" s="50" t="s">
        <v>40</v>
      </c>
      <c r="B53" s="35" t="s">
        <v>128</v>
      </c>
      <c r="C53" s="36" t="s">
        <v>42</v>
      </c>
      <c r="D53" s="37" t="s">
        <v>37</v>
      </c>
      <c r="E53" s="38"/>
      <c r="F53" s="39"/>
      <c r="G53" s="51"/>
      <c r="H53" s="40"/>
    </row>
    <row r="54" spans="1:8" s="43" customFormat="1" ht="32.25" customHeight="1" x14ac:dyDescent="0.2">
      <c r="A54" s="50"/>
      <c r="B54" s="55" t="s">
        <v>31</v>
      </c>
      <c r="C54" s="36" t="s">
        <v>247</v>
      </c>
      <c r="D54" s="37" t="s">
        <v>129</v>
      </c>
      <c r="E54" s="38" t="s">
        <v>24</v>
      </c>
      <c r="F54" s="39">
        <v>95</v>
      </c>
      <c r="G54" s="106"/>
      <c r="H54" s="40">
        <f t="shared" ref="H54:H55" si="8">ROUND(G54*F54,2)</f>
        <v>0</v>
      </c>
    </row>
    <row r="55" spans="1:8" s="43" customFormat="1" ht="33" customHeight="1" x14ac:dyDescent="0.2">
      <c r="A55" s="50"/>
      <c r="B55" s="55" t="s">
        <v>58</v>
      </c>
      <c r="C55" s="36" t="s">
        <v>246</v>
      </c>
      <c r="D55" s="37" t="s">
        <v>130</v>
      </c>
      <c r="E55" s="38" t="s">
        <v>24</v>
      </c>
      <c r="F55" s="39">
        <v>15</v>
      </c>
      <c r="G55" s="106"/>
      <c r="H55" s="40">
        <f t="shared" si="8"/>
        <v>0</v>
      </c>
    </row>
    <row r="56" spans="1:8" s="41" customFormat="1" ht="27" customHeight="1" x14ac:dyDescent="0.2">
      <c r="A56" s="50" t="s">
        <v>46</v>
      </c>
      <c r="B56" s="35" t="s">
        <v>131</v>
      </c>
      <c r="C56" s="36" t="s">
        <v>48</v>
      </c>
      <c r="D56" s="37" t="s">
        <v>37</v>
      </c>
      <c r="E56" s="38"/>
      <c r="F56" s="39"/>
      <c r="G56" s="51"/>
      <c r="H56" s="40"/>
    </row>
    <row r="57" spans="1:8" s="43" customFormat="1" ht="26.25" customHeight="1" x14ac:dyDescent="0.2">
      <c r="A57" s="50" t="s">
        <v>49</v>
      </c>
      <c r="B57" s="55" t="s">
        <v>50</v>
      </c>
      <c r="C57" s="36" t="s">
        <v>44</v>
      </c>
      <c r="D57" s="37" t="s">
        <v>45</v>
      </c>
      <c r="E57" s="38"/>
      <c r="F57" s="39"/>
      <c r="G57" s="51"/>
      <c r="H57" s="40"/>
    </row>
    <row r="58" spans="1:8" s="43" customFormat="1" ht="26.25" customHeight="1" x14ac:dyDescent="0.2">
      <c r="A58" s="50" t="s">
        <v>51</v>
      </c>
      <c r="B58" s="56" t="s">
        <v>52</v>
      </c>
      <c r="C58" s="36" t="s">
        <v>53</v>
      </c>
      <c r="D58" s="37"/>
      <c r="E58" s="38" t="s">
        <v>24</v>
      </c>
      <c r="F58" s="39">
        <v>30</v>
      </c>
      <c r="G58" s="106"/>
      <c r="H58" s="40">
        <f t="shared" ref="H58:H60" si="9">ROUND(G58*F58,2)</f>
        <v>0</v>
      </c>
    </row>
    <row r="59" spans="1:8" s="43" customFormat="1" ht="24.75" customHeight="1" x14ac:dyDescent="0.2">
      <c r="A59" s="50" t="s">
        <v>54</v>
      </c>
      <c r="B59" s="56" t="s">
        <v>55</v>
      </c>
      <c r="C59" s="36" t="s">
        <v>56</v>
      </c>
      <c r="D59" s="37" t="s">
        <v>14</v>
      </c>
      <c r="E59" s="38" t="s">
        <v>24</v>
      </c>
      <c r="F59" s="39">
        <v>460</v>
      </c>
      <c r="G59" s="106"/>
      <c r="H59" s="40">
        <f t="shared" si="9"/>
        <v>0</v>
      </c>
    </row>
    <row r="60" spans="1:8" s="41" customFormat="1" ht="29.25" customHeight="1" x14ac:dyDescent="0.2">
      <c r="A60" s="50" t="s">
        <v>60</v>
      </c>
      <c r="B60" s="35" t="s">
        <v>132</v>
      </c>
      <c r="C60" s="36" t="s">
        <v>62</v>
      </c>
      <c r="D60" s="37" t="s">
        <v>37</v>
      </c>
      <c r="E60" s="38" t="s">
        <v>24</v>
      </c>
      <c r="F60" s="57">
        <v>5</v>
      </c>
      <c r="G60" s="106"/>
      <c r="H60" s="40">
        <f t="shared" si="9"/>
        <v>0</v>
      </c>
    </row>
    <row r="61" spans="1:8" s="41" customFormat="1" ht="26.25" customHeight="1" x14ac:dyDescent="0.2">
      <c r="A61" s="50" t="s">
        <v>133</v>
      </c>
      <c r="B61" s="35" t="s">
        <v>134</v>
      </c>
      <c r="C61" s="36" t="s">
        <v>135</v>
      </c>
      <c r="D61" s="37" t="s">
        <v>72</v>
      </c>
      <c r="E61" s="38"/>
      <c r="F61" s="39"/>
      <c r="G61" s="51"/>
      <c r="H61" s="40"/>
    </row>
    <row r="62" spans="1:8" s="43" customFormat="1" ht="24.75" customHeight="1" x14ac:dyDescent="0.2">
      <c r="A62" s="50" t="s">
        <v>136</v>
      </c>
      <c r="B62" s="55" t="s">
        <v>31</v>
      </c>
      <c r="C62" s="36" t="s">
        <v>137</v>
      </c>
      <c r="D62" s="37" t="s">
        <v>14</v>
      </c>
      <c r="E62" s="38" t="s">
        <v>74</v>
      </c>
      <c r="F62" s="39">
        <v>10</v>
      </c>
      <c r="G62" s="106"/>
      <c r="H62" s="40">
        <f>ROUND(G62*F62,2)</f>
        <v>0</v>
      </c>
    </row>
    <row r="63" spans="1:8" s="43" customFormat="1" ht="24" customHeight="1" x14ac:dyDescent="0.2">
      <c r="A63" s="50" t="s">
        <v>69</v>
      </c>
      <c r="B63" s="35" t="s">
        <v>138</v>
      </c>
      <c r="C63" s="36" t="s">
        <v>71</v>
      </c>
      <c r="D63" s="37" t="s">
        <v>72</v>
      </c>
      <c r="E63" s="38"/>
      <c r="F63" s="39"/>
      <c r="G63" s="51"/>
      <c r="H63" s="40"/>
    </row>
    <row r="64" spans="1:8" s="43" customFormat="1" ht="33" customHeight="1" x14ac:dyDescent="0.2">
      <c r="A64" s="58" t="s">
        <v>233</v>
      </c>
      <c r="B64" s="55" t="s">
        <v>31</v>
      </c>
      <c r="C64" s="36" t="s">
        <v>234</v>
      </c>
      <c r="D64" s="37" t="s">
        <v>73</v>
      </c>
      <c r="E64" s="38" t="s">
        <v>74</v>
      </c>
      <c r="F64" s="39">
        <v>10</v>
      </c>
      <c r="G64" s="106"/>
      <c r="H64" s="40">
        <f>ROUND(G64*F64,2)</f>
        <v>0</v>
      </c>
    </row>
    <row r="65" spans="1:8" s="59" customFormat="1" ht="30" customHeight="1" x14ac:dyDescent="0.2">
      <c r="A65" s="50" t="s">
        <v>75</v>
      </c>
      <c r="B65" s="55" t="s">
        <v>58</v>
      </c>
      <c r="C65" s="36" t="s">
        <v>76</v>
      </c>
      <c r="D65" s="37" t="s">
        <v>77</v>
      </c>
      <c r="E65" s="38" t="s">
        <v>74</v>
      </c>
      <c r="F65" s="39">
        <v>15</v>
      </c>
      <c r="G65" s="106"/>
      <c r="H65" s="40">
        <f t="shared" ref="H65" si="10">ROUND(G65*F65,2)</f>
        <v>0</v>
      </c>
    </row>
    <row r="66" spans="1:8" s="43" customFormat="1" ht="30" customHeight="1" x14ac:dyDescent="0.2">
      <c r="A66" s="50" t="s">
        <v>78</v>
      </c>
      <c r="B66" s="35" t="s">
        <v>139</v>
      </c>
      <c r="C66" s="36" t="s">
        <v>80</v>
      </c>
      <c r="D66" s="37" t="s">
        <v>72</v>
      </c>
      <c r="E66" s="38"/>
      <c r="F66" s="39"/>
      <c r="G66" s="51"/>
      <c r="H66" s="40"/>
    </row>
    <row r="67" spans="1:8" s="43" customFormat="1" ht="30" customHeight="1" x14ac:dyDescent="0.2">
      <c r="A67" s="58" t="s">
        <v>248</v>
      </c>
      <c r="B67" s="55" t="s">
        <v>31</v>
      </c>
      <c r="C67" s="36" t="s">
        <v>245</v>
      </c>
      <c r="D67" s="37" t="s">
        <v>83</v>
      </c>
      <c r="E67" s="38"/>
      <c r="F67" s="39"/>
      <c r="G67" s="40"/>
      <c r="H67" s="40"/>
    </row>
    <row r="68" spans="1:8" s="43" customFormat="1" ht="24.75" customHeight="1" x14ac:dyDescent="0.2">
      <c r="A68" s="50" t="s">
        <v>84</v>
      </c>
      <c r="B68" s="56" t="s">
        <v>52</v>
      </c>
      <c r="C68" s="36" t="s">
        <v>85</v>
      </c>
      <c r="D68" s="37"/>
      <c r="E68" s="38" t="s">
        <v>74</v>
      </c>
      <c r="F68" s="39">
        <v>10</v>
      </c>
      <c r="G68" s="106"/>
      <c r="H68" s="40">
        <f>ROUND(G68*F68,2)</f>
        <v>0</v>
      </c>
    </row>
    <row r="69" spans="1:8" s="43" customFormat="1" ht="36.75" customHeight="1" x14ac:dyDescent="0.2">
      <c r="A69" s="50" t="s">
        <v>86</v>
      </c>
      <c r="B69" s="35" t="s">
        <v>140</v>
      </c>
      <c r="C69" s="36" t="s">
        <v>88</v>
      </c>
      <c r="D69" s="37" t="s">
        <v>89</v>
      </c>
      <c r="E69" s="38" t="s">
        <v>24</v>
      </c>
      <c r="F69" s="39">
        <v>10</v>
      </c>
      <c r="G69" s="106"/>
      <c r="H69" s="40">
        <f t="shared" ref="H69" si="11">ROUND(G69*F69,2)</f>
        <v>0</v>
      </c>
    </row>
    <row r="70" spans="1:8" s="43" customFormat="1" ht="30" customHeight="1" x14ac:dyDescent="0.2">
      <c r="A70" s="50" t="s">
        <v>90</v>
      </c>
      <c r="B70" s="35" t="s">
        <v>141</v>
      </c>
      <c r="C70" s="36" t="s">
        <v>92</v>
      </c>
      <c r="D70" s="37" t="s">
        <v>93</v>
      </c>
      <c r="E70" s="38" t="s">
        <v>24</v>
      </c>
      <c r="F70" s="39">
        <v>15</v>
      </c>
      <c r="G70" s="106"/>
      <c r="H70" s="40">
        <f>ROUND(G70*F70,2)</f>
        <v>0</v>
      </c>
    </row>
    <row r="71" spans="1:8" s="43" customFormat="1" ht="30" customHeight="1" x14ac:dyDescent="0.2">
      <c r="A71" s="50" t="s">
        <v>94</v>
      </c>
      <c r="B71" s="35" t="s">
        <v>142</v>
      </c>
      <c r="C71" s="36" t="s">
        <v>96</v>
      </c>
      <c r="D71" s="37" t="s">
        <v>97</v>
      </c>
      <c r="E71" s="38" t="s">
        <v>33</v>
      </c>
      <c r="F71" s="57">
        <v>1</v>
      </c>
      <c r="G71" s="106"/>
      <c r="H71" s="40">
        <f>ROUND(G71*F71,2)</f>
        <v>0</v>
      </c>
    </row>
    <row r="72" spans="1:8" ht="33" customHeight="1" x14ac:dyDescent="0.2">
      <c r="A72" s="28"/>
      <c r="B72" s="74"/>
      <c r="C72" s="45" t="s">
        <v>143</v>
      </c>
      <c r="D72" s="46"/>
      <c r="E72" s="62"/>
      <c r="F72" s="62"/>
      <c r="G72" s="48"/>
      <c r="H72" s="49"/>
    </row>
    <row r="73" spans="1:8" ht="35.25" customHeight="1" x14ac:dyDescent="0.2">
      <c r="A73" s="42" t="s">
        <v>249</v>
      </c>
      <c r="B73" s="35" t="s">
        <v>144</v>
      </c>
      <c r="C73" s="36" t="s">
        <v>145</v>
      </c>
      <c r="D73" s="37" t="s">
        <v>251</v>
      </c>
      <c r="E73" s="38"/>
      <c r="F73" s="57"/>
      <c r="G73" s="40"/>
      <c r="H73" s="40"/>
    </row>
    <row r="74" spans="1:8" s="43" customFormat="1" ht="37.5" customHeight="1" x14ac:dyDescent="0.2">
      <c r="A74" s="75"/>
      <c r="B74" s="55" t="s">
        <v>31</v>
      </c>
      <c r="C74" s="36" t="s">
        <v>243</v>
      </c>
      <c r="D74" s="76"/>
      <c r="E74" s="38" t="s">
        <v>24</v>
      </c>
      <c r="F74" s="57">
        <v>15</v>
      </c>
      <c r="G74" s="106"/>
      <c r="H74" s="40">
        <f t="shared" ref="H74" si="12">ROUND(G74*F74,2)</f>
        <v>0</v>
      </c>
    </row>
    <row r="75" spans="1:8" s="41" customFormat="1" ht="30" customHeight="1" x14ac:dyDescent="0.2">
      <c r="A75" s="28"/>
      <c r="B75" s="60"/>
      <c r="C75" s="45" t="s">
        <v>98</v>
      </c>
      <c r="D75" s="46"/>
      <c r="E75" s="61"/>
      <c r="F75" s="62"/>
      <c r="G75" s="48"/>
      <c r="H75" s="49"/>
    </row>
    <row r="76" spans="1:8" s="43" customFormat="1" ht="33.75" customHeight="1" x14ac:dyDescent="0.2">
      <c r="A76" s="42" t="s">
        <v>146</v>
      </c>
      <c r="B76" s="35" t="s">
        <v>147</v>
      </c>
      <c r="C76" s="65" t="s">
        <v>148</v>
      </c>
      <c r="D76" s="63" t="s">
        <v>102</v>
      </c>
      <c r="E76" s="38" t="s">
        <v>33</v>
      </c>
      <c r="F76" s="57">
        <v>4</v>
      </c>
      <c r="G76" s="106"/>
      <c r="H76" s="40">
        <f>ROUND(G76*F76,2)</f>
        <v>0</v>
      </c>
    </row>
    <row r="77" spans="1:8" s="43" customFormat="1" ht="23.25" customHeight="1" x14ac:dyDescent="0.2">
      <c r="A77" s="42" t="s">
        <v>99</v>
      </c>
      <c r="B77" s="35" t="s">
        <v>149</v>
      </c>
      <c r="C77" s="36" t="s">
        <v>101</v>
      </c>
      <c r="D77" s="63" t="s">
        <v>102</v>
      </c>
      <c r="E77" s="38" t="s">
        <v>33</v>
      </c>
      <c r="F77" s="57">
        <v>4</v>
      </c>
      <c r="G77" s="106"/>
      <c r="H77" s="40">
        <f t="shared" ref="H77:H78" si="13">ROUND(G77*F77,2)</f>
        <v>0</v>
      </c>
    </row>
    <row r="78" spans="1:8" s="41" customFormat="1" ht="30" customHeight="1" x14ac:dyDescent="0.2">
      <c r="A78" s="42" t="s">
        <v>106</v>
      </c>
      <c r="B78" s="35" t="s">
        <v>150</v>
      </c>
      <c r="C78" s="36" t="s">
        <v>108</v>
      </c>
      <c r="D78" s="63" t="s">
        <v>102</v>
      </c>
      <c r="E78" s="38" t="s">
        <v>33</v>
      </c>
      <c r="F78" s="57">
        <v>32</v>
      </c>
      <c r="G78" s="106"/>
      <c r="H78" s="40">
        <f t="shared" si="13"/>
        <v>0</v>
      </c>
    </row>
    <row r="79" spans="1:8" s="43" customFormat="1" ht="30" customHeight="1" x14ac:dyDescent="0.2">
      <c r="A79" s="64" t="s">
        <v>109</v>
      </c>
      <c r="B79" s="35" t="s">
        <v>151</v>
      </c>
      <c r="C79" s="65" t="s">
        <v>111</v>
      </c>
      <c r="D79" s="63" t="s">
        <v>102</v>
      </c>
      <c r="E79" s="66" t="s">
        <v>33</v>
      </c>
      <c r="F79" s="57">
        <v>16</v>
      </c>
      <c r="G79" s="108"/>
      <c r="H79" s="109">
        <f>ROUND(G79*F79,2)</f>
        <v>0</v>
      </c>
    </row>
    <row r="80" spans="1:8" s="43" customFormat="1" ht="30" customHeight="1" x14ac:dyDescent="0.2">
      <c r="A80" s="28"/>
      <c r="B80" s="44"/>
      <c r="C80" s="45" t="s">
        <v>112</v>
      </c>
      <c r="D80" s="46"/>
      <c r="E80" s="47"/>
      <c r="F80" s="46"/>
      <c r="G80" s="48"/>
      <c r="H80" s="49"/>
    </row>
    <row r="81" spans="1:8" s="27" customFormat="1" ht="24.75" customHeight="1" x14ac:dyDescent="0.25">
      <c r="A81" s="50" t="s">
        <v>113</v>
      </c>
      <c r="B81" s="35" t="s">
        <v>152</v>
      </c>
      <c r="C81" s="36" t="s">
        <v>115</v>
      </c>
      <c r="D81" s="37" t="s">
        <v>116</v>
      </c>
      <c r="E81" s="38"/>
      <c r="F81" s="39"/>
      <c r="G81" s="51"/>
      <c r="H81" s="40"/>
    </row>
    <row r="82" spans="1:8" s="27" customFormat="1" ht="24" customHeight="1" x14ac:dyDescent="0.25">
      <c r="A82" s="50" t="s">
        <v>117</v>
      </c>
      <c r="B82" s="55" t="s">
        <v>31</v>
      </c>
      <c r="C82" s="36" t="s">
        <v>118</v>
      </c>
      <c r="D82" s="37"/>
      <c r="E82" s="38" t="s">
        <v>24</v>
      </c>
      <c r="F82" s="39">
        <v>10</v>
      </c>
      <c r="G82" s="106"/>
      <c r="H82" s="40">
        <f>ROUND(G82*F82,2)</f>
        <v>0</v>
      </c>
    </row>
    <row r="83" spans="1:8" ht="27.75" customHeight="1" x14ac:dyDescent="0.2">
      <c r="A83" s="50" t="s">
        <v>119</v>
      </c>
      <c r="B83" s="55" t="s">
        <v>58</v>
      </c>
      <c r="C83" s="36" t="s">
        <v>120</v>
      </c>
      <c r="D83" s="37"/>
      <c r="E83" s="38" t="s">
        <v>24</v>
      </c>
      <c r="F83" s="39">
        <v>360</v>
      </c>
      <c r="G83" s="106"/>
      <c r="H83" s="40">
        <f>ROUND(G83*F83,2)</f>
        <v>0</v>
      </c>
    </row>
    <row r="84" spans="1:8" s="41" customFormat="1" ht="41.25" customHeight="1" thickBot="1" x14ac:dyDescent="0.25">
      <c r="A84" s="77"/>
      <c r="B84" s="68" t="str">
        <f>B44</f>
        <v>B</v>
      </c>
      <c r="C84" s="113" t="str">
        <f>C44</f>
        <v xml:space="preserve">Arlington Street - Portage Avenue to St. Matthews Avenue </v>
      </c>
      <c r="D84" s="114"/>
      <c r="E84" s="114"/>
      <c r="F84" s="115"/>
      <c r="G84" s="78" t="s">
        <v>121</v>
      </c>
      <c r="H84" s="78">
        <f>SUM(H44:H83)</f>
        <v>0</v>
      </c>
    </row>
    <row r="85" spans="1:8" s="43" customFormat="1" ht="36.75" customHeight="1" thickTop="1" x14ac:dyDescent="0.2">
      <c r="A85" s="24"/>
      <c r="B85" s="70" t="s">
        <v>153</v>
      </c>
      <c r="C85" s="119" t="s">
        <v>154</v>
      </c>
      <c r="D85" s="120"/>
      <c r="E85" s="120"/>
      <c r="F85" s="121"/>
      <c r="G85" s="71"/>
      <c r="H85" s="72"/>
    </row>
    <row r="86" spans="1:8" s="41" customFormat="1" ht="30" customHeight="1" x14ac:dyDescent="0.2">
      <c r="A86" s="28"/>
      <c r="B86" s="44"/>
      <c r="C86" s="73" t="s">
        <v>15</v>
      </c>
      <c r="D86" s="46"/>
      <c r="E86" s="62" t="s">
        <v>14</v>
      </c>
      <c r="F86" s="62" t="s">
        <v>14</v>
      </c>
      <c r="G86" s="48" t="s">
        <v>14</v>
      </c>
      <c r="H86" s="49"/>
    </row>
    <row r="87" spans="1:8" s="41" customFormat="1" ht="33.75" customHeight="1" x14ac:dyDescent="0.2">
      <c r="A87" s="34" t="s">
        <v>16</v>
      </c>
      <c r="B87" s="35" t="s">
        <v>155</v>
      </c>
      <c r="C87" s="36" t="s">
        <v>18</v>
      </c>
      <c r="D87" s="37" t="s">
        <v>19</v>
      </c>
      <c r="E87" s="38" t="s">
        <v>20</v>
      </c>
      <c r="F87" s="39">
        <v>10</v>
      </c>
      <c r="G87" s="106"/>
      <c r="H87" s="40">
        <f t="shared" ref="H87:H88" si="14">ROUND(G87*F87,2)</f>
        <v>0</v>
      </c>
    </row>
    <row r="88" spans="1:8" ht="24.75" customHeight="1" x14ac:dyDescent="0.2">
      <c r="A88" s="42" t="s">
        <v>21</v>
      </c>
      <c r="B88" s="35" t="s">
        <v>156</v>
      </c>
      <c r="C88" s="36" t="s">
        <v>23</v>
      </c>
      <c r="D88" s="37" t="s">
        <v>19</v>
      </c>
      <c r="E88" s="38" t="s">
        <v>24</v>
      </c>
      <c r="F88" s="39">
        <v>5</v>
      </c>
      <c r="G88" s="106"/>
      <c r="H88" s="40">
        <f t="shared" si="14"/>
        <v>0</v>
      </c>
    </row>
    <row r="89" spans="1:8" s="43" customFormat="1" ht="24" customHeight="1" x14ac:dyDescent="0.2">
      <c r="A89" s="34" t="s">
        <v>157</v>
      </c>
      <c r="B89" s="35" t="s">
        <v>158</v>
      </c>
      <c r="C89" s="36" t="s">
        <v>159</v>
      </c>
      <c r="D89" s="37" t="s">
        <v>19</v>
      </c>
      <c r="E89" s="38"/>
      <c r="F89" s="39"/>
      <c r="G89" s="51"/>
      <c r="H89" s="40"/>
    </row>
    <row r="90" spans="1:8" s="43" customFormat="1" ht="26.25" customHeight="1" x14ac:dyDescent="0.2">
      <c r="A90" s="42" t="s">
        <v>160</v>
      </c>
      <c r="B90" s="55" t="s">
        <v>31</v>
      </c>
      <c r="C90" s="36" t="s">
        <v>161</v>
      </c>
      <c r="D90" s="37" t="s">
        <v>14</v>
      </c>
      <c r="E90" s="38" t="s">
        <v>33</v>
      </c>
      <c r="F90" s="39">
        <v>1</v>
      </c>
      <c r="G90" s="106"/>
      <c r="H90" s="40">
        <f t="shared" ref="H90" si="15">ROUND(G90*F90,2)</f>
        <v>0</v>
      </c>
    </row>
    <row r="91" spans="1:8" s="41" customFormat="1" ht="31.5" customHeight="1" x14ac:dyDescent="0.2">
      <c r="A91" s="28"/>
      <c r="B91" s="44"/>
      <c r="C91" s="45" t="s">
        <v>25</v>
      </c>
      <c r="D91" s="46"/>
      <c r="E91" s="47"/>
      <c r="F91" s="46"/>
      <c r="G91" s="48"/>
      <c r="H91" s="49"/>
    </row>
    <row r="92" spans="1:8" s="43" customFormat="1" ht="24.75" customHeight="1" x14ac:dyDescent="0.2">
      <c r="A92" s="50" t="s">
        <v>26</v>
      </c>
      <c r="B92" s="35" t="s">
        <v>162</v>
      </c>
      <c r="C92" s="36" t="s">
        <v>28</v>
      </c>
      <c r="D92" s="37" t="s">
        <v>29</v>
      </c>
      <c r="E92" s="38"/>
      <c r="F92" s="39"/>
      <c r="G92" s="51"/>
      <c r="H92" s="40"/>
    </row>
    <row r="93" spans="1:8" s="41" customFormat="1" ht="21.75" customHeight="1" x14ac:dyDescent="0.2">
      <c r="A93" s="52" t="s">
        <v>30</v>
      </c>
      <c r="B93" s="53" t="s">
        <v>31</v>
      </c>
      <c r="C93" s="54" t="s">
        <v>32</v>
      </c>
      <c r="D93" s="53" t="s">
        <v>14</v>
      </c>
      <c r="E93" s="53" t="s">
        <v>33</v>
      </c>
      <c r="F93" s="39">
        <v>15</v>
      </c>
      <c r="G93" s="106"/>
      <c r="H93" s="40">
        <f>ROUND(G93*F93,2)</f>
        <v>0</v>
      </c>
    </row>
    <row r="94" spans="1:8" s="43" customFormat="1" ht="30" customHeight="1" x14ac:dyDescent="0.2">
      <c r="A94" s="50" t="s">
        <v>34</v>
      </c>
      <c r="B94" s="35" t="s">
        <v>163</v>
      </c>
      <c r="C94" s="36" t="s">
        <v>36</v>
      </c>
      <c r="D94" s="37" t="s">
        <v>37</v>
      </c>
      <c r="E94" s="38"/>
      <c r="F94" s="39"/>
      <c r="G94" s="51"/>
      <c r="H94" s="40"/>
    </row>
    <row r="95" spans="1:8" s="41" customFormat="1" ht="28.5" customHeight="1" x14ac:dyDescent="0.2">
      <c r="A95" s="50" t="s">
        <v>38</v>
      </c>
      <c r="B95" s="55" t="s">
        <v>31</v>
      </c>
      <c r="C95" s="36" t="s">
        <v>39</v>
      </c>
      <c r="D95" s="37"/>
      <c r="E95" s="38" t="s">
        <v>24</v>
      </c>
      <c r="F95" s="39">
        <v>20</v>
      </c>
      <c r="G95" s="106"/>
      <c r="H95" s="40">
        <f t="shared" ref="H95" si="16">ROUND(G95*F95,2)</f>
        <v>0</v>
      </c>
    </row>
    <row r="96" spans="1:8" s="43" customFormat="1" ht="30" customHeight="1" x14ac:dyDescent="0.2">
      <c r="A96" s="50" t="s">
        <v>40</v>
      </c>
      <c r="B96" s="35" t="s">
        <v>164</v>
      </c>
      <c r="C96" s="36" t="s">
        <v>42</v>
      </c>
      <c r="D96" s="37" t="s">
        <v>37</v>
      </c>
      <c r="E96" s="38"/>
      <c r="F96" s="39"/>
      <c r="G96" s="51"/>
      <c r="H96" s="40"/>
    </row>
    <row r="97" spans="1:8" s="43" customFormat="1" ht="33" customHeight="1" x14ac:dyDescent="0.2">
      <c r="A97" s="50"/>
      <c r="B97" s="55" t="s">
        <v>31</v>
      </c>
      <c r="C97" s="36" t="s">
        <v>246</v>
      </c>
      <c r="D97" s="37" t="s">
        <v>130</v>
      </c>
      <c r="E97" s="38" t="s">
        <v>24</v>
      </c>
      <c r="F97" s="39">
        <v>20</v>
      </c>
      <c r="G97" s="106"/>
      <c r="H97" s="40">
        <f t="shared" ref="H97" si="17">ROUND(G97*F97,2)</f>
        <v>0</v>
      </c>
    </row>
    <row r="98" spans="1:8" s="43" customFormat="1" ht="30" customHeight="1" x14ac:dyDescent="0.2">
      <c r="A98" s="50" t="s">
        <v>46</v>
      </c>
      <c r="B98" s="35" t="s">
        <v>165</v>
      </c>
      <c r="C98" s="36" t="s">
        <v>48</v>
      </c>
      <c r="D98" s="37" t="s">
        <v>37</v>
      </c>
      <c r="E98" s="38"/>
      <c r="F98" s="39"/>
      <c r="G98" s="51"/>
      <c r="H98" s="40"/>
    </row>
    <row r="99" spans="1:8" s="43" customFormat="1" ht="25.5" customHeight="1" x14ac:dyDescent="0.2">
      <c r="A99" s="50" t="s">
        <v>49</v>
      </c>
      <c r="B99" s="55" t="s">
        <v>50</v>
      </c>
      <c r="C99" s="36" t="s">
        <v>44</v>
      </c>
      <c r="D99" s="37" t="s">
        <v>45</v>
      </c>
      <c r="E99" s="38"/>
      <c r="F99" s="39"/>
      <c r="G99" s="51"/>
      <c r="H99" s="40"/>
    </row>
    <row r="100" spans="1:8" s="43" customFormat="1" ht="24" customHeight="1" x14ac:dyDescent="0.2">
      <c r="A100" s="50" t="s">
        <v>166</v>
      </c>
      <c r="B100" s="56" t="s">
        <v>52</v>
      </c>
      <c r="C100" s="36" t="s">
        <v>167</v>
      </c>
      <c r="D100" s="37"/>
      <c r="E100" s="38" t="s">
        <v>24</v>
      </c>
      <c r="F100" s="39">
        <v>5</v>
      </c>
      <c r="G100" s="106"/>
      <c r="H100" s="40">
        <f t="shared" ref="H100:H101" si="18">ROUND(G100*F100,2)</f>
        <v>0</v>
      </c>
    </row>
    <row r="101" spans="1:8" s="59" customFormat="1" ht="33.75" customHeight="1" x14ac:dyDescent="0.2">
      <c r="A101" s="50"/>
      <c r="B101" s="55" t="s">
        <v>58</v>
      </c>
      <c r="C101" s="36" t="s">
        <v>247</v>
      </c>
      <c r="D101" s="37" t="s">
        <v>129</v>
      </c>
      <c r="E101" s="38" t="s">
        <v>24</v>
      </c>
      <c r="F101" s="39">
        <v>75</v>
      </c>
      <c r="G101" s="106"/>
      <c r="H101" s="40">
        <f t="shared" si="18"/>
        <v>0</v>
      </c>
    </row>
    <row r="102" spans="1:8" s="43" customFormat="1" ht="27" customHeight="1" x14ac:dyDescent="0.2">
      <c r="A102" s="50" t="s">
        <v>69</v>
      </c>
      <c r="B102" s="35" t="s">
        <v>168</v>
      </c>
      <c r="C102" s="36" t="s">
        <v>71</v>
      </c>
      <c r="D102" s="37" t="s">
        <v>72</v>
      </c>
      <c r="E102" s="38"/>
      <c r="F102" s="39"/>
      <c r="G102" s="51"/>
      <c r="H102" s="40"/>
    </row>
    <row r="103" spans="1:8" s="43" customFormat="1" ht="30" customHeight="1" x14ac:dyDescent="0.2">
      <c r="A103" s="58" t="s">
        <v>233</v>
      </c>
      <c r="B103" s="55" t="s">
        <v>31</v>
      </c>
      <c r="C103" s="36" t="s">
        <v>234</v>
      </c>
      <c r="D103" s="37" t="s">
        <v>73</v>
      </c>
      <c r="E103" s="38" t="s">
        <v>74</v>
      </c>
      <c r="F103" s="39">
        <v>5</v>
      </c>
      <c r="G103" s="106"/>
      <c r="H103" s="40">
        <f>ROUND(G103*F103,2)</f>
        <v>0</v>
      </c>
    </row>
    <row r="104" spans="1:8" s="43" customFormat="1" ht="30" customHeight="1" x14ac:dyDescent="0.2">
      <c r="A104" s="50" t="s">
        <v>75</v>
      </c>
      <c r="B104" s="55" t="s">
        <v>58</v>
      </c>
      <c r="C104" s="36" t="s">
        <v>76</v>
      </c>
      <c r="D104" s="37" t="s">
        <v>77</v>
      </c>
      <c r="E104" s="38" t="s">
        <v>74</v>
      </c>
      <c r="F104" s="39">
        <v>10</v>
      </c>
      <c r="G104" s="106"/>
      <c r="H104" s="40">
        <f t="shared" ref="H104" si="19">ROUND(G104*F104,2)</f>
        <v>0</v>
      </c>
    </row>
    <row r="105" spans="1:8" s="43" customFormat="1" ht="30" customHeight="1" x14ac:dyDescent="0.2">
      <c r="A105" s="50" t="s">
        <v>78</v>
      </c>
      <c r="B105" s="35" t="s">
        <v>169</v>
      </c>
      <c r="C105" s="36" t="s">
        <v>80</v>
      </c>
      <c r="D105" s="37" t="s">
        <v>72</v>
      </c>
      <c r="E105" s="38"/>
      <c r="F105" s="39"/>
      <c r="G105" s="51"/>
      <c r="H105" s="40"/>
    </row>
    <row r="106" spans="1:8" s="43" customFormat="1" ht="30" customHeight="1" x14ac:dyDescent="0.2">
      <c r="A106" s="58" t="s">
        <v>248</v>
      </c>
      <c r="B106" s="55" t="s">
        <v>31</v>
      </c>
      <c r="C106" s="36" t="s">
        <v>245</v>
      </c>
      <c r="D106" s="37" t="s">
        <v>83</v>
      </c>
      <c r="E106" s="38"/>
      <c r="F106" s="39"/>
      <c r="G106" s="40"/>
      <c r="H106" s="40"/>
    </row>
    <row r="107" spans="1:8" ht="27" customHeight="1" x14ac:dyDescent="0.2">
      <c r="A107" s="50" t="s">
        <v>84</v>
      </c>
      <c r="B107" s="56" t="s">
        <v>52</v>
      </c>
      <c r="C107" s="36" t="s">
        <v>85</v>
      </c>
      <c r="D107" s="37"/>
      <c r="E107" s="38" t="s">
        <v>74</v>
      </c>
      <c r="F107" s="39">
        <v>5</v>
      </c>
      <c r="G107" s="106"/>
      <c r="H107" s="40">
        <f>ROUND(G107*F107,2)</f>
        <v>0</v>
      </c>
    </row>
    <row r="108" spans="1:8" s="43" customFormat="1" ht="30" customHeight="1" x14ac:dyDescent="0.2">
      <c r="A108" s="50" t="s">
        <v>90</v>
      </c>
      <c r="B108" s="35" t="s">
        <v>170</v>
      </c>
      <c r="C108" s="36" t="s">
        <v>92</v>
      </c>
      <c r="D108" s="37" t="s">
        <v>93</v>
      </c>
      <c r="E108" s="38" t="s">
        <v>24</v>
      </c>
      <c r="F108" s="39">
        <v>10</v>
      </c>
      <c r="G108" s="106"/>
      <c r="H108" s="40">
        <f>ROUND(G108*F108,2)</f>
        <v>0</v>
      </c>
    </row>
    <row r="109" spans="1:8" s="43" customFormat="1" ht="30" customHeight="1" x14ac:dyDescent="0.2">
      <c r="A109" s="50" t="s">
        <v>94</v>
      </c>
      <c r="B109" s="35" t="s">
        <v>171</v>
      </c>
      <c r="C109" s="36" t="s">
        <v>96</v>
      </c>
      <c r="D109" s="37" t="s">
        <v>97</v>
      </c>
      <c r="E109" s="38" t="s">
        <v>33</v>
      </c>
      <c r="F109" s="57">
        <v>3</v>
      </c>
      <c r="G109" s="106"/>
      <c r="H109" s="40">
        <f>ROUND(G109*F109,2)</f>
        <v>0</v>
      </c>
    </row>
    <row r="110" spans="1:8" ht="33" customHeight="1" x14ac:dyDescent="0.2">
      <c r="A110" s="28"/>
      <c r="B110" s="74"/>
      <c r="C110" s="45" t="s">
        <v>143</v>
      </c>
      <c r="D110" s="46"/>
      <c r="E110" s="62"/>
      <c r="F110" s="62"/>
      <c r="G110" s="48"/>
      <c r="H110" s="49"/>
    </row>
    <row r="111" spans="1:8" ht="36" customHeight="1" x14ac:dyDescent="0.2">
      <c r="A111" s="42" t="s">
        <v>249</v>
      </c>
      <c r="B111" s="35" t="s">
        <v>172</v>
      </c>
      <c r="C111" s="36" t="s">
        <v>145</v>
      </c>
      <c r="D111" s="37" t="s">
        <v>251</v>
      </c>
      <c r="E111" s="38"/>
      <c r="F111" s="57"/>
      <c r="G111" s="40"/>
      <c r="H111" s="40"/>
    </row>
    <row r="112" spans="1:8" s="43" customFormat="1" ht="38.25" customHeight="1" x14ac:dyDescent="0.2">
      <c r="A112" s="75"/>
      <c r="B112" s="55" t="s">
        <v>31</v>
      </c>
      <c r="C112" s="36" t="s">
        <v>243</v>
      </c>
      <c r="D112" s="76"/>
      <c r="E112" s="38" t="s">
        <v>24</v>
      </c>
      <c r="F112" s="57">
        <v>15</v>
      </c>
      <c r="G112" s="106"/>
      <c r="H112" s="40">
        <f t="shared" ref="H112" si="20">ROUND(G112*F112,2)</f>
        <v>0</v>
      </c>
    </row>
    <row r="113" spans="1:8" s="41" customFormat="1" ht="30" customHeight="1" x14ac:dyDescent="0.2">
      <c r="A113" s="28"/>
      <c r="B113" s="60"/>
      <c r="C113" s="45" t="s">
        <v>98</v>
      </c>
      <c r="D113" s="46"/>
      <c r="E113" s="61"/>
      <c r="F113" s="62"/>
      <c r="G113" s="48"/>
      <c r="H113" s="49"/>
    </row>
    <row r="114" spans="1:8" s="43" customFormat="1" ht="35.25" customHeight="1" x14ac:dyDescent="0.2">
      <c r="A114" s="42" t="s">
        <v>146</v>
      </c>
      <c r="B114" s="35" t="s">
        <v>173</v>
      </c>
      <c r="C114" s="65" t="s">
        <v>148</v>
      </c>
      <c r="D114" s="63" t="s">
        <v>102</v>
      </c>
      <c r="E114" s="38" t="s">
        <v>33</v>
      </c>
      <c r="F114" s="57">
        <v>1</v>
      </c>
      <c r="G114" s="106"/>
      <c r="H114" s="40">
        <f>ROUND(G114*F114,2)</f>
        <v>0</v>
      </c>
    </row>
    <row r="115" spans="1:8" s="43" customFormat="1" ht="27.75" customHeight="1" x14ac:dyDescent="0.2">
      <c r="A115" s="42" t="s">
        <v>99</v>
      </c>
      <c r="B115" s="35" t="s">
        <v>174</v>
      </c>
      <c r="C115" s="36" t="s">
        <v>101</v>
      </c>
      <c r="D115" s="63" t="s">
        <v>102</v>
      </c>
      <c r="E115" s="38" t="s">
        <v>33</v>
      </c>
      <c r="F115" s="57">
        <v>1</v>
      </c>
      <c r="G115" s="106"/>
      <c r="H115" s="40">
        <f t="shared" ref="H115:H117" si="21">ROUND(G115*F115,2)</f>
        <v>0</v>
      </c>
    </row>
    <row r="116" spans="1:8" ht="27" customHeight="1" x14ac:dyDescent="0.2">
      <c r="A116" s="42" t="s">
        <v>103</v>
      </c>
      <c r="B116" s="35" t="s">
        <v>175</v>
      </c>
      <c r="C116" s="36" t="s">
        <v>105</v>
      </c>
      <c r="D116" s="63" t="s">
        <v>102</v>
      </c>
      <c r="E116" s="38" t="s">
        <v>33</v>
      </c>
      <c r="F116" s="57">
        <v>1</v>
      </c>
      <c r="G116" s="106"/>
      <c r="H116" s="40">
        <f t="shared" si="21"/>
        <v>0</v>
      </c>
    </row>
    <row r="117" spans="1:8" s="41" customFormat="1" ht="30" customHeight="1" x14ac:dyDescent="0.2">
      <c r="A117" s="42" t="s">
        <v>106</v>
      </c>
      <c r="B117" s="35" t="s">
        <v>176</v>
      </c>
      <c r="C117" s="36" t="s">
        <v>108</v>
      </c>
      <c r="D117" s="63" t="s">
        <v>102</v>
      </c>
      <c r="E117" s="38" t="s">
        <v>33</v>
      </c>
      <c r="F117" s="57">
        <v>1</v>
      </c>
      <c r="G117" s="106"/>
      <c r="H117" s="40">
        <f t="shared" si="21"/>
        <v>0</v>
      </c>
    </row>
    <row r="118" spans="1:8" s="43" customFormat="1" ht="30" customHeight="1" x14ac:dyDescent="0.2">
      <c r="A118" s="64" t="s">
        <v>109</v>
      </c>
      <c r="B118" s="79" t="s">
        <v>177</v>
      </c>
      <c r="C118" s="65" t="s">
        <v>111</v>
      </c>
      <c r="D118" s="63" t="s">
        <v>102</v>
      </c>
      <c r="E118" s="66" t="s">
        <v>33</v>
      </c>
      <c r="F118" s="57">
        <v>1</v>
      </c>
      <c r="G118" s="108"/>
      <c r="H118" s="109">
        <f>ROUND(G118*F118,2)</f>
        <v>0</v>
      </c>
    </row>
    <row r="119" spans="1:8" s="43" customFormat="1" ht="30" customHeight="1" x14ac:dyDescent="0.2">
      <c r="A119" s="28"/>
      <c r="B119" s="44"/>
      <c r="C119" s="45" t="s">
        <v>112</v>
      </c>
      <c r="D119" s="46"/>
      <c r="E119" s="47"/>
      <c r="F119" s="46"/>
      <c r="G119" s="48"/>
      <c r="H119" s="49"/>
    </row>
    <row r="120" spans="1:8" s="27" customFormat="1" ht="27" customHeight="1" x14ac:dyDescent="0.25">
      <c r="A120" s="50" t="s">
        <v>113</v>
      </c>
      <c r="B120" s="35" t="s">
        <v>178</v>
      </c>
      <c r="C120" s="36" t="s">
        <v>115</v>
      </c>
      <c r="D120" s="37" t="s">
        <v>116</v>
      </c>
      <c r="E120" s="38"/>
      <c r="F120" s="39"/>
      <c r="G120" s="51"/>
      <c r="H120" s="40"/>
    </row>
    <row r="121" spans="1:8" ht="26.25" customHeight="1" x14ac:dyDescent="0.2">
      <c r="A121" s="50" t="s">
        <v>119</v>
      </c>
      <c r="B121" s="55" t="s">
        <v>31</v>
      </c>
      <c r="C121" s="36" t="s">
        <v>120</v>
      </c>
      <c r="D121" s="37"/>
      <c r="E121" s="38" t="s">
        <v>24</v>
      </c>
      <c r="F121" s="39">
        <v>5</v>
      </c>
      <c r="G121" s="106"/>
      <c r="H121" s="40">
        <f>ROUND(G121*F121,2)</f>
        <v>0</v>
      </c>
    </row>
    <row r="122" spans="1:8" s="41" customFormat="1" ht="47.25" customHeight="1" thickBot="1" x14ac:dyDescent="0.25">
      <c r="A122" s="77"/>
      <c r="B122" s="68" t="str">
        <f>B85</f>
        <v>C</v>
      </c>
      <c r="C122" s="113" t="str">
        <f>C85</f>
        <v>Sargent Avenue - McMicken Street to Langside Street</v>
      </c>
      <c r="D122" s="114"/>
      <c r="E122" s="114"/>
      <c r="F122" s="115"/>
      <c r="G122" s="78" t="s">
        <v>121</v>
      </c>
      <c r="H122" s="78">
        <f>SUM(H85:H121)</f>
        <v>0</v>
      </c>
    </row>
    <row r="123" spans="1:8" s="43" customFormat="1" ht="30" customHeight="1" thickTop="1" x14ac:dyDescent="0.2">
      <c r="A123" s="24"/>
      <c r="B123" s="70" t="s">
        <v>179</v>
      </c>
      <c r="C123" s="119" t="s">
        <v>180</v>
      </c>
      <c r="D123" s="120"/>
      <c r="E123" s="120"/>
      <c r="F123" s="121"/>
      <c r="G123" s="71"/>
      <c r="H123" s="72"/>
    </row>
    <row r="124" spans="1:8" ht="36" customHeight="1" x14ac:dyDescent="0.2">
      <c r="A124" s="28"/>
      <c r="B124" s="44"/>
      <c r="C124" s="73" t="s">
        <v>15</v>
      </c>
      <c r="D124" s="46"/>
      <c r="E124" s="62" t="s">
        <v>14</v>
      </c>
      <c r="F124" s="62" t="s">
        <v>14</v>
      </c>
      <c r="G124" s="48" t="s">
        <v>14</v>
      </c>
      <c r="H124" s="49"/>
    </row>
    <row r="125" spans="1:8" s="43" customFormat="1" ht="33" customHeight="1" x14ac:dyDescent="0.2">
      <c r="A125" s="34" t="s">
        <v>16</v>
      </c>
      <c r="B125" s="35" t="s">
        <v>181</v>
      </c>
      <c r="C125" s="36" t="s">
        <v>18</v>
      </c>
      <c r="D125" s="37" t="s">
        <v>19</v>
      </c>
      <c r="E125" s="38" t="s">
        <v>20</v>
      </c>
      <c r="F125" s="39">
        <v>20</v>
      </c>
      <c r="G125" s="106"/>
      <c r="H125" s="40">
        <f t="shared" ref="H125:H126" si="22">ROUND(G125*F125,2)</f>
        <v>0</v>
      </c>
    </row>
    <row r="126" spans="1:8" s="43" customFormat="1" ht="27" customHeight="1" x14ac:dyDescent="0.2">
      <c r="A126" s="42" t="s">
        <v>21</v>
      </c>
      <c r="B126" s="35" t="s">
        <v>182</v>
      </c>
      <c r="C126" s="36" t="s">
        <v>23</v>
      </c>
      <c r="D126" s="37" t="s">
        <v>19</v>
      </c>
      <c r="E126" s="38" t="s">
        <v>24</v>
      </c>
      <c r="F126" s="39">
        <v>60</v>
      </c>
      <c r="G126" s="106"/>
      <c r="H126" s="40">
        <f t="shared" si="22"/>
        <v>0</v>
      </c>
    </row>
    <row r="127" spans="1:8" s="41" customFormat="1" ht="33.75" customHeight="1" x14ac:dyDescent="0.2">
      <c r="A127" s="28"/>
      <c r="B127" s="44"/>
      <c r="C127" s="45" t="s">
        <v>25</v>
      </c>
      <c r="D127" s="46"/>
      <c r="E127" s="47"/>
      <c r="F127" s="46"/>
      <c r="G127" s="48"/>
      <c r="H127" s="49"/>
    </row>
    <row r="128" spans="1:8" s="43" customFormat="1" ht="30" customHeight="1" x14ac:dyDescent="0.2">
      <c r="A128" s="50" t="s">
        <v>26</v>
      </c>
      <c r="B128" s="35" t="s">
        <v>183</v>
      </c>
      <c r="C128" s="36" t="s">
        <v>28</v>
      </c>
      <c r="D128" s="37" t="s">
        <v>29</v>
      </c>
      <c r="E128" s="38"/>
      <c r="F128" s="39"/>
      <c r="G128" s="51"/>
      <c r="H128" s="40"/>
    </row>
    <row r="129" spans="1:8" s="41" customFormat="1" ht="25.5" customHeight="1" x14ac:dyDescent="0.2">
      <c r="A129" s="52" t="s">
        <v>30</v>
      </c>
      <c r="B129" s="53" t="s">
        <v>31</v>
      </c>
      <c r="C129" s="54" t="s">
        <v>32</v>
      </c>
      <c r="D129" s="53" t="s">
        <v>14</v>
      </c>
      <c r="E129" s="53" t="s">
        <v>33</v>
      </c>
      <c r="F129" s="39">
        <v>30</v>
      </c>
      <c r="G129" s="106"/>
      <c r="H129" s="40">
        <f>ROUND(G129*F129,2)</f>
        <v>0</v>
      </c>
    </row>
    <row r="130" spans="1:8" s="43" customFormat="1" ht="30" customHeight="1" x14ac:dyDescent="0.2">
      <c r="A130" s="50" t="s">
        <v>34</v>
      </c>
      <c r="B130" s="35" t="s">
        <v>184</v>
      </c>
      <c r="C130" s="36" t="s">
        <v>36</v>
      </c>
      <c r="D130" s="37" t="s">
        <v>37</v>
      </c>
      <c r="E130" s="38"/>
      <c r="F130" s="39"/>
      <c r="G130" s="51"/>
      <c r="H130" s="40"/>
    </row>
    <row r="131" spans="1:8" s="43" customFormat="1" ht="30" customHeight="1" x14ac:dyDescent="0.2">
      <c r="A131" s="50" t="s">
        <v>38</v>
      </c>
      <c r="B131" s="55" t="s">
        <v>31</v>
      </c>
      <c r="C131" s="36" t="s">
        <v>39</v>
      </c>
      <c r="D131" s="37" t="s">
        <v>14</v>
      </c>
      <c r="E131" s="38" t="s">
        <v>24</v>
      </c>
      <c r="F131" s="39">
        <v>280</v>
      </c>
      <c r="G131" s="106"/>
      <c r="H131" s="40">
        <f t="shared" ref="H131" si="23">ROUND(G131*F131,2)</f>
        <v>0</v>
      </c>
    </row>
    <row r="132" spans="1:8" s="41" customFormat="1" ht="28.5" customHeight="1" x14ac:dyDescent="0.2">
      <c r="A132" s="50" t="s">
        <v>40</v>
      </c>
      <c r="B132" s="35" t="s">
        <v>185</v>
      </c>
      <c r="C132" s="36" t="s">
        <v>42</v>
      </c>
      <c r="D132" s="37" t="s">
        <v>37</v>
      </c>
      <c r="E132" s="38"/>
      <c r="F132" s="39"/>
      <c r="G132" s="51"/>
      <c r="H132" s="40"/>
    </row>
    <row r="133" spans="1:8" s="43" customFormat="1" ht="33.75" customHeight="1" x14ac:dyDescent="0.2">
      <c r="A133" s="50"/>
      <c r="B133" s="55" t="s">
        <v>31</v>
      </c>
      <c r="C133" s="36" t="s">
        <v>247</v>
      </c>
      <c r="D133" s="37" t="s">
        <v>129</v>
      </c>
      <c r="E133" s="38" t="s">
        <v>24</v>
      </c>
      <c r="F133" s="39">
        <v>220</v>
      </c>
      <c r="G133" s="106"/>
      <c r="H133" s="40">
        <f t="shared" ref="H133:H134" si="24">ROUND(G133*F133,2)</f>
        <v>0</v>
      </c>
    </row>
    <row r="134" spans="1:8" s="43" customFormat="1" ht="33.75" customHeight="1" x14ac:dyDescent="0.2">
      <c r="A134" s="50"/>
      <c r="B134" s="55" t="s">
        <v>58</v>
      </c>
      <c r="C134" s="36" t="s">
        <v>246</v>
      </c>
      <c r="D134" s="37" t="s">
        <v>130</v>
      </c>
      <c r="E134" s="38" t="s">
        <v>24</v>
      </c>
      <c r="F134" s="39">
        <v>65</v>
      </c>
      <c r="G134" s="106"/>
      <c r="H134" s="40">
        <f t="shared" si="24"/>
        <v>0</v>
      </c>
    </row>
    <row r="135" spans="1:8" s="43" customFormat="1" ht="30" customHeight="1" x14ac:dyDescent="0.2">
      <c r="A135" s="50" t="s">
        <v>46</v>
      </c>
      <c r="B135" s="35" t="s">
        <v>186</v>
      </c>
      <c r="C135" s="36" t="s">
        <v>48</v>
      </c>
      <c r="D135" s="37" t="s">
        <v>37</v>
      </c>
      <c r="E135" s="38"/>
      <c r="F135" s="39"/>
      <c r="G135" s="51"/>
      <c r="H135" s="40"/>
    </row>
    <row r="136" spans="1:8" s="43" customFormat="1" ht="30" customHeight="1" x14ac:dyDescent="0.2">
      <c r="A136" s="50" t="s">
        <v>49</v>
      </c>
      <c r="B136" s="55" t="s">
        <v>50</v>
      </c>
      <c r="C136" s="36" t="s">
        <v>44</v>
      </c>
      <c r="D136" s="37" t="s">
        <v>45</v>
      </c>
      <c r="E136" s="38"/>
      <c r="F136" s="39"/>
      <c r="G136" s="51"/>
      <c r="H136" s="40"/>
    </row>
    <row r="137" spans="1:8" s="59" customFormat="1" ht="30" customHeight="1" x14ac:dyDescent="0.2">
      <c r="A137" s="50" t="s">
        <v>51</v>
      </c>
      <c r="B137" s="56" t="s">
        <v>52</v>
      </c>
      <c r="C137" s="36" t="s">
        <v>53</v>
      </c>
      <c r="D137" s="37"/>
      <c r="E137" s="38" t="s">
        <v>24</v>
      </c>
      <c r="F137" s="39">
        <v>10</v>
      </c>
      <c r="G137" s="106"/>
      <c r="H137" s="40">
        <f t="shared" ref="H137" si="25">ROUND(G137*F137,2)</f>
        <v>0</v>
      </c>
    </row>
    <row r="138" spans="1:8" s="43" customFormat="1" ht="24" customHeight="1" x14ac:dyDescent="0.2">
      <c r="A138" s="50" t="s">
        <v>69</v>
      </c>
      <c r="B138" s="35" t="s">
        <v>187</v>
      </c>
      <c r="C138" s="36" t="s">
        <v>71</v>
      </c>
      <c r="D138" s="37" t="s">
        <v>72</v>
      </c>
      <c r="E138" s="38"/>
      <c r="F138" s="39"/>
      <c r="G138" s="51"/>
      <c r="H138" s="40"/>
    </row>
    <row r="139" spans="1:8" s="43" customFormat="1" ht="35.25" customHeight="1" x14ac:dyDescent="0.2">
      <c r="A139" s="58" t="s">
        <v>233</v>
      </c>
      <c r="B139" s="55" t="s">
        <v>31</v>
      </c>
      <c r="C139" s="36" t="s">
        <v>234</v>
      </c>
      <c r="D139" s="37" t="s">
        <v>73</v>
      </c>
      <c r="E139" s="38" t="s">
        <v>74</v>
      </c>
      <c r="F139" s="39">
        <v>25</v>
      </c>
      <c r="G139" s="106"/>
      <c r="H139" s="40">
        <f>ROUND(G139*F139,2)</f>
        <v>0</v>
      </c>
    </row>
    <row r="140" spans="1:8" s="43" customFormat="1" ht="27" customHeight="1" x14ac:dyDescent="0.2">
      <c r="A140" s="50" t="s">
        <v>75</v>
      </c>
      <c r="B140" s="55" t="s">
        <v>58</v>
      </c>
      <c r="C140" s="36" t="s">
        <v>76</v>
      </c>
      <c r="D140" s="37" t="s">
        <v>77</v>
      </c>
      <c r="E140" s="38" t="s">
        <v>74</v>
      </c>
      <c r="F140" s="39">
        <v>25</v>
      </c>
      <c r="G140" s="106"/>
      <c r="H140" s="40">
        <f t="shared" ref="H140" si="26">ROUND(G140*F140,2)</f>
        <v>0</v>
      </c>
    </row>
    <row r="141" spans="1:8" s="43" customFormat="1" ht="24.75" customHeight="1" x14ac:dyDescent="0.2">
      <c r="A141" s="50" t="s">
        <v>78</v>
      </c>
      <c r="B141" s="35" t="s">
        <v>188</v>
      </c>
      <c r="C141" s="36" t="s">
        <v>80</v>
      </c>
      <c r="D141" s="37" t="s">
        <v>72</v>
      </c>
      <c r="E141" s="38"/>
      <c r="F141" s="39"/>
      <c r="G141" s="51"/>
      <c r="H141" s="40"/>
    </row>
    <row r="142" spans="1:8" s="43" customFormat="1" ht="31.5" customHeight="1" x14ac:dyDescent="0.2">
      <c r="A142" s="58" t="s">
        <v>248</v>
      </c>
      <c r="B142" s="55" t="s">
        <v>31</v>
      </c>
      <c r="C142" s="36" t="s">
        <v>245</v>
      </c>
      <c r="D142" s="37" t="s">
        <v>83</v>
      </c>
      <c r="E142" s="38"/>
      <c r="F142" s="39"/>
      <c r="G142" s="40"/>
      <c r="H142" s="40"/>
    </row>
    <row r="143" spans="1:8" ht="23.25" customHeight="1" x14ac:dyDescent="0.2">
      <c r="A143" s="50" t="s">
        <v>84</v>
      </c>
      <c r="B143" s="56" t="s">
        <v>52</v>
      </c>
      <c r="C143" s="36" t="s">
        <v>85</v>
      </c>
      <c r="D143" s="37"/>
      <c r="E143" s="38" t="s">
        <v>74</v>
      </c>
      <c r="F143" s="39">
        <v>10</v>
      </c>
      <c r="G143" s="106"/>
      <c r="H143" s="40">
        <f>ROUND(G143*F143,2)</f>
        <v>0</v>
      </c>
    </row>
    <row r="144" spans="1:8" s="43" customFormat="1" ht="24" customHeight="1" x14ac:dyDescent="0.2">
      <c r="A144" s="50" t="s">
        <v>90</v>
      </c>
      <c r="B144" s="35" t="s">
        <v>189</v>
      </c>
      <c r="C144" s="36" t="s">
        <v>92</v>
      </c>
      <c r="D144" s="37" t="s">
        <v>93</v>
      </c>
      <c r="E144" s="38" t="s">
        <v>24</v>
      </c>
      <c r="F144" s="39">
        <v>70</v>
      </c>
      <c r="G144" s="106"/>
      <c r="H144" s="40">
        <f>ROUND(G144*F144,2)</f>
        <v>0</v>
      </c>
    </row>
    <row r="145" spans="1:8" s="43" customFormat="1" ht="30" customHeight="1" x14ac:dyDescent="0.2">
      <c r="A145" s="50" t="s">
        <v>94</v>
      </c>
      <c r="B145" s="35" t="s">
        <v>190</v>
      </c>
      <c r="C145" s="36" t="s">
        <v>96</v>
      </c>
      <c r="D145" s="37" t="s">
        <v>97</v>
      </c>
      <c r="E145" s="38" t="s">
        <v>33</v>
      </c>
      <c r="F145" s="57">
        <v>3</v>
      </c>
      <c r="G145" s="106"/>
      <c r="H145" s="40">
        <f>ROUND(G145*F145,2)</f>
        <v>0</v>
      </c>
    </row>
    <row r="146" spans="1:8" ht="39" customHeight="1" x14ac:dyDescent="0.2">
      <c r="A146" s="28"/>
      <c r="B146" s="74"/>
      <c r="C146" s="45" t="s">
        <v>143</v>
      </c>
      <c r="D146" s="46"/>
      <c r="E146" s="62"/>
      <c r="F146" s="62"/>
      <c r="G146" s="48"/>
      <c r="H146" s="49"/>
    </row>
    <row r="147" spans="1:8" ht="36" customHeight="1" x14ac:dyDescent="0.2">
      <c r="A147" s="42" t="s">
        <v>249</v>
      </c>
      <c r="B147" s="35" t="s">
        <v>191</v>
      </c>
      <c r="C147" s="36" t="s">
        <v>145</v>
      </c>
      <c r="D147" s="37" t="s">
        <v>251</v>
      </c>
      <c r="E147" s="38"/>
      <c r="F147" s="57"/>
      <c r="G147" s="57"/>
      <c r="H147" s="40"/>
    </row>
    <row r="148" spans="1:8" s="41" customFormat="1" ht="38.25" customHeight="1" x14ac:dyDescent="0.2">
      <c r="A148" s="75"/>
      <c r="B148" s="80" t="s">
        <v>31</v>
      </c>
      <c r="C148" s="36" t="s">
        <v>243</v>
      </c>
      <c r="D148" s="76"/>
      <c r="E148" s="38" t="s">
        <v>24</v>
      </c>
      <c r="F148" s="57">
        <v>35</v>
      </c>
      <c r="G148" s="106"/>
      <c r="H148" s="40">
        <f t="shared" ref="H148" si="27">ROUND(G148*F148,2)</f>
        <v>0</v>
      </c>
    </row>
    <row r="149" spans="1:8" s="43" customFormat="1" ht="30" customHeight="1" x14ac:dyDescent="0.2">
      <c r="A149" s="28"/>
      <c r="B149" s="60"/>
      <c r="C149" s="45" t="s">
        <v>98</v>
      </c>
      <c r="D149" s="46"/>
      <c r="E149" s="61"/>
      <c r="F149" s="62"/>
      <c r="G149" s="48"/>
      <c r="H149" s="49"/>
    </row>
    <row r="150" spans="1:8" s="43" customFormat="1" ht="24.75" customHeight="1" x14ac:dyDescent="0.2">
      <c r="A150" s="42" t="s">
        <v>99</v>
      </c>
      <c r="B150" s="35" t="s">
        <v>192</v>
      </c>
      <c r="C150" s="36" t="s">
        <v>101</v>
      </c>
      <c r="D150" s="63" t="s">
        <v>102</v>
      </c>
      <c r="E150" s="38" t="s">
        <v>33</v>
      </c>
      <c r="F150" s="57">
        <v>3</v>
      </c>
      <c r="G150" s="106"/>
      <c r="H150" s="40">
        <f t="shared" ref="H150:H155" si="28">ROUND(G150*F150,2)</f>
        <v>0</v>
      </c>
    </row>
    <row r="151" spans="1:8" s="41" customFormat="1" ht="24" customHeight="1" x14ac:dyDescent="0.2">
      <c r="A151" s="42" t="s">
        <v>103</v>
      </c>
      <c r="B151" s="35" t="s">
        <v>193</v>
      </c>
      <c r="C151" s="36" t="s">
        <v>105</v>
      </c>
      <c r="D151" s="63" t="s">
        <v>102</v>
      </c>
      <c r="E151" s="38" t="s">
        <v>33</v>
      </c>
      <c r="F151" s="57">
        <v>2</v>
      </c>
      <c r="G151" s="106"/>
      <c r="H151" s="40">
        <f t="shared" si="28"/>
        <v>0</v>
      </c>
    </row>
    <row r="152" spans="1:8" s="43" customFormat="1" ht="24.75" customHeight="1" x14ac:dyDescent="0.2">
      <c r="A152" s="42" t="s">
        <v>106</v>
      </c>
      <c r="B152" s="35" t="s">
        <v>194</v>
      </c>
      <c r="C152" s="36" t="s">
        <v>108</v>
      </c>
      <c r="D152" s="63" t="s">
        <v>102</v>
      </c>
      <c r="E152" s="38" t="s">
        <v>33</v>
      </c>
      <c r="F152" s="57">
        <v>1</v>
      </c>
      <c r="G152" s="106"/>
      <c r="H152" s="40">
        <f t="shared" si="28"/>
        <v>0</v>
      </c>
    </row>
    <row r="153" spans="1:8" ht="24" customHeight="1" x14ac:dyDescent="0.2">
      <c r="A153" s="64" t="s">
        <v>109</v>
      </c>
      <c r="B153" s="35" t="s">
        <v>195</v>
      </c>
      <c r="C153" s="65" t="s">
        <v>111</v>
      </c>
      <c r="D153" s="63" t="s">
        <v>102</v>
      </c>
      <c r="E153" s="66" t="s">
        <v>33</v>
      </c>
      <c r="F153" s="110">
        <v>2</v>
      </c>
      <c r="G153" s="108"/>
      <c r="H153" s="109">
        <f>ROUND(G153*F153,2)</f>
        <v>0</v>
      </c>
    </row>
    <row r="154" spans="1:8" s="41" customFormat="1" ht="30" customHeight="1" x14ac:dyDescent="0.2">
      <c r="A154" s="42" t="s">
        <v>196</v>
      </c>
      <c r="B154" s="35" t="s">
        <v>197</v>
      </c>
      <c r="C154" s="65" t="s">
        <v>198</v>
      </c>
      <c r="D154" s="63" t="s">
        <v>199</v>
      </c>
      <c r="E154" s="38" t="s">
        <v>33</v>
      </c>
      <c r="F154" s="57">
        <v>1</v>
      </c>
      <c r="G154" s="106"/>
      <c r="H154" s="40">
        <f t="shared" si="28"/>
        <v>0</v>
      </c>
    </row>
    <row r="155" spans="1:8" s="43" customFormat="1" ht="24" customHeight="1" x14ac:dyDescent="0.2">
      <c r="A155" s="42" t="s">
        <v>200</v>
      </c>
      <c r="B155" s="35" t="s">
        <v>201</v>
      </c>
      <c r="C155" s="65" t="s">
        <v>202</v>
      </c>
      <c r="D155" s="63" t="s">
        <v>199</v>
      </c>
      <c r="E155" s="38" t="s">
        <v>33</v>
      </c>
      <c r="F155" s="57">
        <v>1</v>
      </c>
      <c r="G155" s="106"/>
      <c r="H155" s="40">
        <f t="shared" si="28"/>
        <v>0</v>
      </c>
    </row>
    <row r="156" spans="1:8" s="43" customFormat="1" ht="30" customHeight="1" x14ac:dyDescent="0.2">
      <c r="A156" s="28"/>
      <c r="B156" s="44"/>
      <c r="C156" s="45" t="s">
        <v>112</v>
      </c>
      <c r="D156" s="46"/>
      <c r="E156" s="47"/>
      <c r="F156" s="46"/>
      <c r="G156" s="48"/>
      <c r="H156" s="49"/>
    </row>
    <row r="157" spans="1:8" s="27" customFormat="1" ht="30" customHeight="1" x14ac:dyDescent="0.25">
      <c r="A157" s="50" t="s">
        <v>113</v>
      </c>
      <c r="B157" s="35" t="s">
        <v>203</v>
      </c>
      <c r="C157" s="36" t="s">
        <v>115</v>
      </c>
      <c r="D157" s="37" t="s">
        <v>116</v>
      </c>
      <c r="E157" s="38"/>
      <c r="F157" s="39"/>
      <c r="G157" s="51"/>
      <c r="H157" s="40"/>
    </row>
    <row r="158" spans="1:8" s="27" customFormat="1" ht="30" customHeight="1" x14ac:dyDescent="0.25">
      <c r="A158" s="50" t="s">
        <v>117</v>
      </c>
      <c r="B158" s="55" t="s">
        <v>31</v>
      </c>
      <c r="C158" s="36" t="s">
        <v>118</v>
      </c>
      <c r="D158" s="37"/>
      <c r="E158" s="38" t="s">
        <v>24</v>
      </c>
      <c r="F158" s="39">
        <v>5</v>
      </c>
      <c r="G158" s="106"/>
      <c r="H158" s="40">
        <f>ROUND(G158*F158,2)</f>
        <v>0</v>
      </c>
    </row>
    <row r="159" spans="1:8" ht="27" customHeight="1" x14ac:dyDescent="0.2">
      <c r="A159" s="50" t="s">
        <v>119</v>
      </c>
      <c r="B159" s="55" t="s">
        <v>58</v>
      </c>
      <c r="C159" s="36" t="s">
        <v>120</v>
      </c>
      <c r="D159" s="37"/>
      <c r="E159" s="38" t="s">
        <v>24</v>
      </c>
      <c r="F159" s="39">
        <v>40</v>
      </c>
      <c r="G159" s="106"/>
      <c r="H159" s="40">
        <f>ROUND(G159*F159,2)</f>
        <v>0</v>
      </c>
    </row>
    <row r="160" spans="1:8" s="41" customFormat="1" ht="39.75" customHeight="1" thickBot="1" x14ac:dyDescent="0.25">
      <c r="A160" s="77"/>
      <c r="B160" s="68" t="str">
        <f>B123</f>
        <v>D</v>
      </c>
      <c r="C160" s="113" t="str">
        <f>C123</f>
        <v>Sargent Avenue - Ashburn Street to 8m West of Lane</v>
      </c>
      <c r="D160" s="114"/>
      <c r="E160" s="114"/>
      <c r="F160" s="115"/>
      <c r="G160" s="78" t="s">
        <v>121</v>
      </c>
      <c r="H160" s="78">
        <f>SUM(H123:H159)</f>
        <v>0</v>
      </c>
    </row>
    <row r="161" spans="1:8" s="43" customFormat="1" ht="30" customHeight="1" thickTop="1" x14ac:dyDescent="0.2">
      <c r="A161" s="24"/>
      <c r="B161" s="70" t="s">
        <v>204</v>
      </c>
      <c r="C161" s="119" t="s">
        <v>205</v>
      </c>
      <c r="D161" s="120"/>
      <c r="E161" s="120"/>
      <c r="F161" s="121"/>
      <c r="G161" s="71"/>
      <c r="H161" s="72"/>
    </row>
    <row r="162" spans="1:8" ht="36" customHeight="1" x14ac:dyDescent="0.2">
      <c r="A162" s="28"/>
      <c r="B162" s="44"/>
      <c r="C162" s="73" t="s">
        <v>15</v>
      </c>
      <c r="D162" s="46"/>
      <c r="E162" s="62" t="s">
        <v>14</v>
      </c>
      <c r="F162" s="62" t="s">
        <v>14</v>
      </c>
      <c r="G162" s="48" t="s">
        <v>14</v>
      </c>
      <c r="H162" s="49"/>
    </row>
    <row r="163" spans="1:8" s="43" customFormat="1" ht="33" customHeight="1" x14ac:dyDescent="0.2">
      <c r="A163" s="34" t="s">
        <v>16</v>
      </c>
      <c r="B163" s="35" t="s">
        <v>206</v>
      </c>
      <c r="C163" s="36" t="s">
        <v>18</v>
      </c>
      <c r="D163" s="37" t="s">
        <v>19</v>
      </c>
      <c r="E163" s="38" t="s">
        <v>20</v>
      </c>
      <c r="F163" s="39">
        <v>30</v>
      </c>
      <c r="G163" s="106"/>
      <c r="H163" s="40">
        <f t="shared" ref="H163:H164" si="29">ROUND(G163*F163,2)</f>
        <v>0</v>
      </c>
    </row>
    <row r="164" spans="1:8" s="43" customFormat="1" ht="30" customHeight="1" x14ac:dyDescent="0.2">
      <c r="A164" s="42" t="s">
        <v>21</v>
      </c>
      <c r="B164" s="35" t="s">
        <v>207</v>
      </c>
      <c r="C164" s="36" t="s">
        <v>23</v>
      </c>
      <c r="D164" s="37" t="s">
        <v>19</v>
      </c>
      <c r="E164" s="38" t="s">
        <v>24</v>
      </c>
      <c r="F164" s="39">
        <v>5</v>
      </c>
      <c r="G164" s="106"/>
      <c r="H164" s="40">
        <f t="shared" si="29"/>
        <v>0</v>
      </c>
    </row>
    <row r="165" spans="1:8" s="41" customFormat="1" ht="28.5" customHeight="1" x14ac:dyDescent="0.2">
      <c r="A165" s="28"/>
      <c r="B165" s="44"/>
      <c r="C165" s="45" t="s">
        <v>25</v>
      </c>
      <c r="D165" s="46"/>
      <c r="E165" s="47"/>
      <c r="F165" s="46"/>
      <c r="G165" s="48"/>
      <c r="H165" s="49"/>
    </row>
    <row r="166" spans="1:8" s="43" customFormat="1" ht="30" customHeight="1" x14ac:dyDescent="0.2">
      <c r="A166" s="50" t="s">
        <v>26</v>
      </c>
      <c r="B166" s="35" t="s">
        <v>208</v>
      </c>
      <c r="C166" s="36" t="s">
        <v>28</v>
      </c>
      <c r="D166" s="37" t="s">
        <v>29</v>
      </c>
      <c r="E166" s="38"/>
      <c r="F166" s="39"/>
      <c r="G166" s="51"/>
      <c r="H166" s="40"/>
    </row>
    <row r="167" spans="1:8" s="41" customFormat="1" ht="26.25" customHeight="1" x14ac:dyDescent="0.2">
      <c r="A167" s="52" t="s">
        <v>30</v>
      </c>
      <c r="B167" s="53" t="s">
        <v>31</v>
      </c>
      <c r="C167" s="54" t="s">
        <v>32</v>
      </c>
      <c r="D167" s="53" t="s">
        <v>14</v>
      </c>
      <c r="E167" s="53" t="s">
        <v>33</v>
      </c>
      <c r="F167" s="39">
        <v>45</v>
      </c>
      <c r="G167" s="106"/>
      <c r="H167" s="40">
        <f>ROUND(G167*F167,2)</f>
        <v>0</v>
      </c>
    </row>
    <row r="168" spans="1:8" s="43" customFormat="1" ht="30" customHeight="1" x14ac:dyDescent="0.2">
      <c r="A168" s="50" t="s">
        <v>34</v>
      </c>
      <c r="B168" s="35" t="s">
        <v>209</v>
      </c>
      <c r="C168" s="36" t="s">
        <v>36</v>
      </c>
      <c r="D168" s="37" t="s">
        <v>37</v>
      </c>
      <c r="E168" s="38"/>
      <c r="F168" s="39"/>
      <c r="G168" s="51"/>
      <c r="H168" s="40"/>
    </row>
    <row r="169" spans="1:8" s="43" customFormat="1" ht="30" customHeight="1" x14ac:dyDescent="0.2">
      <c r="A169" s="50" t="s">
        <v>38</v>
      </c>
      <c r="B169" s="55" t="s">
        <v>31</v>
      </c>
      <c r="C169" s="36" t="s">
        <v>39</v>
      </c>
      <c r="D169" s="37" t="s">
        <v>14</v>
      </c>
      <c r="E169" s="38" t="s">
        <v>24</v>
      </c>
      <c r="F169" s="39">
        <v>535</v>
      </c>
      <c r="G169" s="106"/>
      <c r="H169" s="40">
        <f t="shared" ref="H169" si="30">ROUND(G169*F169,2)</f>
        <v>0</v>
      </c>
    </row>
    <row r="170" spans="1:8" s="41" customFormat="1" ht="26.25" customHeight="1" x14ac:dyDescent="0.2">
      <c r="A170" s="50" t="s">
        <v>40</v>
      </c>
      <c r="B170" s="35" t="s">
        <v>210</v>
      </c>
      <c r="C170" s="36" t="s">
        <v>42</v>
      </c>
      <c r="D170" s="37" t="s">
        <v>37</v>
      </c>
      <c r="E170" s="38"/>
      <c r="F170" s="39"/>
      <c r="G170" s="51"/>
      <c r="H170" s="40"/>
    </row>
    <row r="171" spans="1:8" s="43" customFormat="1" ht="33.75" customHeight="1" x14ac:dyDescent="0.2">
      <c r="A171" s="50"/>
      <c r="B171" s="55" t="s">
        <v>31</v>
      </c>
      <c r="C171" s="36" t="s">
        <v>247</v>
      </c>
      <c r="D171" s="37" t="s">
        <v>129</v>
      </c>
      <c r="E171" s="38" t="s">
        <v>24</v>
      </c>
      <c r="F171" s="39">
        <v>440</v>
      </c>
      <c r="G171" s="106"/>
      <c r="H171" s="40">
        <f t="shared" ref="H171:H172" si="31">ROUND(G171*F171,2)</f>
        <v>0</v>
      </c>
    </row>
    <row r="172" spans="1:8" s="43" customFormat="1" ht="36.75" customHeight="1" x14ac:dyDescent="0.2">
      <c r="A172" s="50"/>
      <c r="B172" s="55" t="s">
        <v>58</v>
      </c>
      <c r="C172" s="36" t="s">
        <v>246</v>
      </c>
      <c r="D172" s="37" t="s">
        <v>130</v>
      </c>
      <c r="E172" s="38" t="s">
        <v>24</v>
      </c>
      <c r="F172" s="39">
        <v>95</v>
      </c>
      <c r="G172" s="106"/>
      <c r="H172" s="40">
        <f t="shared" si="31"/>
        <v>0</v>
      </c>
    </row>
    <row r="173" spans="1:8" s="43" customFormat="1" ht="30" customHeight="1" x14ac:dyDescent="0.2">
      <c r="A173" s="50" t="s">
        <v>46</v>
      </c>
      <c r="B173" s="35" t="s">
        <v>211</v>
      </c>
      <c r="C173" s="36" t="s">
        <v>48</v>
      </c>
      <c r="D173" s="37" t="s">
        <v>37</v>
      </c>
      <c r="E173" s="38"/>
      <c r="F173" s="39"/>
      <c r="G173" s="51"/>
      <c r="H173" s="40"/>
    </row>
    <row r="174" spans="1:8" s="43" customFormat="1" ht="30" customHeight="1" x14ac:dyDescent="0.2">
      <c r="A174" s="50" t="s">
        <v>49</v>
      </c>
      <c r="B174" s="55" t="s">
        <v>50</v>
      </c>
      <c r="C174" s="36" t="s">
        <v>44</v>
      </c>
      <c r="D174" s="37" t="s">
        <v>45</v>
      </c>
      <c r="E174" s="38"/>
      <c r="F174" s="39"/>
      <c r="G174" s="51"/>
      <c r="H174" s="40"/>
    </row>
    <row r="175" spans="1:8" s="59" customFormat="1" ht="30" customHeight="1" x14ac:dyDescent="0.2">
      <c r="A175" s="50" t="s">
        <v>51</v>
      </c>
      <c r="B175" s="56" t="s">
        <v>52</v>
      </c>
      <c r="C175" s="36" t="s">
        <v>53</v>
      </c>
      <c r="D175" s="37"/>
      <c r="E175" s="38" t="s">
        <v>24</v>
      </c>
      <c r="F175" s="39">
        <v>5</v>
      </c>
      <c r="G175" s="106"/>
      <c r="H175" s="40">
        <f t="shared" ref="H175:H181" si="32">ROUND(G175*F175,2)</f>
        <v>0</v>
      </c>
    </row>
    <row r="176" spans="1:8" s="41" customFormat="1" ht="25.5" customHeight="1" x14ac:dyDescent="0.2">
      <c r="A176" s="50" t="s">
        <v>69</v>
      </c>
      <c r="B176" s="35" t="s">
        <v>212</v>
      </c>
      <c r="C176" s="36" t="s">
        <v>71</v>
      </c>
      <c r="D176" s="37" t="s">
        <v>72</v>
      </c>
      <c r="E176" s="38"/>
      <c r="F176" s="39"/>
      <c r="G176" s="51"/>
      <c r="H176" s="40"/>
    </row>
    <row r="177" spans="1:8" s="43" customFormat="1" ht="30" customHeight="1" x14ac:dyDescent="0.2">
      <c r="A177" s="58" t="s">
        <v>233</v>
      </c>
      <c r="B177" s="55" t="s">
        <v>31</v>
      </c>
      <c r="C177" s="36" t="s">
        <v>234</v>
      </c>
      <c r="D177" s="37" t="s">
        <v>73</v>
      </c>
      <c r="E177" s="38" t="s">
        <v>74</v>
      </c>
      <c r="F177" s="39">
        <v>25</v>
      </c>
      <c r="G177" s="106"/>
      <c r="H177" s="40">
        <f>ROUND(G177*F177,2)</f>
        <v>0</v>
      </c>
    </row>
    <row r="178" spans="1:8" s="43" customFormat="1" ht="30" customHeight="1" x14ac:dyDescent="0.2">
      <c r="A178" s="50" t="s">
        <v>75</v>
      </c>
      <c r="B178" s="55" t="s">
        <v>58</v>
      </c>
      <c r="C178" s="36" t="s">
        <v>76</v>
      </c>
      <c r="D178" s="37" t="s">
        <v>77</v>
      </c>
      <c r="E178" s="38" t="s">
        <v>74</v>
      </c>
      <c r="F178" s="39">
        <v>25</v>
      </c>
      <c r="G178" s="106"/>
      <c r="H178" s="40">
        <f t="shared" ref="H178" si="33">ROUND(G178*F178,2)</f>
        <v>0</v>
      </c>
    </row>
    <row r="179" spans="1:8" s="43" customFormat="1" ht="30" customHeight="1" x14ac:dyDescent="0.2">
      <c r="A179" s="50" t="s">
        <v>60</v>
      </c>
      <c r="B179" s="35" t="s">
        <v>213</v>
      </c>
      <c r="C179" s="36" t="s">
        <v>62</v>
      </c>
      <c r="D179" s="37" t="s">
        <v>37</v>
      </c>
      <c r="E179" s="38" t="s">
        <v>24</v>
      </c>
      <c r="F179" s="57">
        <v>5</v>
      </c>
      <c r="G179" s="106"/>
      <c r="H179" s="40">
        <f t="shared" si="32"/>
        <v>0</v>
      </c>
    </row>
    <row r="180" spans="1:8" s="43" customFormat="1" ht="30" customHeight="1" x14ac:dyDescent="0.2">
      <c r="A180" s="50" t="s">
        <v>63</v>
      </c>
      <c r="B180" s="35" t="s">
        <v>214</v>
      </c>
      <c r="C180" s="36" t="s">
        <v>65</v>
      </c>
      <c r="D180" s="37" t="s">
        <v>37</v>
      </c>
      <c r="E180" s="38" t="s">
        <v>24</v>
      </c>
      <c r="F180" s="39">
        <v>5</v>
      </c>
      <c r="G180" s="106"/>
      <c r="H180" s="40">
        <f t="shared" si="32"/>
        <v>0</v>
      </c>
    </row>
    <row r="181" spans="1:8" s="43" customFormat="1" ht="30" customHeight="1" x14ac:dyDescent="0.2">
      <c r="A181" s="50" t="s">
        <v>66</v>
      </c>
      <c r="B181" s="35" t="s">
        <v>215</v>
      </c>
      <c r="C181" s="36" t="s">
        <v>68</v>
      </c>
      <c r="D181" s="37" t="s">
        <v>37</v>
      </c>
      <c r="E181" s="38" t="s">
        <v>24</v>
      </c>
      <c r="F181" s="39">
        <v>5</v>
      </c>
      <c r="G181" s="106"/>
      <c r="H181" s="40">
        <f t="shared" si="32"/>
        <v>0</v>
      </c>
    </row>
    <row r="182" spans="1:8" s="43" customFormat="1" ht="24.75" customHeight="1" x14ac:dyDescent="0.2">
      <c r="A182" s="50" t="s">
        <v>78</v>
      </c>
      <c r="B182" s="35" t="s">
        <v>216</v>
      </c>
      <c r="C182" s="36" t="s">
        <v>80</v>
      </c>
      <c r="D182" s="37" t="s">
        <v>72</v>
      </c>
      <c r="E182" s="38"/>
      <c r="F182" s="39"/>
      <c r="G182" s="51"/>
      <c r="H182" s="40"/>
    </row>
    <row r="183" spans="1:8" s="43" customFormat="1" ht="33" customHeight="1" x14ac:dyDescent="0.2">
      <c r="A183" s="58" t="s">
        <v>248</v>
      </c>
      <c r="B183" s="55" t="s">
        <v>31</v>
      </c>
      <c r="C183" s="36" t="s">
        <v>245</v>
      </c>
      <c r="D183" s="37" t="s">
        <v>83</v>
      </c>
      <c r="E183" s="38"/>
      <c r="F183" s="39"/>
      <c r="G183" s="40"/>
      <c r="H183" s="40"/>
    </row>
    <row r="184" spans="1:8" ht="24" customHeight="1" x14ac:dyDescent="0.2">
      <c r="A184" s="50" t="s">
        <v>84</v>
      </c>
      <c r="B184" s="56" t="s">
        <v>52</v>
      </c>
      <c r="C184" s="36" t="s">
        <v>85</v>
      </c>
      <c r="D184" s="37"/>
      <c r="E184" s="38" t="s">
        <v>74</v>
      </c>
      <c r="F184" s="39">
        <v>5</v>
      </c>
      <c r="G184" s="106"/>
      <c r="H184" s="40">
        <f>ROUND(G184*F184,2)</f>
        <v>0</v>
      </c>
    </row>
    <row r="185" spans="1:8" s="43" customFormat="1" ht="30" customHeight="1" x14ac:dyDescent="0.2">
      <c r="A185" s="50" t="s">
        <v>90</v>
      </c>
      <c r="B185" s="35" t="s">
        <v>217</v>
      </c>
      <c r="C185" s="36" t="s">
        <v>92</v>
      </c>
      <c r="D185" s="37" t="s">
        <v>93</v>
      </c>
      <c r="E185" s="38" t="s">
        <v>24</v>
      </c>
      <c r="F185" s="39">
        <v>45</v>
      </c>
      <c r="G185" s="106"/>
      <c r="H185" s="40">
        <f>ROUND(G185*F185,2)</f>
        <v>0</v>
      </c>
    </row>
    <row r="186" spans="1:8" s="43" customFormat="1" ht="25.5" customHeight="1" x14ac:dyDescent="0.2">
      <c r="A186" s="50" t="s">
        <v>94</v>
      </c>
      <c r="B186" s="35" t="s">
        <v>218</v>
      </c>
      <c r="C186" s="36" t="s">
        <v>96</v>
      </c>
      <c r="D186" s="37" t="s">
        <v>97</v>
      </c>
      <c r="E186" s="38" t="s">
        <v>33</v>
      </c>
      <c r="F186" s="57">
        <v>3</v>
      </c>
      <c r="G186" s="106"/>
      <c r="H186" s="40">
        <f>ROUND(G186*F186,2)</f>
        <v>0</v>
      </c>
    </row>
    <row r="187" spans="1:8" ht="30" customHeight="1" x14ac:dyDescent="0.2">
      <c r="A187" s="28"/>
      <c r="B187" s="74"/>
      <c r="C187" s="45" t="s">
        <v>143</v>
      </c>
      <c r="D187" s="46"/>
      <c r="E187" s="62"/>
      <c r="F187" s="62"/>
      <c r="G187" s="48"/>
      <c r="H187" s="49"/>
    </row>
    <row r="188" spans="1:8" ht="33.75" customHeight="1" x14ac:dyDescent="0.2">
      <c r="A188" s="42" t="s">
        <v>249</v>
      </c>
      <c r="B188" s="35" t="s">
        <v>219</v>
      </c>
      <c r="C188" s="36" t="s">
        <v>145</v>
      </c>
      <c r="D188" s="37" t="s">
        <v>251</v>
      </c>
      <c r="E188" s="38"/>
      <c r="F188" s="57"/>
      <c r="G188" s="40"/>
      <c r="H188" s="40"/>
    </row>
    <row r="189" spans="1:8" s="41" customFormat="1" ht="38.25" customHeight="1" x14ac:dyDescent="0.2">
      <c r="A189" s="75"/>
      <c r="B189" s="55" t="s">
        <v>31</v>
      </c>
      <c r="C189" s="36" t="s">
        <v>243</v>
      </c>
      <c r="D189" s="76"/>
      <c r="E189" s="38" t="s">
        <v>24</v>
      </c>
      <c r="F189" s="81">
        <v>40</v>
      </c>
      <c r="G189" s="106"/>
      <c r="H189" s="40">
        <f t="shared" ref="H189:H190" si="34">ROUND(G189*F189,2)</f>
        <v>0</v>
      </c>
    </row>
    <row r="190" spans="1:8" s="41" customFormat="1" ht="38.25" customHeight="1" x14ac:dyDescent="0.2">
      <c r="A190" s="75"/>
      <c r="B190" s="55" t="s">
        <v>58</v>
      </c>
      <c r="C190" s="36" t="s">
        <v>250</v>
      </c>
      <c r="D190" s="76"/>
      <c r="E190" s="38" t="s">
        <v>24</v>
      </c>
      <c r="F190" s="81">
        <v>2</v>
      </c>
      <c r="G190" s="106"/>
      <c r="H190" s="40">
        <f t="shared" si="34"/>
        <v>0</v>
      </c>
    </row>
    <row r="191" spans="1:8" s="43" customFormat="1" ht="30" customHeight="1" x14ac:dyDescent="0.2">
      <c r="A191" s="28"/>
      <c r="B191" s="60"/>
      <c r="C191" s="45" t="s">
        <v>98</v>
      </c>
      <c r="D191" s="46"/>
      <c r="E191" s="61"/>
      <c r="F191" s="62"/>
      <c r="G191" s="48"/>
      <c r="H191" s="49"/>
    </row>
    <row r="192" spans="1:8" s="43" customFormat="1" ht="24.75" customHeight="1" x14ac:dyDescent="0.2">
      <c r="A192" s="42" t="s">
        <v>99</v>
      </c>
      <c r="B192" s="35" t="s">
        <v>220</v>
      </c>
      <c r="C192" s="36" t="s">
        <v>101</v>
      </c>
      <c r="D192" s="63" t="s">
        <v>102</v>
      </c>
      <c r="E192" s="38" t="s">
        <v>33</v>
      </c>
      <c r="F192" s="57">
        <v>2</v>
      </c>
      <c r="G192" s="106"/>
      <c r="H192" s="40">
        <f t="shared" ref="H192:H194" si="35">ROUND(G192*F192,2)</f>
        <v>0</v>
      </c>
    </row>
    <row r="193" spans="1:8" ht="21.75" customHeight="1" x14ac:dyDescent="0.2">
      <c r="A193" s="42" t="s">
        <v>103</v>
      </c>
      <c r="B193" s="35" t="s">
        <v>221</v>
      </c>
      <c r="C193" s="36" t="s">
        <v>105</v>
      </c>
      <c r="D193" s="63" t="s">
        <v>102</v>
      </c>
      <c r="E193" s="38" t="s">
        <v>33</v>
      </c>
      <c r="F193" s="57">
        <v>1</v>
      </c>
      <c r="G193" s="106"/>
      <c r="H193" s="40">
        <f t="shared" si="35"/>
        <v>0</v>
      </c>
    </row>
    <row r="194" spans="1:8" s="41" customFormat="1" ht="24" customHeight="1" x14ac:dyDescent="0.2">
      <c r="A194" s="42" t="s">
        <v>106</v>
      </c>
      <c r="B194" s="35" t="s">
        <v>222</v>
      </c>
      <c r="C194" s="36" t="s">
        <v>108</v>
      </c>
      <c r="D194" s="63" t="s">
        <v>102</v>
      </c>
      <c r="E194" s="38" t="s">
        <v>33</v>
      </c>
      <c r="F194" s="57">
        <v>3</v>
      </c>
      <c r="G194" s="106"/>
      <c r="H194" s="40">
        <f t="shared" si="35"/>
        <v>0</v>
      </c>
    </row>
    <row r="195" spans="1:8" s="43" customFormat="1" ht="24" customHeight="1" x14ac:dyDescent="0.2">
      <c r="A195" s="64" t="s">
        <v>109</v>
      </c>
      <c r="B195" s="35" t="s">
        <v>223</v>
      </c>
      <c r="C195" s="65" t="s">
        <v>111</v>
      </c>
      <c r="D195" s="63" t="s">
        <v>102</v>
      </c>
      <c r="E195" s="66" t="s">
        <v>33</v>
      </c>
      <c r="F195" s="110">
        <v>2</v>
      </c>
      <c r="G195" s="108"/>
      <c r="H195" s="109">
        <f>ROUND(G195*F195,2)</f>
        <v>0</v>
      </c>
    </row>
    <row r="196" spans="1:8" s="43" customFormat="1" ht="30" customHeight="1" x14ac:dyDescent="0.2">
      <c r="A196" s="28"/>
      <c r="B196" s="44"/>
      <c r="C196" s="45" t="s">
        <v>112</v>
      </c>
      <c r="D196" s="46"/>
      <c r="E196" s="47"/>
      <c r="F196" s="46"/>
      <c r="G196" s="48"/>
      <c r="H196" s="49"/>
    </row>
    <row r="197" spans="1:8" s="27" customFormat="1" ht="30" customHeight="1" x14ac:dyDescent="0.25">
      <c r="A197" s="50" t="s">
        <v>113</v>
      </c>
      <c r="B197" s="35" t="s">
        <v>224</v>
      </c>
      <c r="C197" s="36" t="s">
        <v>115</v>
      </c>
      <c r="D197" s="37" t="s">
        <v>116</v>
      </c>
      <c r="E197" s="38"/>
      <c r="F197" s="39"/>
      <c r="G197" s="51"/>
      <c r="H197" s="40"/>
    </row>
    <row r="198" spans="1:8" s="27" customFormat="1" ht="30" customHeight="1" x14ac:dyDescent="0.25">
      <c r="A198" s="50" t="s">
        <v>117</v>
      </c>
      <c r="B198" s="55" t="s">
        <v>31</v>
      </c>
      <c r="C198" s="36" t="s">
        <v>118</v>
      </c>
      <c r="D198" s="37"/>
      <c r="E198" s="38" t="s">
        <v>24</v>
      </c>
      <c r="F198" s="39">
        <v>5</v>
      </c>
      <c r="G198" s="106"/>
      <c r="H198" s="40">
        <f>ROUND(G198*F198,2)</f>
        <v>0</v>
      </c>
    </row>
    <row r="199" spans="1:8" ht="24.75" customHeight="1" x14ac:dyDescent="0.2">
      <c r="A199" s="50" t="s">
        <v>119</v>
      </c>
      <c r="B199" s="55" t="s">
        <v>58</v>
      </c>
      <c r="C199" s="36" t="s">
        <v>120</v>
      </c>
      <c r="D199" s="37"/>
      <c r="E199" s="38" t="s">
        <v>24</v>
      </c>
      <c r="F199" s="39">
        <v>110</v>
      </c>
      <c r="G199" s="106"/>
      <c r="H199" s="40">
        <f>ROUND(G199*F199,2)</f>
        <v>0</v>
      </c>
    </row>
    <row r="200" spans="1:8" s="41" customFormat="1" ht="38.25" customHeight="1" thickBot="1" x14ac:dyDescent="0.25">
      <c r="A200" s="77"/>
      <c r="B200" s="68" t="str">
        <f>B161</f>
        <v>E</v>
      </c>
      <c r="C200" s="113" t="str">
        <f>C161</f>
        <v>Roblin Boulevard - Grant Avenue to Fairmont Road</v>
      </c>
      <c r="D200" s="114"/>
      <c r="E200" s="114"/>
      <c r="F200" s="115"/>
      <c r="G200" s="78" t="s">
        <v>121</v>
      </c>
      <c r="H200" s="78">
        <f>SUM(H161:H199)</f>
        <v>0</v>
      </c>
    </row>
    <row r="201" spans="1:8" s="43" customFormat="1" ht="30" customHeight="1" thickTop="1" x14ac:dyDescent="0.2">
      <c r="A201" s="24"/>
      <c r="B201" s="70" t="s">
        <v>225</v>
      </c>
      <c r="C201" s="122" t="s">
        <v>96</v>
      </c>
      <c r="D201" s="123"/>
      <c r="E201" s="123"/>
      <c r="F201" s="124"/>
      <c r="G201" s="82"/>
      <c r="H201" s="83" t="s">
        <v>14</v>
      </c>
    </row>
    <row r="202" spans="1:8" ht="36" customHeight="1" x14ac:dyDescent="0.2">
      <c r="A202" s="28"/>
      <c r="B202" s="44"/>
      <c r="C202" s="73" t="s">
        <v>15</v>
      </c>
      <c r="D202" s="46"/>
      <c r="E202" s="62" t="s">
        <v>14</v>
      </c>
      <c r="F202" s="62" t="s">
        <v>14</v>
      </c>
      <c r="G202" s="48" t="s">
        <v>14</v>
      </c>
      <c r="H202" s="49"/>
    </row>
    <row r="203" spans="1:8" s="43" customFormat="1" ht="32.25" customHeight="1" x14ac:dyDescent="0.2">
      <c r="A203" s="34" t="s">
        <v>16</v>
      </c>
      <c r="B203" s="35" t="s">
        <v>226</v>
      </c>
      <c r="C203" s="36" t="s">
        <v>18</v>
      </c>
      <c r="D203" s="37" t="s">
        <v>19</v>
      </c>
      <c r="E203" s="38" t="s">
        <v>20</v>
      </c>
      <c r="F203" s="39">
        <v>15</v>
      </c>
      <c r="G203" s="106"/>
      <c r="H203" s="40">
        <f t="shared" ref="H203:H204" si="36">ROUND(G203*F203,2)</f>
        <v>0</v>
      </c>
    </row>
    <row r="204" spans="1:8" s="43" customFormat="1" ht="23.25" customHeight="1" x14ac:dyDescent="0.2">
      <c r="A204" s="42" t="s">
        <v>21</v>
      </c>
      <c r="B204" s="35" t="s">
        <v>227</v>
      </c>
      <c r="C204" s="36" t="s">
        <v>23</v>
      </c>
      <c r="D204" s="37" t="s">
        <v>19</v>
      </c>
      <c r="E204" s="38" t="s">
        <v>24</v>
      </c>
      <c r="F204" s="39">
        <v>30</v>
      </c>
      <c r="G204" s="106"/>
      <c r="H204" s="40">
        <f t="shared" si="36"/>
        <v>0</v>
      </c>
    </row>
    <row r="205" spans="1:8" s="41" customFormat="1" ht="33.75" customHeight="1" x14ac:dyDescent="0.2">
      <c r="A205" s="28"/>
      <c r="B205" s="44"/>
      <c r="C205" s="45" t="s">
        <v>25</v>
      </c>
      <c r="D205" s="46"/>
      <c r="E205" s="47"/>
      <c r="F205" s="46"/>
      <c r="G205" s="48"/>
      <c r="H205" s="49"/>
    </row>
    <row r="206" spans="1:8" s="43" customFormat="1" ht="24.75" customHeight="1" x14ac:dyDescent="0.2">
      <c r="A206" s="50" t="s">
        <v>26</v>
      </c>
      <c r="B206" s="35" t="s">
        <v>228</v>
      </c>
      <c r="C206" s="36" t="s">
        <v>28</v>
      </c>
      <c r="D206" s="37" t="s">
        <v>29</v>
      </c>
      <c r="E206" s="38"/>
      <c r="F206" s="39"/>
      <c r="G206" s="51"/>
      <c r="H206" s="40"/>
    </row>
    <row r="207" spans="1:8" s="41" customFormat="1" ht="23.25" customHeight="1" x14ac:dyDescent="0.2">
      <c r="A207" s="52" t="s">
        <v>30</v>
      </c>
      <c r="B207" s="53" t="s">
        <v>31</v>
      </c>
      <c r="C207" s="54" t="s">
        <v>32</v>
      </c>
      <c r="D207" s="53" t="s">
        <v>14</v>
      </c>
      <c r="E207" s="53" t="s">
        <v>33</v>
      </c>
      <c r="F207" s="39">
        <v>175</v>
      </c>
      <c r="G207" s="106"/>
      <c r="H207" s="40">
        <f>ROUND(G207*F207,2)</f>
        <v>0</v>
      </c>
    </row>
    <row r="208" spans="1:8" s="43" customFormat="1" ht="26.25" customHeight="1" x14ac:dyDescent="0.2">
      <c r="A208" s="50" t="s">
        <v>34</v>
      </c>
      <c r="B208" s="35" t="s">
        <v>229</v>
      </c>
      <c r="C208" s="36" t="s">
        <v>36</v>
      </c>
      <c r="D208" s="37" t="s">
        <v>37</v>
      </c>
      <c r="E208" s="38"/>
      <c r="F208" s="39"/>
      <c r="G208" s="51"/>
      <c r="H208" s="40"/>
    </row>
    <row r="209" spans="1:8" s="41" customFormat="1" ht="24.75" customHeight="1" x14ac:dyDescent="0.2">
      <c r="A209" s="50" t="s">
        <v>38</v>
      </c>
      <c r="B209" s="55" t="s">
        <v>31</v>
      </c>
      <c r="C209" s="36" t="s">
        <v>39</v>
      </c>
      <c r="D209" s="37" t="s">
        <v>14</v>
      </c>
      <c r="E209" s="38" t="s">
        <v>24</v>
      </c>
      <c r="F209" s="39">
        <v>225</v>
      </c>
      <c r="G209" s="106"/>
      <c r="H209" s="40">
        <f t="shared" ref="H209" si="37">ROUND(G209*F209,2)</f>
        <v>0</v>
      </c>
    </row>
    <row r="210" spans="1:8" s="43" customFormat="1" ht="30" customHeight="1" x14ac:dyDescent="0.2">
      <c r="A210" s="50" t="s">
        <v>40</v>
      </c>
      <c r="B210" s="35" t="s">
        <v>230</v>
      </c>
      <c r="C210" s="36" t="s">
        <v>42</v>
      </c>
      <c r="D210" s="37" t="s">
        <v>37</v>
      </c>
      <c r="E210" s="38"/>
      <c r="F210" s="39"/>
      <c r="G210" s="51"/>
      <c r="H210" s="40"/>
    </row>
    <row r="211" spans="1:8" s="43" customFormat="1" ht="26.25" customHeight="1" x14ac:dyDescent="0.2">
      <c r="A211" s="50" t="s">
        <v>43</v>
      </c>
      <c r="B211" s="55" t="s">
        <v>31</v>
      </c>
      <c r="C211" s="36" t="s">
        <v>44</v>
      </c>
      <c r="D211" s="37" t="s">
        <v>45</v>
      </c>
      <c r="E211" s="38" t="s">
        <v>24</v>
      </c>
      <c r="F211" s="39">
        <v>225</v>
      </c>
      <c r="G211" s="106"/>
      <c r="H211" s="40">
        <f t="shared" ref="H211" si="38">ROUND(G211*F211,2)</f>
        <v>0</v>
      </c>
    </row>
    <row r="212" spans="1:8" s="43" customFormat="1" ht="30" customHeight="1" x14ac:dyDescent="0.2">
      <c r="A212" s="50" t="s">
        <v>46</v>
      </c>
      <c r="B212" s="35" t="s">
        <v>231</v>
      </c>
      <c r="C212" s="36" t="s">
        <v>48</v>
      </c>
      <c r="D212" s="37" t="s">
        <v>37</v>
      </c>
      <c r="E212" s="38"/>
      <c r="F212" s="39"/>
      <c r="G212" s="51"/>
      <c r="H212" s="40"/>
    </row>
    <row r="213" spans="1:8" s="43" customFormat="1" ht="30" customHeight="1" x14ac:dyDescent="0.2">
      <c r="A213" s="50" t="s">
        <v>49</v>
      </c>
      <c r="B213" s="55" t="s">
        <v>50</v>
      </c>
      <c r="C213" s="36" t="s">
        <v>44</v>
      </c>
      <c r="D213" s="37" t="s">
        <v>45</v>
      </c>
      <c r="E213" s="38"/>
      <c r="F213" s="39"/>
      <c r="G213" s="51"/>
      <c r="H213" s="40"/>
    </row>
    <row r="214" spans="1:8" s="59" customFormat="1" ht="24.75" customHeight="1" x14ac:dyDescent="0.2">
      <c r="A214" s="50" t="s">
        <v>51</v>
      </c>
      <c r="B214" s="56" t="s">
        <v>52</v>
      </c>
      <c r="C214" s="36" t="s">
        <v>53</v>
      </c>
      <c r="D214" s="37"/>
      <c r="E214" s="38" t="s">
        <v>24</v>
      </c>
      <c r="F214" s="39">
        <v>5</v>
      </c>
      <c r="G214" s="106"/>
      <c r="H214" s="40">
        <f t="shared" ref="H214" si="39">ROUND(G214*F214,2)</f>
        <v>0</v>
      </c>
    </row>
    <row r="215" spans="1:8" s="43" customFormat="1" ht="26.25" customHeight="1" x14ac:dyDescent="0.2">
      <c r="A215" s="50" t="s">
        <v>69</v>
      </c>
      <c r="B215" s="35" t="s">
        <v>232</v>
      </c>
      <c r="C215" s="36" t="s">
        <v>71</v>
      </c>
      <c r="D215" s="37" t="s">
        <v>72</v>
      </c>
      <c r="E215" s="38"/>
      <c r="F215" s="39"/>
      <c r="G215" s="51"/>
      <c r="H215" s="40"/>
    </row>
    <row r="216" spans="1:8" s="43" customFormat="1" ht="33.75" customHeight="1" x14ac:dyDescent="0.2">
      <c r="A216" s="58" t="s">
        <v>233</v>
      </c>
      <c r="B216" s="55" t="s">
        <v>31</v>
      </c>
      <c r="C216" s="36" t="s">
        <v>234</v>
      </c>
      <c r="D216" s="37" t="s">
        <v>73</v>
      </c>
      <c r="E216" s="38" t="s">
        <v>74</v>
      </c>
      <c r="F216" s="39">
        <v>35</v>
      </c>
      <c r="G216" s="106"/>
      <c r="H216" s="40">
        <f>ROUND(G216*F216,2)</f>
        <v>0</v>
      </c>
    </row>
    <row r="217" spans="1:8" s="43" customFormat="1" ht="27" customHeight="1" x14ac:dyDescent="0.2">
      <c r="A217" s="50" t="s">
        <v>75</v>
      </c>
      <c r="B217" s="55" t="s">
        <v>58</v>
      </c>
      <c r="C217" s="36" t="s">
        <v>76</v>
      </c>
      <c r="D217" s="37" t="s">
        <v>77</v>
      </c>
      <c r="E217" s="38" t="s">
        <v>74</v>
      </c>
      <c r="F217" s="39">
        <v>105</v>
      </c>
      <c r="G217" s="106"/>
      <c r="H217" s="40">
        <f t="shared" ref="H217" si="40">ROUND(G217*F217,2)</f>
        <v>0</v>
      </c>
    </row>
    <row r="218" spans="1:8" s="43" customFormat="1" ht="24.75" customHeight="1" x14ac:dyDescent="0.2">
      <c r="A218" s="50" t="s">
        <v>78</v>
      </c>
      <c r="B218" s="35" t="s">
        <v>235</v>
      </c>
      <c r="C218" s="36" t="s">
        <v>80</v>
      </c>
      <c r="D218" s="37" t="s">
        <v>72</v>
      </c>
      <c r="E218" s="38"/>
      <c r="F218" s="39"/>
      <c r="G218" s="51"/>
      <c r="H218" s="40"/>
    </row>
    <row r="219" spans="1:8" s="43" customFormat="1" ht="30" customHeight="1" x14ac:dyDescent="0.2">
      <c r="A219" s="58" t="s">
        <v>248</v>
      </c>
      <c r="B219" s="55" t="s">
        <v>31</v>
      </c>
      <c r="C219" s="36" t="s">
        <v>245</v>
      </c>
      <c r="D219" s="37" t="s">
        <v>83</v>
      </c>
      <c r="E219" s="38"/>
      <c r="F219" s="39"/>
      <c r="G219" s="40"/>
      <c r="H219" s="40"/>
    </row>
    <row r="220" spans="1:8" ht="27.75" customHeight="1" x14ac:dyDescent="0.2">
      <c r="A220" s="50" t="s">
        <v>84</v>
      </c>
      <c r="B220" s="56" t="s">
        <v>52</v>
      </c>
      <c r="C220" s="36" t="s">
        <v>85</v>
      </c>
      <c r="D220" s="37"/>
      <c r="E220" s="38" t="s">
        <v>74</v>
      </c>
      <c r="F220" s="39">
        <v>15</v>
      </c>
      <c r="G220" s="106"/>
      <c r="H220" s="40">
        <f>ROUND(G220*F220,2)</f>
        <v>0</v>
      </c>
    </row>
    <row r="221" spans="1:8" ht="24.75" customHeight="1" x14ac:dyDescent="0.2">
      <c r="A221" s="50" t="s">
        <v>90</v>
      </c>
      <c r="B221" s="35" t="s">
        <v>236</v>
      </c>
      <c r="C221" s="36" t="s">
        <v>92</v>
      </c>
      <c r="D221" s="37" t="s">
        <v>93</v>
      </c>
      <c r="E221" s="38" t="s">
        <v>24</v>
      </c>
      <c r="F221" s="39">
        <v>25</v>
      </c>
      <c r="G221" s="106"/>
      <c r="H221" s="40">
        <f>ROUND(G221*F221,2)</f>
        <v>0</v>
      </c>
    </row>
    <row r="222" spans="1:8" s="41" customFormat="1" ht="24" customHeight="1" x14ac:dyDescent="0.2">
      <c r="A222" s="50" t="s">
        <v>94</v>
      </c>
      <c r="B222" s="35" t="s">
        <v>237</v>
      </c>
      <c r="C222" s="36" t="s">
        <v>96</v>
      </c>
      <c r="D222" s="37" t="s">
        <v>97</v>
      </c>
      <c r="E222" s="38" t="s">
        <v>33</v>
      </c>
      <c r="F222" s="57">
        <v>34</v>
      </c>
      <c r="G222" s="106"/>
      <c r="H222" s="40">
        <f>ROUND(G222*F222,2)</f>
        <v>0</v>
      </c>
    </row>
    <row r="223" spans="1:8" ht="27.75" customHeight="1" x14ac:dyDescent="0.2">
      <c r="A223" s="28"/>
      <c r="B223" s="60"/>
      <c r="C223" s="45" t="s">
        <v>98</v>
      </c>
      <c r="D223" s="46"/>
      <c r="E223" s="61"/>
      <c r="F223" s="62"/>
      <c r="G223" s="48"/>
      <c r="H223" s="49"/>
    </row>
    <row r="224" spans="1:8" s="41" customFormat="1" ht="30" customHeight="1" x14ac:dyDescent="0.2">
      <c r="A224" s="42" t="s">
        <v>99</v>
      </c>
      <c r="B224" s="35" t="s">
        <v>238</v>
      </c>
      <c r="C224" s="36" t="s">
        <v>101</v>
      </c>
      <c r="D224" s="63" t="s">
        <v>102</v>
      </c>
      <c r="E224" s="38" t="s">
        <v>33</v>
      </c>
      <c r="F224" s="57">
        <v>7</v>
      </c>
      <c r="G224" s="106"/>
      <c r="H224" s="40">
        <f t="shared" ref="H224" si="41">ROUND(G224*F224,2)</f>
        <v>0</v>
      </c>
    </row>
    <row r="225" spans="1:8" s="43" customFormat="1" ht="30" customHeight="1" x14ac:dyDescent="0.2">
      <c r="A225" s="64" t="s">
        <v>109</v>
      </c>
      <c r="B225" s="79" t="s">
        <v>239</v>
      </c>
      <c r="C225" s="65" t="s">
        <v>111</v>
      </c>
      <c r="D225" s="63" t="s">
        <v>102</v>
      </c>
      <c r="E225" s="66" t="s">
        <v>33</v>
      </c>
      <c r="F225" s="110">
        <v>2</v>
      </c>
      <c r="G225" s="108"/>
      <c r="H225" s="109">
        <f>ROUND(G225*F225,2)</f>
        <v>0</v>
      </c>
    </row>
    <row r="226" spans="1:8" s="43" customFormat="1" ht="30" customHeight="1" x14ac:dyDescent="0.2">
      <c r="A226" s="28"/>
      <c r="B226" s="44"/>
      <c r="C226" s="45" t="s">
        <v>112</v>
      </c>
      <c r="D226" s="46"/>
      <c r="E226" s="47"/>
      <c r="F226" s="46"/>
      <c r="G226" s="48"/>
      <c r="H226" s="49"/>
    </row>
    <row r="227" spans="1:8" ht="24.75" customHeight="1" x14ac:dyDescent="0.2">
      <c r="A227" s="50" t="s">
        <v>113</v>
      </c>
      <c r="B227" s="35" t="s">
        <v>240</v>
      </c>
      <c r="C227" s="36" t="s">
        <v>115</v>
      </c>
      <c r="D227" s="37" t="s">
        <v>116</v>
      </c>
      <c r="E227" s="38"/>
      <c r="F227" s="39"/>
      <c r="G227" s="51"/>
      <c r="H227" s="40"/>
    </row>
    <row r="228" spans="1:8" ht="29.25" customHeight="1" x14ac:dyDescent="0.2">
      <c r="A228" s="50" t="s">
        <v>117</v>
      </c>
      <c r="B228" s="55" t="s">
        <v>31</v>
      </c>
      <c r="C228" s="36" t="s">
        <v>118</v>
      </c>
      <c r="D228" s="37"/>
      <c r="E228" s="38" t="s">
        <v>24</v>
      </c>
      <c r="F228" s="39">
        <v>10</v>
      </c>
      <c r="G228" s="106"/>
      <c r="H228" s="40">
        <f>ROUND(G228*F228,2)</f>
        <v>0</v>
      </c>
    </row>
    <row r="229" spans="1:8" ht="27" customHeight="1" x14ac:dyDescent="0.2">
      <c r="A229" s="50" t="s">
        <v>119</v>
      </c>
      <c r="B229" s="55" t="s">
        <v>58</v>
      </c>
      <c r="C229" s="36" t="s">
        <v>120</v>
      </c>
      <c r="D229" s="37"/>
      <c r="E229" s="38" t="s">
        <v>24</v>
      </c>
      <c r="F229" s="39">
        <v>25</v>
      </c>
      <c r="G229" s="106"/>
      <c r="H229" s="40">
        <f>ROUND(G229*F229,2)</f>
        <v>0</v>
      </c>
    </row>
    <row r="230" spans="1:8" ht="30" customHeight="1" thickBot="1" x14ac:dyDescent="0.25">
      <c r="A230" s="67"/>
      <c r="B230" s="68" t="str">
        <f>B201</f>
        <v>F</v>
      </c>
      <c r="C230" s="113" t="str">
        <f>C201</f>
        <v>Detectable Warning Surface Tiles</v>
      </c>
      <c r="D230" s="114"/>
      <c r="E230" s="114"/>
      <c r="F230" s="115"/>
      <c r="G230" s="69" t="s">
        <v>121</v>
      </c>
      <c r="H230" s="69">
        <f>SUM(H201:H229)</f>
        <v>0</v>
      </c>
    </row>
    <row r="231" spans="1:8" ht="30" customHeight="1" thickTop="1" x14ac:dyDescent="0.25">
      <c r="A231" s="84"/>
      <c r="B231" s="85"/>
      <c r="C231" s="86" t="s">
        <v>241</v>
      </c>
      <c r="D231" s="87"/>
      <c r="E231" s="88"/>
      <c r="F231" s="88"/>
      <c r="G231" s="89"/>
      <c r="H231" s="90"/>
    </row>
    <row r="232" spans="1:8" ht="30" customHeight="1" thickBot="1" x14ac:dyDescent="0.25">
      <c r="A232" s="67"/>
      <c r="B232" s="68" t="str">
        <f>B6</f>
        <v>A</v>
      </c>
      <c r="C232" s="129" t="str">
        <f>C6</f>
        <v xml:space="preserve">Mountain Avenue - Airlies Street to Arlington Street </v>
      </c>
      <c r="D232" s="114"/>
      <c r="E232" s="114"/>
      <c r="F232" s="115"/>
      <c r="G232" s="69" t="s">
        <v>121</v>
      </c>
      <c r="H232" s="69">
        <f>H43</f>
        <v>0</v>
      </c>
    </row>
    <row r="233" spans="1:8" ht="30" customHeight="1" thickTop="1" thickBot="1" x14ac:dyDescent="0.25">
      <c r="A233" s="67"/>
      <c r="B233" s="68" t="str">
        <f>B44</f>
        <v>B</v>
      </c>
      <c r="C233" s="130" t="str">
        <f>C44</f>
        <v xml:space="preserve">Arlington Street - Portage Avenue to St. Matthews Avenue </v>
      </c>
      <c r="D233" s="131"/>
      <c r="E233" s="131"/>
      <c r="F233" s="132"/>
      <c r="G233" s="69" t="s">
        <v>121</v>
      </c>
      <c r="H233" s="69">
        <f>H84</f>
        <v>0</v>
      </c>
    </row>
    <row r="234" spans="1:8" ht="30" customHeight="1" thickTop="1" thickBot="1" x14ac:dyDescent="0.25">
      <c r="A234" s="67"/>
      <c r="B234" s="68" t="str">
        <f>B85</f>
        <v>C</v>
      </c>
      <c r="C234" s="130" t="str">
        <f>C85</f>
        <v>Sargent Avenue - McMicken Street to Langside Street</v>
      </c>
      <c r="D234" s="131"/>
      <c r="E234" s="131"/>
      <c r="F234" s="132"/>
      <c r="G234" s="69" t="s">
        <v>121</v>
      </c>
      <c r="H234" s="69">
        <f>H122</f>
        <v>0</v>
      </c>
    </row>
    <row r="235" spans="1:8" s="10" customFormat="1" ht="33" customHeight="1" thickTop="1" thickBot="1" x14ac:dyDescent="0.25">
      <c r="A235" s="91"/>
      <c r="B235" s="68" t="str">
        <f>B123</f>
        <v>D</v>
      </c>
      <c r="C235" s="133" t="str">
        <f>C123</f>
        <v>Sargent Avenue - Ashburn Street to 8m West of Lane</v>
      </c>
      <c r="D235" s="134"/>
      <c r="E235" s="134"/>
      <c r="F235" s="135"/>
      <c r="G235" s="92" t="s">
        <v>121</v>
      </c>
      <c r="H235" s="92">
        <f>H160</f>
        <v>0</v>
      </c>
    </row>
    <row r="236" spans="1:8" ht="33" customHeight="1" thickTop="1" thickBot="1" x14ac:dyDescent="0.25">
      <c r="A236" s="91"/>
      <c r="B236" s="68" t="str">
        <f>B161</f>
        <v>E</v>
      </c>
      <c r="C236" s="133" t="str">
        <f>C161</f>
        <v>Roblin Boulevard - Grant Avenue to Fairmont Road</v>
      </c>
      <c r="D236" s="134"/>
      <c r="E236" s="134"/>
      <c r="F236" s="135"/>
      <c r="G236" s="92" t="s">
        <v>121</v>
      </c>
      <c r="H236" s="92">
        <f>H200</f>
        <v>0</v>
      </c>
    </row>
    <row r="237" spans="1:8" ht="33" customHeight="1" thickTop="1" thickBot="1" x14ac:dyDescent="0.25">
      <c r="A237" s="91"/>
      <c r="B237" s="68" t="str">
        <f>B201</f>
        <v>F</v>
      </c>
      <c r="C237" s="133" t="str">
        <f>C201</f>
        <v>Detectable Warning Surface Tiles</v>
      </c>
      <c r="D237" s="134"/>
      <c r="E237" s="134"/>
      <c r="F237" s="135"/>
      <c r="G237" s="92" t="s">
        <v>121</v>
      </c>
      <c r="H237" s="92">
        <f>H230</f>
        <v>0</v>
      </c>
    </row>
    <row r="238" spans="1:8" ht="15.75" thickTop="1" x14ac:dyDescent="0.2">
      <c r="A238" s="28"/>
      <c r="B238" s="125" t="s">
        <v>242</v>
      </c>
      <c r="C238" s="126"/>
      <c r="D238" s="126"/>
      <c r="E238" s="126"/>
      <c r="F238" s="126"/>
      <c r="G238" s="127">
        <f>SUM(H232:H237)</f>
        <v>0</v>
      </c>
      <c r="H238" s="128"/>
    </row>
    <row r="239" spans="1:8" x14ac:dyDescent="0.2">
      <c r="A239" s="93"/>
      <c r="B239" s="94"/>
      <c r="C239" s="95"/>
      <c r="D239" s="96"/>
      <c r="E239" s="95"/>
      <c r="F239" s="95"/>
      <c r="G239" s="97"/>
      <c r="H239" s="98"/>
    </row>
  </sheetData>
  <sheetProtection password="DE24" sheet="1" objects="1" scenarios="1" selectLockedCells="1"/>
  <mergeCells count="20">
    <mergeCell ref="B238:F238"/>
    <mergeCell ref="G238:H238"/>
    <mergeCell ref="C232:F232"/>
    <mergeCell ref="C233:F233"/>
    <mergeCell ref="C234:F234"/>
    <mergeCell ref="C235:F235"/>
    <mergeCell ref="C236:F236"/>
    <mergeCell ref="C237:F237"/>
    <mergeCell ref="C230:F230"/>
    <mergeCell ref="C6:F6"/>
    <mergeCell ref="C43:F43"/>
    <mergeCell ref="C44:F44"/>
    <mergeCell ref="C84:F84"/>
    <mergeCell ref="C85:F85"/>
    <mergeCell ref="C122:F122"/>
    <mergeCell ref="C123:F123"/>
    <mergeCell ref="C160:F160"/>
    <mergeCell ref="C161:F161"/>
    <mergeCell ref="C200:F200"/>
    <mergeCell ref="C201:F201"/>
  </mergeCells>
  <conditionalFormatting sqref="D8 D57:D59 D120:D121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9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11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12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17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18:D19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20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21">
    <cfRule type="cellIs" dxfId="437" priority="436" stopIfTrue="1" operator="equal">
      <formula>"CW 2130-R11"</formula>
    </cfRule>
    <cfRule type="cellIs" dxfId="436" priority="437" stopIfTrue="1" operator="equal">
      <formula>"CW 3120-R2"</formula>
    </cfRule>
    <cfRule type="cellIs" dxfId="435" priority="438" stopIfTrue="1" operator="equal">
      <formula>"CW 3240-R7"</formula>
    </cfRule>
  </conditionalFormatting>
  <conditionalFormatting sqref="D22">
    <cfRule type="cellIs" dxfId="434" priority="433" stopIfTrue="1" operator="equal">
      <formula>"CW 2130-R11"</formula>
    </cfRule>
    <cfRule type="cellIs" dxfId="433" priority="434" stopIfTrue="1" operator="equal">
      <formula>"CW 3120-R2"</formula>
    </cfRule>
    <cfRule type="cellIs" dxfId="432" priority="435" stopIfTrue="1" operator="equal">
      <formula>"CW 3240-R7"</formula>
    </cfRule>
  </conditionalFormatting>
  <conditionalFormatting sqref="D23">
    <cfRule type="cellIs" dxfId="431" priority="430" stopIfTrue="1" operator="equal">
      <formula>"CW 2130-R11"</formula>
    </cfRule>
    <cfRule type="cellIs" dxfId="430" priority="431" stopIfTrue="1" operator="equal">
      <formula>"CW 3120-R2"</formula>
    </cfRule>
    <cfRule type="cellIs" dxfId="429" priority="432" stopIfTrue="1" operator="equal">
      <formula>"CW 3240-R7"</formula>
    </cfRule>
  </conditionalFormatting>
  <conditionalFormatting sqref="D24">
    <cfRule type="cellIs" dxfId="428" priority="427" stopIfTrue="1" operator="equal">
      <formula>"CW 2130-R11"</formula>
    </cfRule>
    <cfRule type="cellIs" dxfId="427" priority="428" stopIfTrue="1" operator="equal">
      <formula>"CW 3120-R2"</formula>
    </cfRule>
    <cfRule type="cellIs" dxfId="426" priority="429" stopIfTrue="1" operator="equal">
      <formula>"CW 3240-R7"</formula>
    </cfRule>
  </conditionalFormatting>
  <conditionalFormatting sqref="D31">
    <cfRule type="cellIs" dxfId="425" priority="424" stopIfTrue="1" operator="equal">
      <formula>"CW 2130-R11"</formula>
    </cfRule>
    <cfRule type="cellIs" dxfId="424" priority="425" stopIfTrue="1" operator="equal">
      <formula>"CW 3120-R2"</formula>
    </cfRule>
    <cfRule type="cellIs" dxfId="423" priority="426" stopIfTrue="1" operator="equal">
      <formula>"CW 3240-R7"</formula>
    </cfRule>
  </conditionalFormatting>
  <conditionalFormatting sqref="D32">
    <cfRule type="cellIs" dxfId="422" priority="421" stopIfTrue="1" operator="equal">
      <formula>"CW 2130-R11"</formula>
    </cfRule>
    <cfRule type="cellIs" dxfId="421" priority="422" stopIfTrue="1" operator="equal">
      <formula>"CW 3120-R2"</formula>
    </cfRule>
    <cfRule type="cellIs" dxfId="420" priority="423" stopIfTrue="1" operator="equal">
      <formula>"CW 3240-R7"</formula>
    </cfRule>
  </conditionalFormatting>
  <conditionalFormatting sqref="D33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35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36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37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38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40:D42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46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47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49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50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51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53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52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54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56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60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69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70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76">
    <cfRule type="cellIs" dxfId="365" priority="361" stopIfTrue="1" operator="equal">
      <formula>"CW 2130-R11"</formula>
    </cfRule>
    <cfRule type="cellIs" dxfId="364" priority="362" stopIfTrue="1" operator="equal">
      <formula>"CW 3120-R2"</formula>
    </cfRule>
    <cfRule type="cellIs" dxfId="363" priority="363" stopIfTrue="1" operator="equal">
      <formula>"CW 3240-R7"</formula>
    </cfRule>
  </conditionalFormatting>
  <conditionalFormatting sqref="D71">
    <cfRule type="cellIs" dxfId="362" priority="364" stopIfTrue="1" operator="equal">
      <formula>"CW 2130-R11"</formula>
    </cfRule>
    <cfRule type="cellIs" dxfId="361" priority="365" stopIfTrue="1" operator="equal">
      <formula>"CW 3120-R2"</formula>
    </cfRule>
    <cfRule type="cellIs" dxfId="360" priority="366" stopIfTrue="1" operator="equal">
      <formula>"CW 3240-R7"</formula>
    </cfRule>
  </conditionalFormatting>
  <conditionalFormatting sqref="D78">
    <cfRule type="cellIs" dxfId="359" priority="355" stopIfTrue="1" operator="equal">
      <formula>"CW 2130-R11"</formula>
    </cfRule>
    <cfRule type="cellIs" dxfId="358" priority="356" stopIfTrue="1" operator="equal">
      <formula>"CW 3120-R2"</formula>
    </cfRule>
    <cfRule type="cellIs" dxfId="357" priority="357" stopIfTrue="1" operator="equal">
      <formula>"CW 3240-R7"</formula>
    </cfRule>
  </conditionalFormatting>
  <conditionalFormatting sqref="D77">
    <cfRule type="cellIs" dxfId="356" priority="358" stopIfTrue="1" operator="equal">
      <formula>"CW 2130-R11"</formula>
    </cfRule>
    <cfRule type="cellIs" dxfId="355" priority="359" stopIfTrue="1" operator="equal">
      <formula>"CW 3120-R2"</formula>
    </cfRule>
    <cfRule type="cellIs" dxfId="354" priority="360" stopIfTrue="1" operator="equal">
      <formula>"CW 3240-R7"</formula>
    </cfRule>
  </conditionalFormatting>
  <conditionalFormatting sqref="D81:D83">
    <cfRule type="cellIs" dxfId="353" priority="349" stopIfTrue="1" operator="equal">
      <formula>"CW 2130-R11"</formula>
    </cfRule>
    <cfRule type="cellIs" dxfId="352" priority="350" stopIfTrue="1" operator="equal">
      <formula>"CW 3120-R2"</formula>
    </cfRule>
    <cfRule type="cellIs" dxfId="351" priority="351" stopIfTrue="1" operator="equal">
      <formula>"CW 3240-R7"</formula>
    </cfRule>
  </conditionalFormatting>
  <conditionalFormatting sqref="D79">
    <cfRule type="cellIs" dxfId="350" priority="352" stopIfTrue="1" operator="equal">
      <formula>"CW 2130-R11"</formula>
    </cfRule>
    <cfRule type="cellIs" dxfId="349" priority="353" stopIfTrue="1" operator="equal">
      <formula>"CW 3120-R2"</formula>
    </cfRule>
    <cfRule type="cellIs" dxfId="348" priority="354" stopIfTrue="1" operator="equal">
      <formula>"CW 3240-R7"</formula>
    </cfRule>
  </conditionalFormatting>
  <conditionalFormatting sqref="D87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92">
    <cfRule type="cellIs" dxfId="344" priority="340" stopIfTrue="1" operator="equal">
      <formula>"CW 2130-R11"</formula>
    </cfRule>
    <cfRule type="cellIs" dxfId="343" priority="341" stopIfTrue="1" operator="equal">
      <formula>"CW 3120-R2"</formula>
    </cfRule>
    <cfRule type="cellIs" dxfId="342" priority="342" stopIfTrue="1" operator="equal">
      <formula>"CW 3240-R7"</formula>
    </cfRule>
  </conditionalFormatting>
  <conditionalFormatting sqref="D88">
    <cfRule type="cellIs" dxfId="341" priority="343" stopIfTrue="1" operator="equal">
      <formula>"CW 2130-R11"</formula>
    </cfRule>
    <cfRule type="cellIs" dxfId="340" priority="344" stopIfTrue="1" operator="equal">
      <formula>"CW 3120-R2"</formula>
    </cfRule>
    <cfRule type="cellIs" dxfId="339" priority="345" stopIfTrue="1" operator="equal">
      <formula>"CW 3240-R7"</formula>
    </cfRule>
  </conditionalFormatting>
  <conditionalFormatting sqref="D98">
    <cfRule type="cellIs" dxfId="338" priority="334" stopIfTrue="1" operator="equal">
      <formula>"CW 2130-R11"</formula>
    </cfRule>
    <cfRule type="cellIs" dxfId="337" priority="335" stopIfTrue="1" operator="equal">
      <formula>"CW 3120-R2"</formula>
    </cfRule>
    <cfRule type="cellIs" dxfId="336" priority="336" stopIfTrue="1" operator="equal">
      <formula>"CW 3240-R7"</formula>
    </cfRule>
  </conditionalFormatting>
  <conditionalFormatting sqref="D99">
    <cfRule type="cellIs" dxfId="335" priority="331" stopIfTrue="1" operator="equal">
      <formula>"CW 2130-R11"</formula>
    </cfRule>
    <cfRule type="cellIs" dxfId="334" priority="332" stopIfTrue="1" operator="equal">
      <formula>"CW 3120-R2"</formula>
    </cfRule>
    <cfRule type="cellIs" dxfId="333" priority="333" stopIfTrue="1" operator="equal">
      <formula>"CW 3240-R7"</formula>
    </cfRule>
  </conditionalFormatting>
  <conditionalFormatting sqref="D93">
    <cfRule type="cellIs" dxfId="332" priority="337" stopIfTrue="1" operator="equal">
      <formula>"CW 2130-R11"</formula>
    </cfRule>
    <cfRule type="cellIs" dxfId="331" priority="338" stopIfTrue="1" operator="equal">
      <formula>"CW 3120-R2"</formula>
    </cfRule>
    <cfRule type="cellIs" dxfId="330" priority="339" stopIfTrue="1" operator="equal">
      <formula>"CW 3240-R7"</formula>
    </cfRule>
  </conditionalFormatting>
  <conditionalFormatting sqref="D100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101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108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109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114">
    <cfRule type="cellIs" dxfId="317" priority="313" stopIfTrue="1" operator="equal">
      <formula>"CW 2130-R11"</formula>
    </cfRule>
    <cfRule type="cellIs" dxfId="316" priority="314" stopIfTrue="1" operator="equal">
      <formula>"CW 3120-R2"</formula>
    </cfRule>
    <cfRule type="cellIs" dxfId="315" priority="315" stopIfTrue="1" operator="equal">
      <formula>"CW 3240-R7"</formula>
    </cfRule>
  </conditionalFormatting>
  <conditionalFormatting sqref="D111:D112">
    <cfRule type="cellIs" dxfId="314" priority="316" stopIfTrue="1" operator="equal">
      <formula>"CW 2130-R11"</formula>
    </cfRule>
    <cfRule type="cellIs" dxfId="313" priority="317" stopIfTrue="1" operator="equal">
      <formula>"CW 3120-R2"</formula>
    </cfRule>
    <cfRule type="cellIs" dxfId="312" priority="318" stopIfTrue="1" operator="equal">
      <formula>"CW 3240-R7"</formula>
    </cfRule>
  </conditionalFormatting>
  <conditionalFormatting sqref="D115:D117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118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89:D90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126">
    <cfRule type="cellIs" dxfId="302" priority="298" stopIfTrue="1" operator="equal">
      <formula>"CW 2130-R11"</formula>
    </cfRule>
    <cfRule type="cellIs" dxfId="301" priority="299" stopIfTrue="1" operator="equal">
      <formula>"CW 3120-R2"</formula>
    </cfRule>
    <cfRule type="cellIs" dxfId="300" priority="300" stopIfTrue="1" operator="equal">
      <formula>"CW 3240-R7"</formula>
    </cfRule>
  </conditionalFormatting>
  <conditionalFormatting sqref="D125">
    <cfRule type="cellIs" dxfId="299" priority="301" stopIfTrue="1" operator="equal">
      <formula>"CW 2130-R11"</formula>
    </cfRule>
    <cfRule type="cellIs" dxfId="298" priority="302" stopIfTrue="1" operator="equal">
      <formula>"CW 3120-R2"</formula>
    </cfRule>
    <cfRule type="cellIs" dxfId="297" priority="303" stopIfTrue="1" operator="equal">
      <formula>"CW 3240-R7"</formula>
    </cfRule>
  </conditionalFormatting>
  <conditionalFormatting sqref="D128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129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130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131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132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133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134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135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136:D137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141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145">
    <cfRule type="cellIs" dxfId="266" priority="262" stopIfTrue="1" operator="equal">
      <formula>"CW 2130-R11"</formula>
    </cfRule>
    <cfRule type="cellIs" dxfId="265" priority="263" stopIfTrue="1" operator="equal">
      <formula>"CW 3120-R2"</formula>
    </cfRule>
    <cfRule type="cellIs" dxfId="264" priority="264" stopIfTrue="1" operator="equal">
      <formula>"CW 3240-R7"</formula>
    </cfRule>
  </conditionalFormatting>
  <conditionalFormatting sqref="D147">
    <cfRule type="cellIs" dxfId="263" priority="259" stopIfTrue="1" operator="equal">
      <formula>"CW 2130-R11"</formula>
    </cfRule>
    <cfRule type="cellIs" dxfId="262" priority="260" stopIfTrue="1" operator="equal">
      <formula>"CW 3120-R2"</formula>
    </cfRule>
    <cfRule type="cellIs" dxfId="261" priority="261" stopIfTrue="1" operator="equal">
      <formula>"CW 3240-R7"</formula>
    </cfRule>
  </conditionalFormatting>
  <conditionalFormatting sqref="D144">
    <cfRule type="cellIs" dxfId="260" priority="265" stopIfTrue="1" operator="equal">
      <formula>"CW 2130-R11"</formula>
    </cfRule>
    <cfRule type="cellIs" dxfId="259" priority="266" stopIfTrue="1" operator="equal">
      <formula>"CW 3120-R2"</formula>
    </cfRule>
    <cfRule type="cellIs" dxfId="258" priority="267" stopIfTrue="1" operator="equal">
      <formula>"CW 3240-R7"</formula>
    </cfRule>
  </conditionalFormatting>
  <conditionalFormatting sqref="D148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50:D152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154:D155">
    <cfRule type="cellIs" dxfId="251" priority="247" stopIfTrue="1" operator="equal">
      <formula>"CW 2130-R11"</formula>
    </cfRule>
    <cfRule type="cellIs" dxfId="250" priority="248" stopIfTrue="1" operator="equal">
      <formula>"CW 3120-R2"</formula>
    </cfRule>
    <cfRule type="cellIs" dxfId="249" priority="249" stopIfTrue="1" operator="equal">
      <formula>"CW 3240-R7"</formula>
    </cfRule>
  </conditionalFormatting>
  <conditionalFormatting sqref="D153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157:D159">
    <cfRule type="cellIs" dxfId="245" priority="244" stopIfTrue="1" operator="equal">
      <formula>"CW 2130-R11"</formula>
    </cfRule>
    <cfRule type="cellIs" dxfId="244" priority="245" stopIfTrue="1" operator="equal">
      <formula>"CW 3120-R2"</formula>
    </cfRule>
    <cfRule type="cellIs" dxfId="243" priority="246" stopIfTrue="1" operator="equal">
      <formula>"CW 3240-R7"</formula>
    </cfRule>
  </conditionalFormatting>
  <conditionalFormatting sqref="D163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164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166">
    <cfRule type="cellIs" dxfId="236" priority="235" stopIfTrue="1" operator="equal">
      <formula>"CW 2130-R11"</formula>
    </cfRule>
    <cfRule type="cellIs" dxfId="235" priority="236" stopIfTrue="1" operator="equal">
      <formula>"CW 3120-R2"</formula>
    </cfRule>
    <cfRule type="cellIs" dxfId="234" priority="237" stopIfTrue="1" operator="equal">
      <formula>"CW 3240-R7"</formula>
    </cfRule>
  </conditionalFormatting>
  <conditionalFormatting sqref="D167">
    <cfRule type="cellIs" dxfId="233" priority="232" stopIfTrue="1" operator="equal">
      <formula>"CW 2130-R11"</formula>
    </cfRule>
    <cfRule type="cellIs" dxfId="232" priority="233" stopIfTrue="1" operator="equal">
      <formula>"CW 3120-R2"</formula>
    </cfRule>
    <cfRule type="cellIs" dxfId="231" priority="234" stopIfTrue="1" operator="equal">
      <formula>"CW 3240-R7"</formula>
    </cfRule>
  </conditionalFormatting>
  <conditionalFormatting sqref="D168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170">
    <cfRule type="cellIs" dxfId="227" priority="223" stopIfTrue="1" operator="equal">
      <formula>"CW 2130-R11"</formula>
    </cfRule>
    <cfRule type="cellIs" dxfId="226" priority="224" stopIfTrue="1" operator="equal">
      <formula>"CW 3120-R2"</formula>
    </cfRule>
    <cfRule type="cellIs" dxfId="225" priority="225" stopIfTrue="1" operator="equal">
      <formula>"CW 3240-R7"</formula>
    </cfRule>
  </conditionalFormatting>
  <conditionalFormatting sqref="D169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171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172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174:D175">
    <cfRule type="cellIs" dxfId="215" priority="211" stopIfTrue="1" operator="equal">
      <formula>"CW 2130-R11"</formula>
    </cfRule>
    <cfRule type="cellIs" dxfId="214" priority="212" stopIfTrue="1" operator="equal">
      <formula>"CW 3120-R2"</formula>
    </cfRule>
    <cfRule type="cellIs" dxfId="213" priority="213" stopIfTrue="1" operator="equal">
      <formula>"CW 3240-R7"</formula>
    </cfRule>
  </conditionalFormatting>
  <conditionalFormatting sqref="D173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179:D181">
    <cfRule type="cellIs" dxfId="209" priority="208" stopIfTrue="1" operator="equal">
      <formula>"CW 2130-R11"</formula>
    </cfRule>
    <cfRule type="cellIs" dxfId="208" priority="209" stopIfTrue="1" operator="equal">
      <formula>"CW 3120-R2"</formula>
    </cfRule>
    <cfRule type="cellIs" dxfId="207" priority="210" stopIfTrue="1" operator="equal">
      <formula>"CW 3240-R7"</formula>
    </cfRule>
  </conditionalFormatting>
  <conditionalFormatting sqref="D185">
    <cfRule type="cellIs" dxfId="206" priority="202" stopIfTrue="1" operator="equal">
      <formula>"CW 2130-R11"</formula>
    </cfRule>
    <cfRule type="cellIs" dxfId="205" priority="203" stopIfTrue="1" operator="equal">
      <formula>"CW 3120-R2"</formula>
    </cfRule>
    <cfRule type="cellIs" dxfId="204" priority="204" stopIfTrue="1" operator="equal">
      <formula>"CW 3240-R7"</formula>
    </cfRule>
  </conditionalFormatting>
  <conditionalFormatting sqref="D182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186">
    <cfRule type="cellIs" dxfId="200" priority="199" stopIfTrue="1" operator="equal">
      <formula>"CW 2130-R11"</formula>
    </cfRule>
    <cfRule type="cellIs" dxfId="199" priority="200" stopIfTrue="1" operator="equal">
      <formula>"CW 3120-R2"</formula>
    </cfRule>
    <cfRule type="cellIs" dxfId="198" priority="201" stopIfTrue="1" operator="equal">
      <formula>"CW 3240-R7"</formula>
    </cfRule>
  </conditionalFormatting>
  <conditionalFormatting sqref="D189:D190">
    <cfRule type="cellIs" dxfId="197" priority="193" stopIfTrue="1" operator="equal">
      <formula>"CW 2130-R11"</formula>
    </cfRule>
    <cfRule type="cellIs" dxfId="196" priority="194" stopIfTrue="1" operator="equal">
      <formula>"CW 3120-R2"</formula>
    </cfRule>
    <cfRule type="cellIs" dxfId="195" priority="195" stopIfTrue="1" operator="equal">
      <formula>"CW 3240-R7"</formula>
    </cfRule>
  </conditionalFormatting>
  <conditionalFormatting sqref="D188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192:D194">
    <cfRule type="cellIs" dxfId="191" priority="190" stopIfTrue="1" operator="equal">
      <formula>"CW 2130-R11"</formula>
    </cfRule>
    <cfRule type="cellIs" dxfId="190" priority="191" stopIfTrue="1" operator="equal">
      <formula>"CW 3120-R2"</formula>
    </cfRule>
    <cfRule type="cellIs" dxfId="189" priority="192" stopIfTrue="1" operator="equal">
      <formula>"CW 3240-R7"</formula>
    </cfRule>
  </conditionalFormatting>
  <conditionalFormatting sqref="D195">
    <cfRule type="cellIs" dxfId="188" priority="187" stopIfTrue="1" operator="equal">
      <formula>"CW 2130-R11"</formula>
    </cfRule>
    <cfRule type="cellIs" dxfId="187" priority="188" stopIfTrue="1" operator="equal">
      <formula>"CW 3120-R2"</formula>
    </cfRule>
    <cfRule type="cellIs" dxfId="186" priority="189" stopIfTrue="1" operator="equal">
      <formula>"CW 3240-R7"</formula>
    </cfRule>
  </conditionalFormatting>
  <conditionalFormatting sqref="D197:D199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203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204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206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207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213:D214">
    <cfRule type="cellIs" dxfId="170" priority="166" stopIfTrue="1" operator="equal">
      <formula>"CW 2130-R11"</formula>
    </cfRule>
    <cfRule type="cellIs" dxfId="169" priority="167" stopIfTrue="1" operator="equal">
      <formula>"CW 3120-R2"</formula>
    </cfRule>
    <cfRule type="cellIs" dxfId="168" priority="168" stopIfTrue="1" operator="equal">
      <formula>"CW 3240-R7"</formula>
    </cfRule>
  </conditionalFormatting>
  <conditionalFormatting sqref="D212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218">
    <cfRule type="cellIs" dxfId="164" priority="163" stopIfTrue="1" operator="equal">
      <formula>"CW 2130-R11"</formula>
    </cfRule>
    <cfRule type="cellIs" dxfId="163" priority="164" stopIfTrue="1" operator="equal">
      <formula>"CW 3120-R2"</formula>
    </cfRule>
    <cfRule type="cellIs" dxfId="162" priority="165" stopIfTrue="1" operator="equal">
      <formula>"CW 3240-R7"</formula>
    </cfRule>
  </conditionalFormatting>
  <conditionalFormatting sqref="D221">
    <cfRule type="cellIs" dxfId="161" priority="160" stopIfTrue="1" operator="equal">
      <formula>"CW 2130-R11"</formula>
    </cfRule>
    <cfRule type="cellIs" dxfId="160" priority="161" stopIfTrue="1" operator="equal">
      <formula>"CW 3120-R2"</formula>
    </cfRule>
    <cfRule type="cellIs" dxfId="159" priority="162" stopIfTrue="1" operator="equal">
      <formula>"CW 3240-R7"</formula>
    </cfRule>
  </conditionalFormatting>
  <conditionalFormatting sqref="D222">
    <cfRule type="cellIs" dxfId="158" priority="157" stopIfTrue="1" operator="equal">
      <formula>"CW 2130-R11"</formula>
    </cfRule>
    <cfRule type="cellIs" dxfId="157" priority="158" stopIfTrue="1" operator="equal">
      <formula>"CW 3120-R2"</formula>
    </cfRule>
    <cfRule type="cellIs" dxfId="156" priority="159" stopIfTrue="1" operator="equal">
      <formula>"CW 3240-R7"</formula>
    </cfRule>
  </conditionalFormatting>
  <conditionalFormatting sqref="D225">
    <cfRule type="cellIs" dxfId="155" priority="151" stopIfTrue="1" operator="equal">
      <formula>"CW 2130-R11"</formula>
    </cfRule>
    <cfRule type="cellIs" dxfId="154" priority="152" stopIfTrue="1" operator="equal">
      <formula>"CW 3120-R2"</formula>
    </cfRule>
    <cfRule type="cellIs" dxfId="153" priority="153" stopIfTrue="1" operator="equal">
      <formula>"CW 3240-R7"</formula>
    </cfRule>
  </conditionalFormatting>
  <conditionalFormatting sqref="D224">
    <cfRule type="cellIs" dxfId="152" priority="154" stopIfTrue="1" operator="equal">
      <formula>"CW 2130-R11"</formula>
    </cfRule>
    <cfRule type="cellIs" dxfId="151" priority="155" stopIfTrue="1" operator="equal">
      <formula>"CW 3120-R2"</formula>
    </cfRule>
    <cfRule type="cellIs" dxfId="150" priority="156" stopIfTrue="1" operator="equal">
      <formula>"CW 3240-R7"</formula>
    </cfRule>
  </conditionalFormatting>
  <conditionalFormatting sqref="D227:D229">
    <cfRule type="cellIs" dxfId="149" priority="148" stopIfTrue="1" operator="equal">
      <formula>"CW 2130-R11"</formula>
    </cfRule>
    <cfRule type="cellIs" dxfId="148" priority="149" stopIfTrue="1" operator="equal">
      <formula>"CW 3120-R2"</formula>
    </cfRule>
    <cfRule type="cellIs" dxfId="147" priority="150" stopIfTrue="1" operator="equal">
      <formula>"CW 3240-R7"</formula>
    </cfRule>
  </conditionalFormatting>
  <conditionalFormatting sqref="D25">
    <cfRule type="cellIs" dxfId="146" priority="145" stopIfTrue="1" operator="equal">
      <formula>"CW 2130-R11"</formula>
    </cfRule>
    <cfRule type="cellIs" dxfId="145" priority="146" stopIfTrue="1" operator="equal">
      <formula>"CW 3120-R2"</formula>
    </cfRule>
    <cfRule type="cellIs" dxfId="144" priority="147" stopIfTrue="1" operator="equal">
      <formula>"CW 3240-R7"</formula>
    </cfRule>
  </conditionalFormatting>
  <conditionalFormatting sqref="D63">
    <cfRule type="cellIs" dxfId="143" priority="142" stopIfTrue="1" operator="equal">
      <formula>"CW 2130-R11"</formula>
    </cfRule>
    <cfRule type="cellIs" dxfId="142" priority="143" stopIfTrue="1" operator="equal">
      <formula>"CW 3120-R2"</formula>
    </cfRule>
    <cfRule type="cellIs" dxfId="141" priority="144" stopIfTrue="1" operator="equal">
      <formula>"CW 3240-R7"</formula>
    </cfRule>
  </conditionalFormatting>
  <conditionalFormatting sqref="D61">
    <cfRule type="cellIs" dxfId="140" priority="139" stopIfTrue="1" operator="equal">
      <formula>"CW 2130-R11"</formula>
    </cfRule>
    <cfRule type="cellIs" dxfId="139" priority="140" stopIfTrue="1" operator="equal">
      <formula>"CW 3120-R2"</formula>
    </cfRule>
    <cfRule type="cellIs" dxfId="138" priority="141" stopIfTrue="1" operator="equal">
      <formula>"CW 3240-R7"</formula>
    </cfRule>
  </conditionalFormatting>
  <conditionalFormatting sqref="D95">
    <cfRule type="cellIs" dxfId="137" priority="133" stopIfTrue="1" operator="equal">
      <formula>"CW 2130-R11"</formula>
    </cfRule>
    <cfRule type="cellIs" dxfId="136" priority="134" stopIfTrue="1" operator="equal">
      <formula>"CW 3120-R2"</formula>
    </cfRule>
    <cfRule type="cellIs" dxfId="135" priority="135" stopIfTrue="1" operator="equal">
      <formula>"CW 3240-R7"</formula>
    </cfRule>
  </conditionalFormatting>
  <conditionalFormatting sqref="D94">
    <cfRule type="cellIs" dxfId="134" priority="136" stopIfTrue="1" operator="equal">
      <formula>"CW 2130-R11"</formula>
    </cfRule>
    <cfRule type="cellIs" dxfId="133" priority="137" stopIfTrue="1" operator="equal">
      <formula>"CW 3120-R2"</formula>
    </cfRule>
    <cfRule type="cellIs" dxfId="132" priority="138" stopIfTrue="1" operator="equal">
      <formula>"CW 3240-R7"</formula>
    </cfRule>
  </conditionalFormatting>
  <conditionalFormatting sqref="D96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97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102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66">
    <cfRule type="cellIs" dxfId="122" priority="118" stopIfTrue="1" operator="equal">
      <formula>"CW 2130-R11"</formula>
    </cfRule>
    <cfRule type="cellIs" dxfId="121" priority="119" stopIfTrue="1" operator="equal">
      <formula>"CW 3120-R2"</formula>
    </cfRule>
    <cfRule type="cellIs" dxfId="120" priority="120" stopIfTrue="1" operator="equal">
      <formula>"CW 3240-R7"</formula>
    </cfRule>
  </conditionalFormatting>
  <conditionalFormatting sqref="D28">
    <cfRule type="cellIs" dxfId="119" priority="115" stopIfTrue="1" operator="equal">
      <formula>"CW 2130-R11"</formula>
    </cfRule>
    <cfRule type="cellIs" dxfId="118" priority="116" stopIfTrue="1" operator="equal">
      <formula>"CW 3120-R2"</formula>
    </cfRule>
    <cfRule type="cellIs" dxfId="117" priority="117" stopIfTrue="1" operator="equal">
      <formula>"CW 3240-R7"</formula>
    </cfRule>
  </conditionalFormatting>
  <conditionalFormatting sqref="D103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55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105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138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139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64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26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176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177">
    <cfRule type="cellIs" dxfId="92" priority="91" stopIfTrue="1" operator="equal">
      <formula>"CW 2130-R11"</formula>
    </cfRule>
    <cfRule type="cellIs" dxfId="91" priority="92" stopIfTrue="1" operator="equal">
      <formula>"CW 3120-R2"</formula>
    </cfRule>
    <cfRule type="cellIs" dxfId="90" priority="93" stopIfTrue="1" operator="equal">
      <formula>"CW 3240-R7"</formula>
    </cfRule>
  </conditionalFormatting>
  <conditionalFormatting sqref="D208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209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210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21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216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13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27">
    <cfRule type="cellIs" dxfId="71" priority="67" stopIfTrue="1" operator="equal">
      <formula>"CW 2130-R11"</formula>
    </cfRule>
    <cfRule type="cellIs" dxfId="70" priority="68" stopIfTrue="1" operator="equal">
      <formula>"CW 3120-R2"</formula>
    </cfRule>
    <cfRule type="cellIs" dxfId="69" priority="69" stopIfTrue="1" operator="equal">
      <formula>"CW 3240-R7"</formula>
    </cfRule>
  </conditionalFormatting>
  <conditionalFormatting sqref="D62">
    <cfRule type="cellIs" dxfId="68" priority="64" stopIfTrue="1" operator="equal">
      <formula>"CW 2130-R11"</formula>
    </cfRule>
    <cfRule type="cellIs" dxfId="67" priority="65" stopIfTrue="1" operator="equal">
      <formula>"CW 3120-R2"</formula>
    </cfRule>
    <cfRule type="cellIs" dxfId="66" priority="66" stopIfTrue="1" operator="equal">
      <formula>"CW 3240-R7"</formula>
    </cfRule>
  </conditionalFormatting>
  <conditionalFormatting sqref="D65">
    <cfRule type="cellIs" dxfId="65" priority="61" stopIfTrue="1" operator="equal">
      <formula>"CW 2130-R11"</formula>
    </cfRule>
    <cfRule type="cellIs" dxfId="64" priority="62" stopIfTrue="1" operator="equal">
      <formula>"CW 3120-R2"</formula>
    </cfRule>
    <cfRule type="cellIs" dxfId="63" priority="63" stopIfTrue="1" operator="equal">
      <formula>"CW 3240-R7"</formula>
    </cfRule>
  </conditionalFormatting>
  <conditionalFormatting sqref="D14">
    <cfRule type="cellIs" dxfId="62" priority="70" stopIfTrue="1" operator="equal">
      <formula>"CW 2130-R11"</formula>
    </cfRule>
    <cfRule type="cellIs" dxfId="61" priority="71" stopIfTrue="1" operator="equal">
      <formula>"CW 3120-R2"</formula>
    </cfRule>
    <cfRule type="cellIs" dxfId="60" priority="72" stopIfTrue="1" operator="equal">
      <formula>"CW 3240-R7"</formula>
    </cfRule>
  </conditionalFormatting>
  <conditionalFormatting sqref="D107">
    <cfRule type="cellIs" dxfId="59" priority="55" stopIfTrue="1" operator="equal">
      <formula>"CW 2130-R11"</formula>
    </cfRule>
    <cfRule type="cellIs" dxfId="58" priority="56" stopIfTrue="1" operator="equal">
      <formula>"CW 3120-R2"</formula>
    </cfRule>
    <cfRule type="cellIs" dxfId="57" priority="57" stopIfTrue="1" operator="equal">
      <formula>"CW 3240-R7"</formula>
    </cfRule>
  </conditionalFormatting>
  <conditionalFormatting sqref="D104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68">
    <cfRule type="cellIs" dxfId="53" priority="49" stopIfTrue="1" operator="equal">
      <formula>"CW 2130-R11"</formula>
    </cfRule>
    <cfRule type="cellIs" dxfId="52" priority="50" stopIfTrue="1" operator="equal">
      <formula>"CW 3120-R2"</formula>
    </cfRule>
    <cfRule type="cellIs" dxfId="51" priority="51" stopIfTrue="1" operator="equal">
      <formula>"CW 3240-R7"</formula>
    </cfRule>
  </conditionalFormatting>
  <conditionalFormatting sqref="D106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67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30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140">
    <cfRule type="cellIs" dxfId="41" priority="37" stopIfTrue="1" operator="equal">
      <formula>"CW 2130-R11"</formula>
    </cfRule>
    <cfRule type="cellIs" dxfId="40" priority="38" stopIfTrue="1" operator="equal">
      <formula>"CW 3120-R2"</formula>
    </cfRule>
    <cfRule type="cellIs" dxfId="39" priority="39" stopIfTrue="1" operator="equal">
      <formula>"CW 3240-R7"</formula>
    </cfRule>
  </conditionalFormatting>
  <conditionalFormatting sqref="D29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143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42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83">
    <cfRule type="cellIs" dxfId="29" priority="25" stopIfTrue="1" operator="equal">
      <formula>"CW 2130-R11"</formula>
    </cfRule>
    <cfRule type="cellIs" dxfId="28" priority="26" stopIfTrue="1" operator="equal">
      <formula>"CW 3120-R2"</formula>
    </cfRule>
    <cfRule type="cellIs" dxfId="27" priority="27" stopIfTrue="1" operator="equal">
      <formula>"CW 3240-R7"</formula>
    </cfRule>
  </conditionalFormatting>
  <conditionalFormatting sqref="D184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17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11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17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219">
    <cfRule type="cellIs" dxfId="14" priority="10" stopIfTrue="1" operator="equal">
      <formula>"CW 2130-R11"</formula>
    </cfRule>
    <cfRule type="cellIs" dxfId="13" priority="11" stopIfTrue="1" operator="equal">
      <formula>"CW 3120-R2"</formula>
    </cfRule>
    <cfRule type="cellIs" dxfId="12" priority="12" stopIfTrue="1" operator="equal">
      <formula>"CW 3240-R7"</formula>
    </cfRule>
  </conditionalFormatting>
  <conditionalFormatting sqref="D220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1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3:D7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46" yWindow="493"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9 G228:G229 G35:G38 G41:G42 G46:G47 G50 G52 G19:G24 G82:G83 G114:G118 G62 G97 G74 G87:G88 G90 G125:G126 G129 G131 G133:G134 G150:G155 G158:G159 G163:G164 G167 G169 G171:G172 G30:G33 G112 G192:G195 G198:G199 G203:G204 G220:G222 G211 G224:G225 G58:G60 G93 G95 G100:G101 G54:G55 G64:G65 G137 G14 G26:G27 G175 G184:G186 G207 G209 G214 G177:G181 G103:G104 G107:G109 G139:G140 G143:G145 G216:G217 G12 G16 G68:G71 G76:G79 G121 G148 G189:G190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210 G218 G11 G40 G49 G51 G53 G56:G57 G227 G81 G92 G102 G98:G99 G89 G120 G128 G130 G132 G135:G136 G61 G157 G166 G168 G170 G173:G174 G176 G197 G206 G141 G212:G213 G66 G94 G96 G25 G63 G105 G138 G28 G208 G182 G215 G13 G15 G17:G18">
      <formula1>"isblank(G3)"</formula1>
    </dataValidation>
  </dataValidations>
  <pageMargins left="0.5" right="0.5" top="0.75" bottom="0.75" header="0.25" footer="0.25"/>
  <pageSetup scale="70" fitToHeight="0" orientation="portrait" r:id="rId1"/>
  <headerFooter alignWithMargins="0">
    <oddHeader>&amp;L&amp;10The City of Winnipeg
Tender No. 21-2020 
&amp;XTemplate Version: eC420190901-RW&amp;R&amp;10Bid Submission
&amp;P of &amp;N</oddHeader>
    <oddFooter xml:space="preserve">&amp;R                    </oddFooter>
  </headerFooter>
  <rowBreaks count="10" manualBreakCount="10">
    <brk id="33" min="1" max="7" man="1"/>
    <brk id="43" min="1" max="7" man="1"/>
    <brk id="71" min="1" max="7" man="1"/>
    <brk id="84" min="1" max="7" man="1"/>
    <brk id="112" min="1" max="7" man="1"/>
    <brk id="122" min="1" max="7" man="1"/>
    <brk id="148" min="1" max="7" man="1"/>
    <brk id="160" min="1" max="7" man="1"/>
    <brk id="200" min="1" max="7" man="1"/>
    <brk id="23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21-2020</vt:lpstr>
      <vt:lpstr>'21-2020'!Print_Area</vt:lpstr>
      <vt:lpstr>'21-2020'!Print_Titles</vt:lpstr>
      <vt:lpstr>'21-2020'!XEVERYTHING</vt:lpstr>
      <vt:lpstr>'21-2020'!XITEMS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Checked by: HP _x000d_
Date checked: January 22, 2019_x000d_
_x000d_
_x000d_
_x000d_
_x000d_
File size 44465_x000d_
_x000d_
_x000d_
_x000d_
_x000d_
_x000d_
_x000d_
size: 41,019 bytes</dc:description>
  <cp:lastModifiedBy>Windows User</cp:lastModifiedBy>
  <cp:lastPrinted>2020-01-22T17:17:26Z</cp:lastPrinted>
  <dcterms:created xsi:type="dcterms:W3CDTF">2020-01-16T16:13:15Z</dcterms:created>
  <dcterms:modified xsi:type="dcterms:W3CDTF">2020-01-23T15:02:00Z</dcterms:modified>
</cp:coreProperties>
</file>