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8700"/>
  </bookViews>
  <sheets>
    <sheet name="147-2020_FORM_B-PRICES" sheetId="3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'147-2020_FORM_B-PRICES'!#REF!</definedName>
    <definedName name="_12TENDER_SUBMISSI">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'147-2020_FORM_B-PRICES'!#REF!</definedName>
    <definedName name="_4PAGE_1_OF_13">#REF!</definedName>
    <definedName name="_8TENDER_NO._181" localSheetId="0">'147-2020_FORM_B-PRICES'!#REF!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'147-2020_FORM_B-PRICES'!#REF!</definedName>
    <definedName name="HEADER">#REF!</definedName>
    <definedName name="_xlnm.Print_Area" localSheetId="0">'147-2020_FORM_B-PRICES'!$B$6:$H$321</definedName>
    <definedName name="_xlnm.Print_Titles" localSheetId="0">'147-2020_FORM_B-PRICES'!$1:$5</definedName>
    <definedName name="_xlnm.Print_Titles">#REF!</definedName>
    <definedName name="TEMP" localSheetId="0">'147-2020_FORM_B-PRICES'!#REF!</definedName>
    <definedName name="TEMP">#REF!</definedName>
    <definedName name="TESTHEAD" localSheetId="0">'147-2020_FORM_B-PRICES'!#REF!</definedName>
    <definedName name="TESTHEAD">#REF!</definedName>
    <definedName name="XEVERYTHING" localSheetId="0">'147-2020_FORM_B-PRICES'!$B$1:$IH$146</definedName>
    <definedName name="XEVERYTHING">#REF!</definedName>
    <definedName name="XITEMS" localSheetId="0">'147-2020_FORM_B-PRICES'!$B$6:$IH$146</definedName>
    <definedName name="XITEMS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8" i="3" l="1"/>
  <c r="B318" i="3"/>
  <c r="C316" i="3"/>
  <c r="B316" i="3"/>
  <c r="B315" i="3"/>
  <c r="C313" i="3"/>
  <c r="B313" i="3"/>
  <c r="C312" i="3"/>
  <c r="B312" i="3"/>
  <c r="C311" i="3"/>
  <c r="B311" i="3"/>
  <c r="B310" i="3"/>
  <c r="C308" i="3"/>
  <c r="B308" i="3"/>
  <c r="H307" i="3"/>
  <c r="H308" i="3" s="1"/>
  <c r="H318" i="3" s="1"/>
  <c r="C305" i="3"/>
  <c r="B305" i="3"/>
  <c r="H304" i="3"/>
  <c r="H303" i="3"/>
  <c r="H302" i="3"/>
  <c r="H301" i="3"/>
  <c r="H300" i="3"/>
  <c r="C297" i="3"/>
  <c r="B297" i="3"/>
  <c r="H296" i="3"/>
  <c r="H295" i="3"/>
  <c r="H293" i="3"/>
  <c r="H292" i="3"/>
  <c r="H290" i="3"/>
  <c r="H289" i="3"/>
  <c r="H288" i="3"/>
  <c r="H286" i="3"/>
  <c r="H285" i="3"/>
  <c r="H284" i="3"/>
  <c r="H283" i="3"/>
  <c r="H280" i="3"/>
  <c r="H279" i="3"/>
  <c r="H277" i="3"/>
  <c r="H276" i="3"/>
  <c r="H275" i="3"/>
  <c r="H273" i="3"/>
  <c r="H272" i="3"/>
  <c r="H271" i="3"/>
  <c r="H270" i="3"/>
  <c r="H269" i="3"/>
  <c r="H267" i="3"/>
  <c r="H266" i="3"/>
  <c r="H265" i="3"/>
  <c r="H264" i="3"/>
  <c r="H261" i="3"/>
  <c r="H260" i="3"/>
  <c r="H258" i="3"/>
  <c r="H257" i="3"/>
  <c r="H256" i="3"/>
  <c r="H254" i="3"/>
  <c r="H253" i="3"/>
  <c r="H252" i="3"/>
  <c r="H251" i="3"/>
  <c r="H250" i="3"/>
  <c r="H248" i="3"/>
  <c r="H247" i="3"/>
  <c r="H246" i="3"/>
  <c r="H245" i="3"/>
  <c r="C241" i="3"/>
  <c r="B241" i="3"/>
  <c r="H240" i="3"/>
  <c r="H238" i="3"/>
  <c r="H235" i="3"/>
  <c r="H231" i="3"/>
  <c r="H229" i="3"/>
  <c r="H224" i="3"/>
  <c r="H223" i="3"/>
  <c r="H221" i="3"/>
  <c r="H219" i="3"/>
  <c r="H217" i="3"/>
  <c r="H216" i="3"/>
  <c r="H215" i="3"/>
  <c r="H212" i="3"/>
  <c r="H211" i="3"/>
  <c r="H210" i="3"/>
  <c r="H208" i="3"/>
  <c r="H206" i="3"/>
  <c r="H205" i="3"/>
  <c r="H203" i="3"/>
  <c r="H202" i="3"/>
  <c r="H201" i="3"/>
  <c r="H199" i="3"/>
  <c r="H198" i="3"/>
  <c r="H195" i="3"/>
  <c r="H193" i="3"/>
  <c r="H192" i="3"/>
  <c r="H191" i="3"/>
  <c r="H189" i="3"/>
  <c r="H187" i="3"/>
  <c r="H185" i="3"/>
  <c r="H182" i="3"/>
  <c r="H180" i="3"/>
  <c r="H178" i="3"/>
  <c r="H176" i="3"/>
  <c r="H173" i="3"/>
  <c r="H172" i="3"/>
  <c r="H170" i="3"/>
  <c r="H168" i="3"/>
  <c r="H166" i="3"/>
  <c r="H162" i="3"/>
  <c r="H159" i="3"/>
  <c r="H157" i="3"/>
  <c r="H154" i="3"/>
  <c r="H152" i="3"/>
  <c r="H150" i="3"/>
  <c r="C145" i="3"/>
  <c r="B145" i="3"/>
  <c r="H144" i="3"/>
  <c r="H143" i="3"/>
  <c r="H142" i="3"/>
  <c r="H141" i="3"/>
  <c r="H139" i="3"/>
  <c r="H138" i="3"/>
  <c r="H135" i="3"/>
  <c r="H134" i="3"/>
  <c r="H133" i="3"/>
  <c r="H132" i="3"/>
  <c r="H131" i="3"/>
  <c r="H129" i="3"/>
  <c r="H127" i="3"/>
  <c r="H125" i="3"/>
  <c r="H123" i="3"/>
  <c r="H122" i="3"/>
  <c r="H121" i="3"/>
  <c r="H120" i="3"/>
  <c r="H119" i="3"/>
  <c r="H118" i="3"/>
  <c r="H117" i="3"/>
  <c r="H116" i="3"/>
  <c r="H115" i="3"/>
  <c r="H114" i="3"/>
  <c r="H112" i="3"/>
  <c r="H110" i="3"/>
  <c r="H108" i="3"/>
  <c r="H107" i="3"/>
  <c r="H106" i="3"/>
  <c r="H104" i="3"/>
  <c r="H103" i="3"/>
  <c r="H100" i="3"/>
  <c r="H98" i="3"/>
  <c r="H96" i="3"/>
  <c r="H95" i="3"/>
  <c r="H92" i="3"/>
  <c r="H90" i="3"/>
  <c r="H87" i="3"/>
  <c r="H86" i="3"/>
  <c r="H85" i="3"/>
  <c r="H84" i="3"/>
  <c r="H83" i="3"/>
  <c r="H82" i="3"/>
  <c r="H80" i="3"/>
  <c r="H79" i="3"/>
  <c r="H78" i="3"/>
  <c r="H77" i="3"/>
  <c r="H75" i="3"/>
  <c r="H74" i="3"/>
  <c r="H73" i="3"/>
  <c r="H72" i="3"/>
  <c r="H71" i="3"/>
  <c r="H68" i="3"/>
  <c r="H67" i="3"/>
  <c r="H65" i="3"/>
  <c r="H63" i="3"/>
  <c r="H60" i="3"/>
  <c r="H59" i="3"/>
  <c r="H58" i="3"/>
  <c r="H57" i="3"/>
  <c r="H55" i="3"/>
  <c r="H54" i="3"/>
  <c r="H52" i="3"/>
  <c r="H51" i="3"/>
  <c r="H48" i="3"/>
  <c r="H47" i="3"/>
  <c r="H45" i="3"/>
  <c r="H44" i="3"/>
  <c r="H42" i="3"/>
  <c r="H41" i="3"/>
  <c r="H40" i="3"/>
  <c r="H39" i="3"/>
  <c r="H38" i="3"/>
  <c r="H37" i="3"/>
  <c r="H34" i="3"/>
  <c r="H32" i="3"/>
  <c r="H30" i="3"/>
  <c r="H29" i="3"/>
  <c r="H27" i="3"/>
  <c r="H26" i="3"/>
  <c r="H23" i="3"/>
  <c r="H21" i="3"/>
  <c r="H19" i="3"/>
  <c r="H17" i="3"/>
  <c r="H16" i="3"/>
  <c r="H14" i="3"/>
  <c r="H13" i="3"/>
  <c r="H11" i="3"/>
  <c r="H10" i="3"/>
  <c r="H9" i="3"/>
  <c r="H305" i="3" l="1"/>
  <c r="H316" i="3" s="1"/>
  <c r="H317" i="3" s="1"/>
  <c r="H145" i="3"/>
  <c r="H311" i="3" s="1"/>
  <c r="H241" i="3"/>
  <c r="H312" i="3" s="1"/>
  <c r="H297" i="3"/>
  <c r="H313" i="3" s="1"/>
  <c r="H314" i="3" l="1"/>
  <c r="G320" i="3" s="1"/>
</calcChain>
</file>

<file path=xl/comments1.xml><?xml version="1.0" encoding="utf-8"?>
<comments xmlns="http://schemas.openxmlformats.org/spreadsheetml/2006/main">
  <authors>
    <author>Pheifer, Henly</author>
  </authors>
  <commentList>
    <comment ref="D2" authorId="0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<sst xmlns="http://schemas.openxmlformats.org/spreadsheetml/2006/main" count="1140" uniqueCount="546">
  <si>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</si>
  <si>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</si>
  <si>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</si>
  <si>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</si>
  <si>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</si>
  <si>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</si>
  <si>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</si>
  <si>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</si>
  <si>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</si>
  <si>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</si>
  <si>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</si>
  <si>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</si>
  <si>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</si>
  <si>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</si>
  <si>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Subtotal:</t>
  </si>
  <si>
    <t>SUMMARY</t>
  </si>
  <si>
    <t>EARTH AND BASE WORKS</t>
  </si>
  <si>
    <t>ROADWORKS - NEW CONSTRUCTION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</si>
  <si>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</si>
  <si>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</si>
  <si>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</si>
  <si>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</si>
  <si>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</si>
  <si>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</si>
  <si>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</si>
  <si>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</si>
  <si>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</si>
  <si>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</si>
  <si>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</si>
  <si>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</si>
  <si>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</si>
  <si>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</si>
  <si>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</si>
  <si>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</si>
  <si>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</si>
  <si>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</si>
  <si>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</si>
  <si>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</si>
  <si>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</si>
  <si>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</si>
  <si>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</si>
  <si>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</si>
  <si>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</si>
  <si>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</si>
  <si>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</si>
  <si>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</si>
  <si>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</si>
  <si>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</si>
  <si>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</si>
  <si>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</si>
  <si>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</si>
  <si>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</si>
  <si>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</si>
  <si>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</si>
  <si>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</si>
  <si>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</si>
  <si>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</si>
  <si>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</si>
  <si>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</si>
  <si>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</si>
  <si>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</si>
  <si>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</si>
  <si>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</si>
  <si>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</si>
  <si>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</si>
  <si>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</si>
  <si>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</si>
  <si>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</si>
  <si>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</si>
  <si>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</si>
  <si>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</si>
  <si>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</si>
  <si>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</si>
  <si>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</si>
  <si>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</si>
  <si>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</si>
  <si>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</si>
  <si>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</si>
  <si>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</si>
  <si>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</si>
  <si>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</si>
  <si>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</si>
  <si>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</si>
  <si>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</si>
  <si>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</si>
  <si>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</si>
  <si>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</si>
  <si>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</si>
  <si>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</si>
  <si>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</si>
  <si>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</si>
  <si>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</si>
  <si>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</si>
  <si>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</si>
  <si>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</si>
  <si>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</si>
  <si>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</si>
  <si>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</si>
  <si>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</si>
  <si>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</si>
  <si>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</si>
  <si>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</si>
  <si>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</si>
  <si>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</si>
  <si>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</si>
  <si>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</si>
  <si>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</si>
  <si>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</si>
  <si>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</si>
  <si>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</si>
  <si>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</si>
  <si>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</si>
  <si>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</si>
  <si>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</si>
  <si>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</si>
  <si>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Construction of  Curb Ramp (8-12 mm ht, Integral)</t>
  </si>
  <si>
    <t>SD-229C</t>
  </si>
  <si>
    <t>A.17</t>
  </si>
  <si>
    <t>Type IA</t>
  </si>
  <si>
    <t>A.18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</si>
  <si>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</si>
  <si>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</si>
  <si>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</si>
  <si>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</si>
  <si>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</si>
  <si>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</si>
  <si>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</si>
  <si>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</si>
  <si>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</si>
  <si>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</si>
  <si>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</si>
  <si>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</si>
  <si>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</si>
  <si>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</si>
  <si>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d)</t>
  </si>
  <si>
    <t>A.23</t>
  </si>
  <si>
    <t>E050</t>
  </si>
  <si>
    <t>A.24</t>
  </si>
  <si>
    <t>Abandoning Existing Drainage Inlets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</si>
  <si>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</si>
  <si>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</si>
  <si>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</si>
  <si>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</si>
  <si>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</si>
  <si>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</si>
  <si>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</si>
  <si>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</si>
  <si>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</si>
  <si>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</si>
  <si>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</si>
  <si>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</si>
  <si>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</si>
  <si>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</si>
  <si>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</si>
  <si>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</si>
  <si>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</si>
  <si>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</si>
  <si>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</si>
  <si>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</si>
  <si>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</si>
  <si>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</si>
  <si>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</si>
  <si>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</si>
  <si>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</si>
  <si>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</si>
  <si>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</si>
  <si>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C051</t>
  </si>
  <si>
    <t>100 mm Concrete Sidewalk</t>
  </si>
  <si>
    <t xml:space="preserve">CW 3325-R5  </t>
  </si>
  <si>
    <t>A.1</t>
  </si>
  <si>
    <t>E15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</si>
  <si>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</si>
  <si>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</si>
  <si>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</si>
  <si>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</si>
  <si>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</si>
  <si>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</si>
  <si>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</si>
  <si>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B184rlA</t>
  </si>
  <si>
    <t>B190</t>
  </si>
  <si>
    <t xml:space="preserve">Construction of Asphaltic Concrete Overlay </t>
  </si>
  <si>
    <t>B193</t>
  </si>
  <si>
    <t>B194</t>
  </si>
  <si>
    <t>B195</t>
  </si>
  <si>
    <t>CW 3326-R3</t>
  </si>
  <si>
    <t>C016</t>
  </si>
  <si>
    <t>Construction of Concrete Safety Medians</t>
  </si>
  <si>
    <t>SD-226B</t>
  </si>
  <si>
    <t>C018</t>
  </si>
  <si>
    <t>Construction of Monolithic Concrete Bull-noses</t>
  </si>
  <si>
    <t>SD-227C</t>
  </si>
  <si>
    <t>C050</t>
  </si>
  <si>
    <t>Supply and Installation of Dowel Assemblies</t>
  </si>
  <si>
    <t>CW 3310-R17</t>
  </si>
  <si>
    <t>E22</t>
  </si>
  <si>
    <t>SD-025, 1800 mm deep</t>
  </si>
  <si>
    <t>E011</t>
  </si>
  <si>
    <t>A.33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</si>
  <si>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</si>
  <si>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</si>
  <si>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</si>
  <si>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</si>
  <si>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</si>
  <si>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</si>
  <si>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</si>
  <si>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</si>
  <si>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</si>
  <si>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</si>
  <si>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</si>
  <si>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</si>
  <si>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</si>
  <si>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</si>
  <si>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</si>
  <si>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</si>
  <si>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</si>
  <si>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</si>
  <si>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</si>
  <si>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</si>
  <si>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</si>
  <si>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</si>
  <si>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</si>
  <si>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</si>
  <si>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</si>
  <si>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</si>
  <si>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</si>
  <si>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A.47</t>
  </si>
  <si>
    <t>A.48</t>
  </si>
  <si>
    <t>A.49</t>
  </si>
  <si>
    <t>A.50</t>
  </si>
  <si>
    <t>A.51</t>
  </si>
  <si>
    <t>A.52</t>
  </si>
  <si>
    <t>A.53</t>
  </si>
  <si>
    <t>A.54</t>
  </si>
  <si>
    <t>A.55</t>
  </si>
  <si>
    <t>CW 2110-R11</t>
  </si>
  <si>
    <t>A.56</t>
  </si>
  <si>
    <t>Watermain Valve</t>
  </si>
  <si>
    <t>A.57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</si>
  <si>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</si>
  <si>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</si>
  <si>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</si>
  <si>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</si>
  <si>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</si>
  <si>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</si>
  <si>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</si>
  <si>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</si>
  <si>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</si>
  <si>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(SEE B10)</t>
  </si>
  <si>
    <t>B077-72</t>
  </si>
  <si>
    <t>Partial Slab Patches 
- Early Opening (72 hour)</t>
  </si>
  <si>
    <t>B091-72</t>
  </si>
  <si>
    <t>150 mm Concrete Pavement (Type B)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</si>
  <si>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</si>
  <si>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</si>
  <si>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</si>
  <si>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</si>
  <si>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</si>
  <si>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</si>
  <si>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</si>
  <si>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</si>
  <si>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</si>
  <si>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</si>
  <si>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</si>
  <si>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</si>
  <si>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</si>
  <si>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Barrier (100 mm reveal ht, Dowelled)</t>
  </si>
  <si>
    <t>SD-202B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</si>
  <si>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</si>
  <si>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</si>
  <si>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</si>
  <si>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</si>
  <si>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</si>
  <si>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</si>
  <si>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</si>
  <si>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</si>
  <si>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</si>
  <si>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</si>
  <si>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</si>
  <si>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</si>
  <si>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</si>
  <si>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</si>
  <si>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</si>
  <si>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</si>
  <si>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</si>
  <si>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</si>
  <si>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</si>
  <si>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</si>
  <si>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</si>
  <si>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</si>
  <si>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</si>
  <si>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</si>
  <si>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</si>
  <si>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</si>
  <si>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</si>
  <si>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</si>
  <si>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</si>
  <si>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</si>
  <si>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</si>
  <si>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</si>
  <si>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</si>
  <si>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</si>
  <si>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</si>
  <si>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</si>
  <si>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</si>
  <si>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</si>
  <si>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</si>
  <si>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</si>
  <si>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</si>
  <si>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</si>
  <si>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</si>
  <si>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</si>
  <si>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</si>
  <si>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</si>
  <si>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</si>
  <si>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E004A</t>
  </si>
  <si>
    <t>E14</t>
  </si>
  <si>
    <t>hr</t>
  </si>
  <si>
    <t>B125</t>
  </si>
  <si>
    <t>Supply of Precast  Sidewalk Blocks</t>
  </si>
  <si>
    <t>SD-200</t>
  </si>
  <si>
    <t>C055</t>
  </si>
  <si>
    <t xml:space="preserve">Construction of Asphaltic Concrete Pavements </t>
  </si>
  <si>
    <t>C056</t>
  </si>
  <si>
    <t>C058</t>
  </si>
  <si>
    <t>C059</t>
  </si>
  <si>
    <t>C060</t>
  </si>
  <si>
    <t>E020</t>
  </si>
  <si>
    <t xml:space="preserve">Sewer Repair - In Addition to First 3.0 Meters </t>
  </si>
  <si>
    <t>ROADWORKS - REMOVALS/RENEWALS</t>
  </si>
  <si>
    <t>MOBILIZATION /DEMOLIBIZATION</t>
  </si>
  <si>
    <t>L. sum</t>
  </si>
  <si>
    <t>I001</t>
  </si>
  <si>
    <t>A005</t>
  </si>
  <si>
    <t>Supplying and Placing Suitable Site Sub-grade Material</t>
  </si>
  <si>
    <t>Supplying and Placing Sub-base Material</t>
  </si>
  <si>
    <t>Geotextile Fabric</t>
  </si>
  <si>
    <t>CW 3130-R5</t>
  </si>
  <si>
    <t>A022A1</t>
  </si>
  <si>
    <t>Separation Fabric</t>
  </si>
  <si>
    <t>A022A4</t>
  </si>
  <si>
    <t>CW 3135-R2</t>
  </si>
  <si>
    <t>A022A5</t>
  </si>
  <si>
    <t>Class A Geogrid</t>
  </si>
  <si>
    <t>B125A</t>
  </si>
  <si>
    <t>Removal of Precast Sidewalk Blocks</t>
  </si>
  <si>
    <t>B127rB</t>
  </si>
  <si>
    <t>Barrier Separate</t>
  </si>
  <si>
    <t>B132r</t>
  </si>
  <si>
    <t>Curb Ramp</t>
  </si>
  <si>
    <t>B136iB</t>
  </si>
  <si>
    <t>Barrier (180 mm reveal ht, Dowelled)</t>
  </si>
  <si>
    <t>B150iA</t>
  </si>
  <si>
    <t>SD-229A,B,C</t>
  </si>
  <si>
    <t>3 m to 30 m</t>
  </si>
  <si>
    <t>B155rlB</t>
  </si>
  <si>
    <t>B170rlA</t>
  </si>
  <si>
    <t>Curb and Gutter (150 mm reveal ht, Barrier, Integral, 600 mm width, 150 mm Plain Concrete Pavement)</t>
  </si>
  <si>
    <t>CW 3410-R12</t>
  </si>
  <si>
    <t>C004</t>
  </si>
  <si>
    <t>Construction of 250 mm Concrete Pavement (Plain-Dowelled)</t>
  </si>
  <si>
    <t>Construction of 250 mm Concrete Pavement (Plain-Dowelled, Slip Form Paving)</t>
  </si>
  <si>
    <t>C017</t>
  </si>
  <si>
    <t>Construction of Monolithic Curb and Sidewalk</t>
  </si>
  <si>
    <t>SD-228B</t>
  </si>
  <si>
    <t>C022-24</t>
  </si>
  <si>
    <t>Construction of 250 mm Concrete Pavement for Early Opening 24 Hour (Plain-Dowelled)</t>
  </si>
  <si>
    <t>C022-72</t>
  </si>
  <si>
    <t>Construction of 250 mm Concrete Pavement for Early Opening 72 Hour (Plain-Dowelled)</t>
  </si>
  <si>
    <t>C026-72</t>
  </si>
  <si>
    <t>Construction of 200 mm Concrete Pavement for Early Opening 72 Hour (Reinforced)</t>
  </si>
  <si>
    <t>C029-72</t>
  </si>
  <si>
    <t>Construction of 150 mm Concrete Pavement for Early Opening 72 Hour (Reinforced)</t>
  </si>
  <si>
    <t>C037B</t>
  </si>
  <si>
    <t>C045</t>
  </si>
  <si>
    <t>Construction of   Lip Curb (40 mm ht, Integral)</t>
  </si>
  <si>
    <t>C047</t>
  </si>
  <si>
    <t>SD-206B</t>
  </si>
  <si>
    <t>E005A</t>
  </si>
  <si>
    <t>E007D</t>
  </si>
  <si>
    <t>Remove and Replace Existing Catch Pit</t>
  </si>
  <si>
    <t>E007E</t>
  </si>
  <si>
    <t>E034</t>
  </si>
  <si>
    <t>Connecting to Existing Catch Basin</t>
  </si>
  <si>
    <t>E035</t>
  </si>
  <si>
    <t>250 mm Drainage Connection Pipe</t>
  </si>
  <si>
    <t>E041</t>
  </si>
  <si>
    <t>E041B</t>
  </si>
  <si>
    <t>e)</t>
  </si>
  <si>
    <t>Plugging Existing Sewers and Sewer Services Smaller Than 300 Millimetres</t>
  </si>
  <si>
    <t>CW2130-R-12</t>
  </si>
  <si>
    <t>Supply and Installation of MMA Markings with Anti-Skid</t>
  </si>
  <si>
    <t>Hydro Excavation</t>
  </si>
  <si>
    <t>E017G</t>
  </si>
  <si>
    <t xml:space="preserve">300 mm, CS </t>
  </si>
  <si>
    <t>E017H</t>
  </si>
  <si>
    <t>E020G</t>
  </si>
  <si>
    <t>CW 2145-R4</t>
  </si>
  <si>
    <t>E022E</t>
  </si>
  <si>
    <t>E017I</t>
  </si>
  <si>
    <t>E017J</t>
  </si>
  <si>
    <t>E022F</t>
  </si>
  <si>
    <t>375 mm, CS</t>
  </si>
  <si>
    <t>WATT STREET - SEWER REPAIR (S-MA40008174)</t>
  </si>
  <si>
    <t>WATT STREET - SEWER REPAIR (S-MA40008169)</t>
  </si>
  <si>
    <t>E020H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</si>
  <si>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</si>
  <si>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</si>
  <si>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</si>
  <si>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</si>
  <si>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</si>
  <si>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</si>
  <si>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>WATT STREET RECONSTRUCTION - CHALMERS AVENUE TO MUNROE AVENUE</t>
  </si>
  <si>
    <t>Construction of  Safety Curb (300 mm ht)</t>
  </si>
  <si>
    <t>Trenchless Installation, Class B Type 2 Bedding, Class 3 Backfill</t>
  </si>
  <si>
    <t>Connecting to 450 mm  (Type Conc) Sewer</t>
  </si>
  <si>
    <t>Connecting to 525 mm  (Type Conc) Sewer</t>
  </si>
  <si>
    <t>Connecting to 750 mm  (Type Conc) Sewer</t>
  </si>
  <si>
    <t>Connecting to 900 mm  (Type Conc) Sewer</t>
  </si>
  <si>
    <t>Connecting to 1350 mm  (Type Conc) Sewer</t>
  </si>
  <si>
    <t>375mm, CS</t>
  </si>
  <si>
    <t>A024</t>
  </si>
  <si>
    <t>Surfacing Material</t>
  </si>
  <si>
    <t>CW 3150-R4</t>
  </si>
  <si>
    <t>A026</t>
  </si>
  <si>
    <t>Limestone</t>
  </si>
  <si>
    <t>AP-008 - Standard Grated Cover for Standard Frame</t>
  </si>
  <si>
    <t>Cement Stabilized Fill</t>
  </si>
  <si>
    <t>CW 2030-R7, CW 2160-R7</t>
  </si>
  <si>
    <t>Watermain Renewal</t>
  </si>
  <si>
    <t>150mm</t>
  </si>
  <si>
    <t xml:space="preserve">trenchless installation, Class B sand bedding, Class 3 backfill
</t>
  </si>
  <si>
    <t>200mm</t>
  </si>
  <si>
    <t>New Hydrant Assembly on Existing Watermain</t>
  </si>
  <si>
    <t>SD-007</t>
  </si>
  <si>
    <t>Fittings</t>
  </si>
  <si>
    <t>Tees</t>
  </si>
  <si>
    <t>200mm X 200mm X 200mm</t>
  </si>
  <si>
    <t>Bends (SD-004)</t>
  </si>
  <si>
    <r>
      <t>150mm - 45</t>
    </r>
    <r>
      <rPr>
        <vertAlign val="superscript"/>
        <sz val="12"/>
        <color theme="1"/>
        <rFont val="Arial"/>
        <family val="2"/>
      </rPr>
      <t>o</t>
    </r>
  </si>
  <si>
    <t>Crosses</t>
  </si>
  <si>
    <t>200mm X 200mm X150mm X 150mm</t>
  </si>
  <si>
    <t>Reducers</t>
  </si>
  <si>
    <t>200mm - 150mm</t>
  </si>
  <si>
    <t>Water Services</t>
  </si>
  <si>
    <t>19mm</t>
  </si>
  <si>
    <t>25mm</t>
  </si>
  <si>
    <t>50mm</t>
  </si>
  <si>
    <t>Corporation Stops</t>
  </si>
  <si>
    <t>Curb Stops</t>
  </si>
  <si>
    <t>Connecting to Existing Watermains and Large Diameter Water Services</t>
  </si>
  <si>
    <t>In-line connection - no plug existing</t>
  </si>
  <si>
    <t>Connecting Existing Copper  Water Services to New Watermains</t>
  </si>
  <si>
    <t>10.9 Kilogram Sacrificial Zinc Anodes</t>
  </si>
  <si>
    <t>On Metallic Watermains</t>
  </si>
  <si>
    <t>On Water Services</t>
  </si>
  <si>
    <t>PROVISIONAL ITEMS</t>
  </si>
  <si>
    <t>Continuity Bonding</t>
  </si>
  <si>
    <t>Bends (SD-005)</t>
  </si>
  <si>
    <r>
      <t>150mm - 22 1/2</t>
    </r>
    <r>
      <rPr>
        <vertAlign val="superscript"/>
        <sz val="12"/>
        <color theme="1"/>
        <rFont val="Arial"/>
        <family val="2"/>
      </rPr>
      <t>o</t>
    </r>
  </si>
  <si>
    <r>
      <t>200mm - 45</t>
    </r>
    <r>
      <rPr>
        <vertAlign val="superscript"/>
        <sz val="12"/>
        <color theme="1"/>
        <rFont val="Arial"/>
        <family val="2"/>
      </rPr>
      <t>o</t>
    </r>
  </si>
  <si>
    <t>Regrading of Existing Sewer Service - Up to 1.5 metres Long</t>
  </si>
  <si>
    <t>Regrading of Existing Sewer Service - Longer Than 1.5 metres</t>
  </si>
  <si>
    <t>Temporary Surface Restoration</t>
  </si>
  <si>
    <t>Street Pavement</t>
  </si>
  <si>
    <t>Sidewalk</t>
  </si>
  <si>
    <t>Line Painting in Parking Lots</t>
  </si>
  <si>
    <t>Landscaping Curb (150 mm reveal ht)</t>
  </si>
  <si>
    <t>E2</t>
  </si>
  <si>
    <t>E17</t>
  </si>
  <si>
    <t>WATER MAIN RENEWAL</t>
  </si>
  <si>
    <t>WATT STREET SEWER REPAIRS - CHALMERS AVENUE TO 40.0m SOUTH OF MUNROE AVENUE</t>
  </si>
  <si>
    <t>C.1</t>
  </si>
  <si>
    <t>WATT STREET WATER MAIN RENEWAL - HARBISON AVENUE W. TO 40.0m SOUTH OF MUNROE AVENUE</t>
  </si>
  <si>
    <t>Mobilization/Demoblization</t>
  </si>
  <si>
    <t>E20</t>
  </si>
  <si>
    <t>E23</t>
  </si>
  <si>
    <t>B156rl</t>
  </si>
  <si>
    <t>B157rl</t>
  </si>
  <si>
    <t>B156rlB</t>
  </si>
  <si>
    <t>B157rlB</t>
  </si>
  <si>
    <t>B171rlA</t>
  </si>
  <si>
    <t>B172rlA</t>
  </si>
  <si>
    <t>FORM B(R1): PRICES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</si>
  <si>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</si>
  <si>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Installation of conduit and #4 AL C/N or 1/0 AL Triplex streetlight cable in conduit by open trench method. </t>
  </si>
  <si>
    <t>lin.m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</si>
  <si>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</si>
  <si>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</si>
  <si>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</si>
  <si>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WATT STREET - STREET LIGHTING INSTALLATION</t>
  </si>
  <si>
    <t xml:space="preserve"> (total price) PART 1</t>
  </si>
  <si>
    <t xml:space="preserve"> (total price) PART 2</t>
  </si>
  <si>
    <t>E24</t>
  </si>
  <si>
    <t>CW 3110-R21</t>
  </si>
  <si>
    <t>Installation of Conduit in Open Trench -Single</t>
  </si>
  <si>
    <t>Installation of Conduit in Open Trench - Double</t>
  </si>
  <si>
    <t>Installation of Conduit by Directional Boring - Single</t>
  </si>
  <si>
    <t>Installation of Conduit by Directional Boring - Double</t>
  </si>
  <si>
    <t>Signal Pole Base – Type A (Light Duty – 25 Dia. Bolts)</t>
  </si>
  <si>
    <t>SD-310</t>
  </si>
  <si>
    <t>Signal Pole Base – Type G (Light Duty – 32 Dia. Bolts)</t>
  </si>
  <si>
    <t>SD-313</t>
  </si>
  <si>
    <t>Signal Pole Base  - Type OD (Medium Duty – 32 Dia. Bolts)</t>
  </si>
  <si>
    <t>SD-312A</t>
  </si>
  <si>
    <t>Controller Base</t>
  </si>
  <si>
    <t>SD-300</t>
  </si>
  <si>
    <t>Ground Rods (Electrodes)</t>
  </si>
  <si>
    <t>C.2</t>
  </si>
  <si>
    <t>C.3</t>
  </si>
  <si>
    <t>C.4</t>
  </si>
  <si>
    <t>C.5</t>
  </si>
  <si>
    <t>C.6</t>
  </si>
  <si>
    <t>C.7</t>
  </si>
  <si>
    <t>C.8</t>
  </si>
  <si>
    <t>C.9</t>
  </si>
  <si>
    <t>Service Box – Pre-Cast</t>
  </si>
  <si>
    <t>SD-322</t>
  </si>
  <si>
    <t>Installation of Conduit into Traffic Signal Service Boxes</t>
  </si>
  <si>
    <t>Installation of Conduit into Existing Concrete Base</t>
  </si>
  <si>
    <t>Removal of Existing Bases and Service Boxes</t>
  </si>
  <si>
    <t xml:space="preserve">Signal Pole Base, Controller, Terminal Base, Service Box </t>
  </si>
  <si>
    <t>C.10</t>
  </si>
  <si>
    <t>C.11</t>
  </si>
  <si>
    <t>C.12</t>
  </si>
  <si>
    <t>C.13</t>
  </si>
  <si>
    <t>C.14</t>
  </si>
  <si>
    <t>Cutovers</t>
  </si>
  <si>
    <t xml:space="preserve">Installation of break-away base and reaction plate on base mounted poles up to 35'.  </t>
  </si>
  <si>
    <t>CW 3620, E25</t>
  </si>
  <si>
    <t xml:space="preserve">TRAFFIC SIGNALS WORK </t>
  </si>
  <si>
    <t>CHALMERS AVENUE/LEVIS STREET &amp; WATT STREET</t>
  </si>
  <si>
    <t>Installation of Conduit</t>
  </si>
  <si>
    <t>Installation of Bases</t>
  </si>
  <si>
    <t>Installation of Service Boxes</t>
  </si>
  <si>
    <t>WASHINGTON AVENUE &amp; WATT STREET</t>
  </si>
  <si>
    <t>HARBISON AVENUE &amp; WATT STREET</t>
  </si>
  <si>
    <t>C.15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</si>
  <si>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B19.5, D2, D13.2-3, D14.4)</t>
    </r>
  </si>
  <si>
    <t>D</t>
  </si>
  <si>
    <t>D.1</t>
  </si>
  <si>
    <t>D.2</t>
  </si>
  <si>
    <t>D.3</t>
  </si>
  <si>
    <t>D.4</t>
  </si>
  <si>
    <t>D.5</t>
  </si>
  <si>
    <t>E</t>
  </si>
  <si>
    <t>E.1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</si>
</sst>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44" formatCode="_(&quot;$&quot;* #,##0.00_);_(&quot;$&quot;* \(#,##0.00\);_(&quot;$&quot;* &quot;-&quot;??_);_(@_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#,##0.0\ "/>
  </numFmts>
  <fonts count="59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10"/>
      <color theme="1"/>
      <name val="MS Sans Serif"/>
      <family val="2"/>
    </font>
    <font>
      <vertAlign val="superscript"/>
      <sz val="12"/>
      <color theme="1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11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8" fillId="0" borderId="0" applyFill="0">
      <alignment horizontal="right" vertical="top"/>
    </xf>
    <xf numFmtId="0" fontId="10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0" fillId="0" borderId="2" applyFill="0">
      <alignment horizontal="right" vertical="top"/>
    </xf>
    <xf numFmtId="169" fontId="39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0" fillId="0" borderId="1" applyFill="0"/>
    <xf numFmtId="174" fontId="39" fillId="0" borderId="1" applyFill="0"/>
    <xf numFmtId="174" fontId="39" fillId="0" borderId="1" applyFill="0"/>
    <xf numFmtId="170" fontId="10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0" fillId="0" borderId="1" applyFill="0"/>
    <xf numFmtId="168" fontId="39" fillId="0" borderId="1" applyFill="0"/>
    <xf numFmtId="168" fontId="39" fillId="0" borderId="1" applyFill="0"/>
    <xf numFmtId="168" fontId="10" fillId="0" borderId="3" applyFill="0">
      <alignment horizontal="right"/>
    </xf>
    <xf numFmtId="168" fontId="39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50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4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9" fillId="0" borderId="0" applyFill="0">
      <alignment horizontal="left"/>
    </xf>
    <xf numFmtId="0" fontId="16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0" fillId="0" borderId="3">
      <alignment horizontal="centerContinuous" wrapText="1"/>
    </xf>
    <xf numFmtId="0" fontId="39" fillId="0" borderId="3">
      <alignment horizontal="centerContinuous" wrapText="1"/>
    </xf>
    <xf numFmtId="171" fontId="18" fillId="0" borderId="0" applyFill="0">
      <alignment horizontal="left"/>
    </xf>
    <xf numFmtId="171" fontId="47" fillId="0" borderId="0" applyFill="0">
      <alignment horizontal="left"/>
    </xf>
    <xf numFmtId="172" fontId="19" fillId="0" borderId="0" applyFill="0">
      <alignment horizontal="right"/>
    </xf>
    <xf numFmtId="172" fontId="48" fillId="0" borderId="0" applyFill="0">
      <alignment horizontal="right"/>
    </xf>
    <xf numFmtId="0" fontId="10" fillId="0" borderId="13" applyFill="0"/>
    <xf numFmtId="0" fontId="39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7" fillId="2" borderId="0"/>
    <xf numFmtId="44" fontId="7" fillId="0" borderId="0" applyFont="0" applyFill="0" applyBorder="0" applyAlignment="0" applyProtection="0"/>
  </cellStyleXfs>
  <cellXfs count="270">
    <xf numFmtId="0" fontId="0" fillId="2" borderId="0" xfId="0" applyNumberFormat="1"/>
    <xf numFmtId="166" fontId="51" fillId="0" borderId="1" xfId="81" applyNumberFormat="1" applyFont="1" applyFill="1" applyBorder="1" applyAlignment="1" applyProtection="1">
      <alignment vertical="top"/>
    </xf>
    <xf numFmtId="0" fontId="7" fillId="2" borderId="0" xfId="81" applyNumberFormat="1"/>
    <xf numFmtId="7" fontId="7" fillId="2" borderId="18" xfId="81" applyNumberFormat="1" applyBorder="1" applyAlignment="1">
      <alignment horizontal="right" vertical="center"/>
    </xf>
    <xf numFmtId="0" fontId="7" fillId="2" borderId="0" xfId="81" applyNumberFormat="1" applyAlignment="1">
      <alignment vertical="center"/>
    </xf>
    <xf numFmtId="4" fontId="7" fillId="26" borderId="31" xfId="81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4" fontId="51" fillId="26" borderId="1" xfId="80" applyNumberFormat="1" applyFont="1" applyFill="1" applyBorder="1" applyAlignment="1" applyProtection="1">
      <alignment horizontal="center" vertical="top" wrapText="1"/>
    </xf>
    <xf numFmtId="165" fontId="51" fillId="0" borderId="2" xfId="80" applyNumberFormat="1" applyFont="1" applyFill="1" applyBorder="1" applyAlignment="1" applyProtection="1">
      <alignment horizontal="left" vertical="top" wrapText="1"/>
    </xf>
    <xf numFmtId="164" fontId="51" fillId="0" borderId="2" xfId="80" applyNumberFormat="1" applyFont="1" applyFill="1" applyBorder="1" applyAlignment="1" applyProtection="1">
      <alignment horizontal="left" vertical="top" wrapText="1"/>
    </xf>
    <xf numFmtId="164" fontId="51" fillId="0" borderId="2" xfId="80" applyNumberFormat="1" applyFont="1" applyFill="1" applyBorder="1" applyAlignment="1" applyProtection="1">
      <alignment horizontal="center" vertical="top" wrapText="1"/>
    </xf>
    <xf numFmtId="0" fontId="51" fillId="0" borderId="2" xfId="80" applyNumberFormat="1" applyFont="1" applyFill="1" applyBorder="1" applyAlignment="1" applyProtection="1">
      <alignment horizontal="center" vertical="top" wrapText="1"/>
    </xf>
    <xf numFmtId="178" fontId="51" fillId="0" borderId="2" xfId="80" applyNumberFormat="1" applyFont="1" applyFill="1" applyBorder="1" applyAlignment="1" applyProtection="1">
      <alignment horizontal="right" vertical="top" wrapText="1"/>
    </xf>
    <xf numFmtId="166" fontId="51" fillId="0" borderId="2" xfId="80" applyNumberFormat="1" applyFont="1" applyFill="1" applyBorder="1" applyAlignment="1" applyProtection="1">
      <alignment vertical="top"/>
    </xf>
    <xf numFmtId="7" fontId="7" fillId="2" borderId="18" xfId="81" applyNumberFormat="1" applyBorder="1" applyAlignment="1">
      <alignment horizontal="right"/>
    </xf>
    <xf numFmtId="4" fontId="51" fillId="26" borderId="1" xfId="81" applyNumberFormat="1" applyFont="1" applyFill="1" applyBorder="1" applyAlignment="1" applyProtection="1">
      <alignment horizontal="center" vertical="top" wrapText="1"/>
    </xf>
    <xf numFmtId="167" fontId="51" fillId="26" borderId="1" xfId="81" applyNumberFormat="1" applyFont="1" applyFill="1" applyBorder="1" applyAlignment="1" applyProtection="1">
      <alignment horizontal="center" vertical="top"/>
    </xf>
    <xf numFmtId="4" fontId="51" fillId="0" borderId="1" xfId="81" applyNumberFormat="1" applyFont="1" applyFill="1" applyBorder="1" applyAlignment="1" applyProtection="1">
      <alignment horizontal="center" vertical="top" wrapText="1"/>
    </xf>
    <xf numFmtId="4" fontId="51" fillId="26" borderId="1" xfId="81" applyNumberFormat="1" applyFont="1" applyFill="1" applyBorder="1" applyAlignment="1" applyProtection="1">
      <alignment horizontal="center" vertical="top"/>
    </xf>
    <xf numFmtId="177" fontId="51" fillId="26" borderId="1" xfId="81" applyNumberFormat="1" applyFont="1" applyFill="1" applyBorder="1" applyAlignment="1" applyProtection="1">
      <alignment horizontal="center" vertical="top"/>
    </xf>
    <xf numFmtId="4" fontId="51" fillId="0" borderId="0" xfId="81" applyNumberFormat="1" applyFont="1" applyFill="1" applyBorder="1" applyAlignment="1" applyProtection="1">
      <alignment horizontal="center" vertical="top" wrapText="1"/>
    </xf>
    <xf numFmtId="7" fontId="7" fillId="2" borderId="0" xfId="81" applyNumberFormat="1" applyBorder="1" applyAlignment="1" applyProtection="1">
      <alignment horizontal="right"/>
    </xf>
    <xf numFmtId="166" fontId="7" fillId="0" borderId="2" xfId="81" applyNumberFormat="1" applyFont="1" applyFill="1" applyBorder="1" applyAlignment="1" applyProtection="1">
      <alignment vertical="top"/>
    </xf>
    <xf numFmtId="166" fontId="7" fillId="0" borderId="1" xfId="81" applyNumberFormat="1" applyFont="1" applyFill="1" applyBorder="1" applyAlignment="1" applyProtection="1">
      <alignment vertical="top"/>
    </xf>
    <xf numFmtId="1" fontId="58" fillId="0" borderId="1" xfId="81" applyNumberFormat="1" applyFont="1" applyFill="1" applyBorder="1" applyAlignment="1" applyProtection="1">
      <alignment horizontal="right" vertical="top"/>
    </xf>
    <xf numFmtId="165" fontId="4" fillId="0" borderId="1" xfId="81" applyNumberFormat="1" applyFont="1" applyFill="1" applyBorder="1" applyAlignment="1" applyProtection="1">
      <alignment horizontal="left" vertical="top" wrapText="1"/>
    </xf>
    <xf numFmtId="164" fontId="4" fillId="0" borderId="1" xfId="81" applyNumberFormat="1" applyFont="1" applyFill="1" applyBorder="1" applyAlignment="1" applyProtection="1">
      <alignment horizontal="left" vertical="top" wrapText="1"/>
    </xf>
    <xf numFmtId="0" fontId="4" fillId="0" borderId="1" xfId="81" applyNumberFormat="1" applyFont="1" applyFill="1" applyBorder="1" applyAlignment="1" applyProtection="1">
      <alignment horizontal="center" vertical="top" wrapText="1"/>
    </xf>
    <xf numFmtId="165" fontId="4" fillId="0" borderId="1" xfId="81" applyNumberFormat="1" applyFont="1" applyFill="1" applyBorder="1" applyAlignment="1" applyProtection="1">
      <alignment horizontal="center" vertical="top" wrapText="1"/>
    </xf>
    <xf numFmtId="164" fontId="4" fillId="0" borderId="1" xfId="80" applyNumberFormat="1" applyFont="1" applyFill="1" applyBorder="1" applyAlignment="1" applyProtection="1">
      <alignment horizontal="center" vertical="top" wrapText="1"/>
    </xf>
    <xf numFmtId="178" fontId="58" fillId="0" borderId="1" xfId="81" applyNumberFormat="1" applyFont="1" applyFill="1" applyBorder="1" applyAlignment="1" applyProtection="1">
      <alignment horizontal="right" vertical="top" wrapText="1"/>
    </xf>
    <xf numFmtId="178" fontId="58" fillId="0" borderId="1" xfId="81" applyNumberFormat="1" applyFont="1" applyFill="1" applyBorder="1" applyAlignment="1" applyProtection="1">
      <alignment horizontal="right" vertical="top"/>
    </xf>
    <xf numFmtId="179" fontId="4" fillId="0" borderId="1" xfId="81" applyNumberFormat="1" applyFont="1" applyFill="1" applyBorder="1" applyAlignment="1" applyProtection="1">
      <alignment horizontal="right" vertical="top"/>
    </xf>
    <xf numFmtId="179" fontId="4" fillId="0" borderId="42" xfId="81" applyNumberFormat="1" applyFont="1" applyFill="1" applyBorder="1" applyAlignment="1" applyProtection="1">
      <alignment horizontal="right" vertical="top"/>
    </xf>
    <xf numFmtId="7" fontId="7" fillId="0" borderId="40" xfId="81" applyNumberFormat="1" applyFill="1" applyBorder="1" applyAlignment="1">
      <alignment horizontal="right" vertical="center"/>
    </xf>
    <xf numFmtId="0" fontId="2" fillId="0" borderId="39" xfId="81" applyNumberFormat="1" applyFont="1" applyFill="1" applyBorder="1" applyAlignment="1">
      <alignment horizontal="center" vertical="center"/>
    </xf>
    <xf numFmtId="164" fontId="4" fillId="0" borderId="1" xfId="81" applyNumberFormat="1" applyFont="1" applyFill="1" applyBorder="1" applyAlignment="1" applyProtection="1">
      <alignment horizontal="center" vertical="top" wrapText="1"/>
    </xf>
    <xf numFmtId="164" fontId="4" fillId="0" borderId="2" xfId="81" applyNumberFormat="1" applyFont="1" applyFill="1" applyBorder="1" applyAlignment="1" applyProtection="1">
      <alignment horizontal="center" vertical="top" wrapText="1"/>
    </xf>
    <xf numFmtId="7" fontId="5" fillId="2" borderId="0" xfId="109" applyNumberFormat="1" applyFont="1" applyAlignment="1">
      <alignment horizontal="centerContinuous" vertical="center"/>
    </xf>
    <xf numFmtId="1" fontId="4" fillId="0" borderId="0" xfId="109" applyNumberFormat="1" applyFont="1" applyFill="1" applyAlignment="1">
      <alignment horizontal="centerContinuous" vertical="top"/>
    </xf>
    <xf numFmtId="0" fontId="4" fillId="0" borderId="0" xfId="109" applyNumberFormat="1" applyFont="1" applyFill="1" applyAlignment="1">
      <alignment horizontal="centerContinuous" vertical="center"/>
    </xf>
    <xf numFmtId="7" fontId="5" fillId="0" borderId="0" xfId="109" applyNumberFormat="1" applyFont="1" applyFill="1" applyAlignment="1">
      <alignment horizontal="centerContinuous" vertical="center"/>
    </xf>
    <xf numFmtId="0" fontId="7" fillId="2" borderId="0" xfId="109" applyNumberFormat="1"/>
    <xf numFmtId="7" fontId="1" fillId="2" borderId="0" xfId="109" applyNumberFormat="1" applyFont="1" applyAlignment="1">
      <alignment horizontal="centerContinuous" vertical="center"/>
    </xf>
    <xf numFmtId="1" fontId="7" fillId="0" borderId="0" xfId="109" applyNumberFormat="1" applyFill="1" applyAlignment="1">
      <alignment horizontal="centerContinuous" vertical="top"/>
    </xf>
    <xf numFmtId="0" fontId="7" fillId="0" borderId="0" xfId="109" applyNumberFormat="1" applyFill="1" applyAlignment="1">
      <alignment horizontal="centerContinuous" vertical="center"/>
    </xf>
    <xf numFmtId="7" fontId="1" fillId="0" borderId="0" xfId="109" applyNumberFormat="1" applyFont="1" applyFill="1" applyAlignment="1">
      <alignment horizontal="centerContinuous" vertical="center"/>
    </xf>
    <xf numFmtId="7" fontId="7" fillId="2" borderId="0" xfId="109" applyNumberFormat="1" applyAlignment="1">
      <alignment horizontal="right"/>
    </xf>
    <xf numFmtId="0" fontId="7" fillId="0" borderId="0" xfId="109" applyNumberFormat="1" applyFill="1" applyAlignment="1">
      <alignment vertical="top"/>
    </xf>
    <xf numFmtId="0" fontId="7" fillId="0" borderId="0" xfId="109" applyNumberFormat="1" applyFill="1" applyAlignment="1"/>
    <xf numFmtId="7" fontId="7" fillId="0" borderId="0" xfId="109" applyNumberFormat="1" applyFill="1" applyAlignment="1">
      <alignment horizontal="centerContinuous" vertical="center"/>
    </xf>
    <xf numFmtId="2" fontId="7" fillId="0" borderId="0" xfId="109" applyNumberFormat="1" applyFill="1" applyAlignment="1">
      <alignment horizontal="centerContinuous"/>
    </xf>
    <xf numFmtId="7" fontId="7" fillId="2" borderId="48" xfId="109" applyNumberFormat="1" applyBorder="1" applyAlignment="1">
      <alignment horizontal="center"/>
    </xf>
    <xf numFmtId="0" fontId="7" fillId="0" borderId="48" xfId="109" applyNumberFormat="1" applyFill="1" applyBorder="1" applyAlignment="1">
      <alignment horizontal="center" vertical="top"/>
    </xf>
    <xf numFmtId="0" fontId="7" fillId="0" borderId="16" xfId="109" applyNumberFormat="1" applyFill="1" applyBorder="1" applyAlignment="1">
      <alignment horizontal="center"/>
    </xf>
    <xf numFmtId="0" fontId="7" fillId="0" borderId="48" xfId="109" applyNumberFormat="1" applyFill="1" applyBorder="1" applyAlignment="1">
      <alignment horizontal="center"/>
    </xf>
    <xf numFmtId="0" fontId="7" fillId="0" borderId="47" xfId="109" applyNumberFormat="1" applyFill="1" applyBorder="1" applyAlignment="1">
      <alignment horizontal="center"/>
    </xf>
    <xf numFmtId="7" fontId="7" fillId="0" borderId="47" xfId="109" applyNumberFormat="1" applyFill="1" applyBorder="1" applyAlignment="1">
      <alignment horizontal="right"/>
    </xf>
    <xf numFmtId="7" fontId="7" fillId="2" borderId="20" xfId="109" applyNumberFormat="1" applyBorder="1" applyAlignment="1">
      <alignment horizontal="right"/>
    </xf>
    <xf numFmtId="0" fontId="7" fillId="0" borderId="21" xfId="109" applyNumberFormat="1" applyFill="1" applyBorder="1" applyAlignment="1">
      <alignment vertical="top"/>
    </xf>
    <xf numFmtId="0" fontId="7" fillId="0" borderId="23" xfId="109" applyNumberFormat="1" applyFill="1" applyBorder="1"/>
    <xf numFmtId="0" fontId="7" fillId="0" borderId="21" xfId="109" applyNumberFormat="1" applyFill="1" applyBorder="1" applyAlignment="1">
      <alignment horizontal="center"/>
    </xf>
    <xf numFmtId="0" fontId="7" fillId="0" borderId="24" xfId="109" applyNumberFormat="1" applyFill="1" applyBorder="1"/>
    <xf numFmtId="0" fontId="7" fillId="0" borderId="24" xfId="109" applyNumberFormat="1" applyFill="1" applyBorder="1" applyAlignment="1">
      <alignment horizontal="center"/>
    </xf>
    <xf numFmtId="7" fontId="7" fillId="0" borderId="24" xfId="109" applyNumberFormat="1" applyFill="1" applyBorder="1" applyAlignment="1">
      <alignment horizontal="right"/>
    </xf>
    <xf numFmtId="0" fontId="7" fillId="0" borderId="24" xfId="109" applyNumberFormat="1" applyFill="1" applyBorder="1" applyAlignment="1">
      <alignment horizontal="right"/>
    </xf>
    <xf numFmtId="7" fontId="7" fillId="2" borderId="18" xfId="109" applyNumberFormat="1" applyBorder="1" applyAlignment="1">
      <alignment horizontal="right"/>
    </xf>
    <xf numFmtId="7" fontId="7" fillId="0" borderId="25" xfId="109" applyNumberFormat="1" applyFill="1" applyBorder="1" applyAlignment="1">
      <alignment horizontal="right"/>
    </xf>
    <xf numFmtId="0" fontId="7" fillId="0" borderId="25" xfId="109" applyNumberFormat="1" applyFill="1" applyBorder="1" applyAlignment="1">
      <alignment horizontal="right"/>
    </xf>
    <xf numFmtId="0" fontId="2" fillId="0" borderId="17" xfId="109" applyNumberFormat="1" applyFont="1" applyFill="1" applyBorder="1" applyAlignment="1">
      <alignment horizontal="center" vertical="center"/>
    </xf>
    <xf numFmtId="7" fontId="7" fillId="0" borderId="17" xfId="109" applyNumberFormat="1" applyFill="1" applyBorder="1" applyAlignment="1">
      <alignment horizontal="right" vertical="center"/>
    </xf>
    <xf numFmtId="0" fontId="7" fillId="2" borderId="0" xfId="109" applyNumberFormat="1" applyAlignment="1">
      <alignment vertical="center"/>
    </xf>
    <xf numFmtId="0" fontId="2" fillId="0" borderId="17" xfId="109" applyNumberFormat="1" applyFont="1" applyFill="1" applyBorder="1" applyAlignment="1">
      <alignment vertical="top"/>
    </xf>
    <xf numFmtId="164" fontId="2" fillId="0" borderId="17" xfId="109" applyNumberFormat="1" applyFont="1" applyFill="1" applyBorder="1" applyAlignment="1" applyProtection="1">
      <alignment horizontal="left" vertical="center"/>
    </xf>
    <xf numFmtId="1" fontId="7" fillId="0" borderId="18" xfId="109" applyNumberFormat="1" applyFill="1" applyBorder="1" applyAlignment="1">
      <alignment horizontal="center" vertical="top"/>
    </xf>
    <xf numFmtId="0" fontId="7" fillId="0" borderId="18" xfId="109" applyNumberFormat="1" applyFill="1" applyBorder="1" applyAlignment="1">
      <alignment horizontal="center" vertical="top"/>
    </xf>
    <xf numFmtId="7" fontId="7" fillId="0" borderId="18" xfId="109" applyNumberFormat="1" applyFill="1" applyBorder="1" applyAlignment="1">
      <alignment horizontal="right"/>
    </xf>
    <xf numFmtId="7" fontId="7" fillId="0" borderId="17" xfId="109" applyNumberFormat="1" applyFill="1" applyBorder="1" applyAlignment="1">
      <alignment horizontal="right"/>
    </xf>
    <xf numFmtId="165" fontId="51" fillId="0" borderId="1" xfId="109" applyNumberFormat="1" applyFont="1" applyFill="1" applyBorder="1" applyAlignment="1" applyProtection="1">
      <alignment horizontal="left" vertical="top" wrapText="1"/>
    </xf>
    <xf numFmtId="164" fontId="51" fillId="0" borderId="1" xfId="109" applyNumberFormat="1" applyFont="1" applyFill="1" applyBorder="1" applyAlignment="1" applyProtection="1">
      <alignment horizontal="left" vertical="top" wrapText="1"/>
    </xf>
    <xf numFmtId="164" fontId="58" fillId="0" borderId="1" xfId="109" applyNumberFormat="1" applyFont="1" applyFill="1" applyBorder="1" applyAlignment="1" applyProtection="1">
      <alignment horizontal="center" vertical="top" wrapText="1"/>
    </xf>
    <xf numFmtId="0" fontId="51" fillId="0" borderId="1" xfId="109" applyNumberFormat="1" applyFont="1" applyFill="1" applyBorder="1" applyAlignment="1" applyProtection="1">
      <alignment horizontal="center" vertical="top" wrapText="1"/>
    </xf>
    <xf numFmtId="178" fontId="51" fillId="0" borderId="1" xfId="109" applyNumberFormat="1" applyFont="1" applyFill="1" applyBorder="1" applyAlignment="1" applyProtection="1">
      <alignment horizontal="right" vertical="top"/>
    </xf>
    <xf numFmtId="166" fontId="51" fillId="0" borderId="1" xfId="109" applyNumberFormat="1" applyFont="1" applyFill="1" applyBorder="1" applyAlignment="1" applyProtection="1">
      <alignment vertical="top"/>
      <protection locked="0"/>
    </xf>
    <xf numFmtId="166" fontId="51" fillId="0" borderId="1" xfId="109" applyNumberFormat="1" applyFont="1" applyFill="1" applyBorder="1" applyAlignment="1" applyProtection="1">
      <alignment vertical="top"/>
    </xf>
    <xf numFmtId="0" fontId="52" fillId="26" borderId="0" xfId="109" applyFont="1" applyFill="1"/>
    <xf numFmtId="0" fontId="52" fillId="26" borderId="0" xfId="109" applyFont="1" applyFill="1" applyAlignment="1"/>
    <xf numFmtId="0" fontId="52" fillId="0" borderId="0" xfId="109" applyFont="1" applyFill="1" applyAlignment="1"/>
    <xf numFmtId="1" fontId="51" fillId="0" borderId="1" xfId="109" applyNumberFormat="1" applyFont="1" applyFill="1" applyBorder="1" applyAlignment="1" applyProtection="1">
      <alignment horizontal="right" vertical="top"/>
    </xf>
    <xf numFmtId="0" fontId="51" fillId="0" borderId="1" xfId="109" applyNumberFormat="1" applyFont="1" applyFill="1" applyBorder="1" applyAlignment="1" applyProtection="1">
      <alignment vertical="center"/>
    </xf>
    <xf numFmtId="165" fontId="51" fillId="0" borderId="1" xfId="109" applyNumberFormat="1" applyFont="1" applyFill="1" applyBorder="1" applyAlignment="1" applyProtection="1">
      <alignment horizontal="center" vertical="top" wrapText="1"/>
    </xf>
    <xf numFmtId="164" fontId="51" fillId="0" borderId="1" xfId="109" applyNumberFormat="1" applyFont="1" applyFill="1" applyBorder="1" applyAlignment="1" applyProtection="1">
      <alignment horizontal="center" vertical="top" wrapText="1"/>
    </xf>
    <xf numFmtId="164" fontId="2" fillId="0" borderId="17" xfId="109" applyNumberFormat="1" applyFont="1" applyFill="1" applyBorder="1" applyAlignment="1" applyProtection="1">
      <alignment horizontal="left" vertical="center" wrapText="1"/>
    </xf>
    <xf numFmtId="1" fontId="7" fillId="0" borderId="18" xfId="109" applyNumberFormat="1" applyFill="1" applyBorder="1" applyAlignment="1">
      <alignment vertical="top"/>
    </xf>
    <xf numFmtId="177" fontId="51" fillId="0" borderId="2" xfId="109" applyNumberFormat="1" applyFont="1" applyFill="1" applyBorder="1" applyAlignment="1" applyProtection="1">
      <alignment horizontal="center" vertical="top" wrapText="1"/>
    </xf>
    <xf numFmtId="177" fontId="51" fillId="0" borderId="2" xfId="109" applyNumberFormat="1" applyFont="1" applyFill="1" applyBorder="1" applyAlignment="1" applyProtection="1">
      <alignment horizontal="left" vertical="top" wrapText="1"/>
    </xf>
    <xf numFmtId="178" fontId="51" fillId="0" borderId="2" xfId="109" applyNumberFormat="1" applyFont="1" applyFill="1" applyBorder="1" applyAlignment="1" applyProtection="1">
      <alignment horizontal="right" vertical="top"/>
    </xf>
    <xf numFmtId="166" fontId="51" fillId="0" borderId="2" xfId="109" applyNumberFormat="1" applyFont="1" applyFill="1" applyBorder="1" applyAlignment="1" applyProtection="1">
      <alignment vertical="top"/>
      <protection locked="0"/>
    </xf>
    <xf numFmtId="166" fontId="51" fillId="0" borderId="2" xfId="109" applyNumberFormat="1" applyFont="1" applyFill="1" applyBorder="1" applyAlignment="1" applyProtection="1">
      <alignment vertical="top"/>
    </xf>
    <xf numFmtId="165" fontId="51" fillId="0" borderId="1" xfId="109" applyNumberFormat="1" applyFont="1" applyFill="1" applyBorder="1" applyAlignment="1" applyProtection="1">
      <alignment horizontal="right" vertical="top" wrapText="1"/>
    </xf>
    <xf numFmtId="178" fontId="51" fillId="0" borderId="1" xfId="109" applyNumberFormat="1" applyFont="1" applyFill="1" applyBorder="1" applyAlignment="1" applyProtection="1">
      <alignment horizontal="right" vertical="top" wrapText="1"/>
    </xf>
    <xf numFmtId="0" fontId="54" fillId="26" borderId="0" xfId="109" applyFont="1" applyFill="1" applyAlignment="1"/>
    <xf numFmtId="1" fontId="51" fillId="0" borderId="1" xfId="109" applyNumberFormat="1" applyFont="1" applyFill="1" applyBorder="1" applyAlignment="1" applyProtection="1">
      <alignment horizontal="right" vertical="top" wrapText="1"/>
    </xf>
    <xf numFmtId="0" fontId="51" fillId="26" borderId="1" xfId="109" applyNumberFormat="1" applyFont="1" applyFill="1" applyBorder="1" applyAlignment="1" applyProtection="1">
      <alignment vertical="center"/>
    </xf>
    <xf numFmtId="166" fontId="51" fillId="26" borderId="1" xfId="109" applyNumberFormat="1" applyFont="1" applyFill="1" applyBorder="1" applyAlignment="1" applyProtection="1">
      <alignment vertical="top"/>
      <protection locked="0"/>
    </xf>
    <xf numFmtId="165" fontId="51" fillId="0" borderId="2" xfId="109" applyNumberFormat="1" applyFont="1" applyFill="1" applyBorder="1" applyAlignment="1" applyProtection="1">
      <alignment horizontal="left" vertical="top" wrapText="1"/>
    </xf>
    <xf numFmtId="164" fontId="51" fillId="0" borderId="2" xfId="109" applyNumberFormat="1" applyFont="1" applyFill="1" applyBorder="1" applyAlignment="1" applyProtection="1">
      <alignment horizontal="left" vertical="top" wrapText="1"/>
    </xf>
    <xf numFmtId="164" fontId="51" fillId="0" borderId="2" xfId="109" applyNumberFormat="1" applyFont="1" applyFill="1" applyBorder="1" applyAlignment="1" applyProtection="1">
      <alignment horizontal="center" vertical="top" wrapText="1"/>
    </xf>
    <xf numFmtId="0" fontId="51" fillId="0" borderId="2" xfId="109" applyNumberFormat="1" applyFont="1" applyFill="1" applyBorder="1" applyAlignment="1" applyProtection="1">
      <alignment horizontal="center" vertical="top" wrapText="1"/>
    </xf>
    <xf numFmtId="165" fontId="51" fillId="0" borderId="30" xfId="109" applyNumberFormat="1" applyFont="1" applyFill="1" applyBorder="1" applyAlignment="1" applyProtection="1">
      <alignment horizontal="left" vertical="top" wrapText="1"/>
    </xf>
    <xf numFmtId="164" fontId="51" fillId="0" borderId="30" xfId="109" applyNumberFormat="1" applyFont="1" applyFill="1" applyBorder="1" applyAlignment="1" applyProtection="1">
      <alignment horizontal="left" vertical="top" wrapText="1"/>
    </xf>
    <xf numFmtId="164" fontId="51" fillId="0" borderId="30" xfId="109" applyNumberFormat="1" applyFont="1" applyFill="1" applyBorder="1" applyAlignment="1" applyProtection="1">
      <alignment horizontal="center" vertical="top" wrapText="1"/>
    </xf>
    <xf numFmtId="1" fontId="51" fillId="0" borderId="30" xfId="109" applyNumberFormat="1" applyFont="1" applyFill="1" applyBorder="1" applyAlignment="1" applyProtection="1">
      <alignment horizontal="right" vertical="top"/>
    </xf>
    <xf numFmtId="0" fontId="51" fillId="0" borderId="30" xfId="109" applyNumberFormat="1" applyFont="1" applyFill="1" applyBorder="1" applyAlignment="1" applyProtection="1">
      <alignment vertical="center"/>
    </xf>
    <xf numFmtId="166" fontId="51" fillId="0" borderId="30" xfId="109" applyNumberFormat="1" applyFont="1" applyFill="1" applyBorder="1" applyAlignment="1" applyProtection="1">
      <alignment vertical="top"/>
    </xf>
    <xf numFmtId="0" fontId="7" fillId="0" borderId="17" xfId="109" applyNumberFormat="1" applyFill="1" applyBorder="1" applyAlignment="1">
      <alignment horizontal="center" vertical="top"/>
    </xf>
    <xf numFmtId="166" fontId="51" fillId="0" borderId="1" xfId="109" applyNumberFormat="1" applyFont="1" applyFill="1" applyBorder="1" applyAlignment="1" applyProtection="1">
      <alignment vertical="top" wrapText="1"/>
    </xf>
    <xf numFmtId="178" fontId="51" fillId="0" borderId="2" xfId="109" applyNumberFormat="1" applyFont="1" applyFill="1" applyBorder="1" applyAlignment="1" applyProtection="1">
      <alignment horizontal="right" vertical="top" wrapText="1"/>
    </xf>
    <xf numFmtId="0" fontId="51" fillId="0" borderId="30" xfId="109" applyNumberFormat="1" applyFont="1" applyFill="1" applyBorder="1" applyAlignment="1" applyProtection="1">
      <alignment horizontal="center" vertical="top" wrapText="1"/>
    </xf>
    <xf numFmtId="0" fontId="52" fillId="0" borderId="0" xfId="109" applyFont="1" applyFill="1" applyBorder="1" applyAlignment="1" applyProtection="1"/>
    <xf numFmtId="0" fontId="7" fillId="0" borderId="18" xfId="109" applyNumberFormat="1" applyFill="1" applyBorder="1" applyAlignment="1">
      <alignment vertical="top"/>
    </xf>
    <xf numFmtId="0" fontId="52" fillId="26" borderId="0" xfId="109" applyFont="1" applyFill="1" applyAlignment="1">
      <alignment vertical="top"/>
    </xf>
    <xf numFmtId="164" fontId="51" fillId="0" borderId="1" xfId="109" applyNumberFormat="1" applyFont="1" applyFill="1" applyBorder="1" applyAlignment="1" applyProtection="1">
      <alignment vertical="top" wrapText="1"/>
    </xf>
    <xf numFmtId="165" fontId="51" fillId="0" borderId="2" xfId="109" applyNumberFormat="1" applyFont="1" applyFill="1" applyBorder="1" applyAlignment="1" applyProtection="1">
      <alignment horizontal="center" vertical="top" wrapText="1"/>
    </xf>
    <xf numFmtId="164" fontId="51" fillId="0" borderId="2" xfId="109" applyNumberFormat="1" applyFont="1" applyFill="1" applyBorder="1" applyAlignment="1" applyProtection="1">
      <alignment vertical="top" wrapText="1"/>
    </xf>
    <xf numFmtId="164" fontId="51" fillId="0" borderId="30" xfId="109" applyNumberFormat="1" applyFont="1" applyFill="1" applyBorder="1" applyAlignment="1" applyProtection="1">
      <alignment vertical="top" wrapText="1"/>
    </xf>
    <xf numFmtId="1" fontId="51" fillId="0" borderId="30" xfId="109" applyNumberFormat="1" applyFont="1" applyFill="1" applyBorder="1" applyAlignment="1" applyProtection="1">
      <alignment horizontal="right" vertical="top" wrapText="1"/>
    </xf>
    <xf numFmtId="166" fontId="51" fillId="0" borderId="30" xfId="109" applyNumberFormat="1" applyFont="1" applyFill="1" applyBorder="1" applyAlignment="1" applyProtection="1">
      <alignment vertical="top" wrapText="1"/>
    </xf>
    <xf numFmtId="165" fontId="51" fillId="0" borderId="31" xfId="109" applyNumberFormat="1" applyFont="1" applyFill="1" applyBorder="1" applyAlignment="1" applyProtection="1">
      <alignment horizontal="left" vertical="top" wrapText="1"/>
    </xf>
    <xf numFmtId="164" fontId="51" fillId="0" borderId="31" xfId="109" applyNumberFormat="1" applyFont="1" applyFill="1" applyBorder="1" applyAlignment="1" applyProtection="1">
      <alignment horizontal="left" vertical="top" wrapText="1"/>
    </xf>
    <xf numFmtId="164" fontId="51" fillId="0" borderId="31" xfId="109" applyNumberFormat="1" applyFont="1" applyFill="1" applyBorder="1" applyAlignment="1" applyProtection="1">
      <alignment horizontal="center" vertical="top" wrapText="1"/>
    </xf>
    <xf numFmtId="0" fontId="51" fillId="0" borderId="31" xfId="109" applyNumberFormat="1" applyFont="1" applyFill="1" applyBorder="1" applyAlignment="1" applyProtection="1">
      <alignment horizontal="center" vertical="top" wrapText="1"/>
    </xf>
    <xf numFmtId="178" fontId="51" fillId="0" borderId="31" xfId="109" applyNumberFormat="1" applyFont="1" applyFill="1" applyBorder="1" applyAlignment="1" applyProtection="1">
      <alignment horizontal="right" vertical="top" wrapText="1"/>
    </xf>
    <xf numFmtId="166" fontId="51" fillId="0" borderId="31" xfId="109" applyNumberFormat="1" applyFont="1" applyFill="1" applyBorder="1" applyAlignment="1" applyProtection="1">
      <alignment vertical="top"/>
      <protection locked="0"/>
    </xf>
    <xf numFmtId="164" fontId="51" fillId="0" borderId="32" xfId="109" applyNumberFormat="1" applyFont="1" applyFill="1" applyBorder="1" applyAlignment="1" applyProtection="1">
      <alignment horizontal="center" vertical="top" wrapText="1"/>
    </xf>
    <xf numFmtId="1" fontId="51" fillId="0" borderId="32" xfId="109" applyNumberFormat="1" applyFont="1" applyFill="1" applyBorder="1" applyAlignment="1" applyProtection="1">
      <alignment horizontal="right" vertical="top" wrapText="1"/>
    </xf>
    <xf numFmtId="0" fontId="52" fillId="0" borderId="0" xfId="109" applyFont="1" applyFill="1" applyAlignment="1">
      <alignment vertical="top"/>
    </xf>
    <xf numFmtId="164" fontId="51" fillId="0" borderId="32" xfId="109" applyNumberFormat="1" applyFont="1" applyFill="1" applyBorder="1" applyAlignment="1" applyProtection="1">
      <alignment horizontal="left" vertical="top" wrapText="1"/>
    </xf>
    <xf numFmtId="0" fontId="7" fillId="0" borderId="17" xfId="109" applyNumberFormat="1" applyFill="1" applyBorder="1" applyAlignment="1">
      <alignment vertical="top"/>
    </xf>
    <xf numFmtId="166" fontId="51" fillId="0" borderId="2" xfId="80" applyNumberFormat="1" applyFont="1" applyFill="1" applyBorder="1" applyAlignment="1" applyProtection="1">
      <alignment vertical="top"/>
      <protection locked="0"/>
    </xf>
    <xf numFmtId="0" fontId="7" fillId="0" borderId="17" xfId="109" applyNumberFormat="1" applyFill="1" applyBorder="1" applyAlignment="1">
      <alignment horizontal="left" vertical="top"/>
    </xf>
    <xf numFmtId="164" fontId="37" fillId="0" borderId="40" xfId="109" applyNumberFormat="1" applyFont="1" applyFill="1" applyBorder="1" applyAlignment="1" applyProtection="1">
      <alignment horizontal="left" vertical="center" wrapText="1"/>
    </xf>
    <xf numFmtId="1" fontId="7" fillId="0" borderId="0" xfId="109" applyNumberFormat="1" applyFont="1" applyFill="1" applyBorder="1" applyAlignment="1">
      <alignment horizontal="center" vertical="top"/>
    </xf>
    <xf numFmtId="0" fontId="7" fillId="0" borderId="1" xfId="109" applyNumberFormat="1" applyFont="1" applyFill="1" applyBorder="1" applyAlignment="1">
      <alignment horizontal="center" vertical="top"/>
    </xf>
    <xf numFmtId="0" fontId="7" fillId="0" borderId="0" xfId="109" applyNumberFormat="1" applyFill="1" applyBorder="1" applyAlignment="1">
      <alignment horizontal="right" vertical="top"/>
    </xf>
    <xf numFmtId="178" fontId="7" fillId="0" borderId="0" xfId="109" applyNumberFormat="1" applyFill="1" applyBorder="1" applyAlignment="1">
      <alignment horizontal="right" vertical="top"/>
    </xf>
    <xf numFmtId="164" fontId="37" fillId="0" borderId="41" xfId="109" applyNumberFormat="1" applyFont="1" applyFill="1" applyBorder="1" applyAlignment="1" applyProtection="1">
      <alignment horizontal="left" vertical="center" wrapText="1"/>
    </xf>
    <xf numFmtId="0" fontId="7" fillId="0" borderId="42" xfId="109" applyNumberFormat="1" applyFont="1" applyFill="1" applyBorder="1" applyAlignment="1">
      <alignment horizontal="center" vertical="top"/>
    </xf>
    <xf numFmtId="7" fontId="7" fillId="0" borderId="18" xfId="109" applyNumberFormat="1" applyFill="1" applyBorder="1" applyAlignment="1">
      <alignment horizontal="right" vertical="center"/>
    </xf>
    <xf numFmtId="165" fontId="51" fillId="0" borderId="1" xfId="109" applyNumberFormat="1" applyFont="1" applyFill="1" applyBorder="1" applyAlignment="1" applyProtection="1">
      <alignment horizontal="left" vertical="top"/>
    </xf>
    <xf numFmtId="0" fontId="52" fillId="0" borderId="0" xfId="109" applyFont="1" applyFill="1" applyAlignment="1" applyProtection="1"/>
    <xf numFmtId="177" fontId="51" fillId="0" borderId="1" xfId="109" applyNumberFormat="1" applyFont="1" applyFill="1" applyBorder="1" applyAlignment="1" applyProtection="1">
      <alignment horizontal="right" vertical="top" wrapText="1"/>
    </xf>
    <xf numFmtId="177" fontId="51" fillId="0" borderId="1" xfId="109" applyNumberFormat="1" applyFont="1" applyFill="1" applyBorder="1" applyAlignment="1" applyProtection="1">
      <alignment vertical="top"/>
    </xf>
    <xf numFmtId="178" fontId="51" fillId="0" borderId="1" xfId="109" applyNumberFormat="1" applyFont="1" applyFill="1" applyBorder="1" applyAlignment="1" applyProtection="1">
      <alignment vertical="top"/>
    </xf>
    <xf numFmtId="7" fontId="7" fillId="0" borderId="18" xfId="81" applyNumberFormat="1" applyFill="1" applyBorder="1" applyAlignment="1">
      <alignment horizontal="right" vertical="center"/>
    </xf>
    <xf numFmtId="44" fontId="7" fillId="0" borderId="1" xfId="110" applyFont="1" applyFill="1" applyBorder="1" applyAlignment="1" applyProtection="1">
      <alignment horizontal="left" vertical="top" wrapText="1"/>
    </xf>
    <xf numFmtId="7" fontId="7" fillId="2" borderId="49" xfId="81" applyNumberFormat="1" applyBorder="1" applyAlignment="1">
      <alignment horizontal="right" vertical="center"/>
    </xf>
    <xf numFmtId="0" fontId="2" fillId="0" borderId="52" xfId="81" applyNumberFormat="1" applyFont="1" applyFill="1" applyBorder="1" applyAlignment="1">
      <alignment horizontal="center" vertical="center"/>
    </xf>
    <xf numFmtId="7" fontId="7" fillId="0" borderId="53" xfId="81" applyNumberFormat="1" applyFill="1" applyBorder="1" applyAlignment="1">
      <alignment horizontal="right" vertical="center"/>
    </xf>
    <xf numFmtId="0" fontId="2" fillId="0" borderId="17" xfId="109" applyNumberFormat="1" applyFont="1" applyFill="1" applyBorder="1" applyAlignment="1">
      <alignment vertical="center"/>
    </xf>
    <xf numFmtId="1" fontId="7" fillId="0" borderId="18" xfId="109" applyNumberFormat="1" applyFill="1" applyBorder="1" applyAlignment="1">
      <alignment horizontal="center" vertical="center"/>
    </xf>
    <xf numFmtId="0" fontId="7" fillId="0" borderId="18" xfId="109" applyNumberFormat="1" applyFill="1" applyBorder="1" applyAlignment="1">
      <alignment horizontal="center" vertical="center"/>
    </xf>
    <xf numFmtId="0" fontId="7" fillId="0" borderId="17" xfId="109" applyNumberFormat="1" applyFill="1" applyBorder="1" applyAlignment="1">
      <alignment horizontal="right"/>
    </xf>
    <xf numFmtId="7" fontId="7" fillId="2" borderId="18" xfId="109" applyNumberFormat="1" applyBorder="1" applyAlignment="1">
      <alignment horizontal="right" vertical="center"/>
    </xf>
    <xf numFmtId="0" fontId="7" fillId="2" borderId="0" xfId="109" applyNumberFormat="1" applyProtection="1"/>
    <xf numFmtId="164" fontId="4" fillId="0" borderId="1" xfId="109" applyNumberFormat="1" applyFont="1" applyFill="1" applyBorder="1" applyAlignment="1" applyProtection="1">
      <alignment horizontal="left" vertical="top" wrapText="1"/>
    </xf>
    <xf numFmtId="0" fontId="4" fillId="0" borderId="1" xfId="109" applyFont="1" applyFill="1" applyBorder="1" applyAlignment="1">
      <alignment vertical="top" wrapText="1"/>
    </xf>
    <xf numFmtId="0" fontId="2" fillId="0" borderId="2" xfId="109" applyFont="1" applyFill="1" applyBorder="1" applyAlignment="1">
      <alignment vertical="top" wrapText="1"/>
    </xf>
    <xf numFmtId="0" fontId="58" fillId="0" borderId="2" xfId="109" applyFont="1" applyFill="1" applyBorder="1" applyAlignment="1">
      <alignment horizontal="center" vertical="top" wrapText="1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0" fontId="7" fillId="2" borderId="18" xfId="109" applyNumberFormat="1" applyBorder="1" applyAlignment="1">
      <alignment horizontal="right"/>
    </xf>
    <xf numFmtId="0" fontId="7" fillId="0" borderId="19" xfId="109" applyNumberFormat="1" applyFill="1" applyBorder="1" applyAlignment="1">
      <alignment vertical="top"/>
    </xf>
    <xf numFmtId="0" fontId="56" fillId="0" borderId="15" xfId="109" applyNumberFormat="1" applyFont="1" applyFill="1" applyBorder="1" applyAlignment="1">
      <alignment horizontal="centerContinuous"/>
    </xf>
    <xf numFmtId="0" fontId="7" fillId="0" borderId="15" xfId="109" applyNumberFormat="1" applyFill="1" applyBorder="1" applyAlignment="1">
      <alignment horizontal="centerContinuous"/>
    </xf>
    <xf numFmtId="0" fontId="7" fillId="0" borderId="43" xfId="109" applyNumberFormat="1" applyFill="1" applyBorder="1" applyAlignment="1">
      <alignment horizontal="right"/>
    </xf>
    <xf numFmtId="0" fontId="7" fillId="0" borderId="0" xfId="109" applyNumberFormat="1" applyFill="1" applyBorder="1" applyAlignment="1">
      <alignment horizontal="right"/>
    </xf>
    <xf numFmtId="0" fontId="7" fillId="0" borderId="35" xfId="109" applyNumberFormat="1" applyFill="1" applyBorder="1" applyAlignment="1">
      <alignment horizontal="right"/>
    </xf>
    <xf numFmtId="7" fontId="7" fillId="2" borderId="22" xfId="109" applyNumberFormat="1" applyBorder="1" applyAlignment="1">
      <alignment horizontal="right"/>
    </xf>
    <xf numFmtId="7" fontId="7" fillId="0" borderId="22" xfId="109" applyNumberFormat="1" applyFill="1" applyBorder="1" applyAlignment="1">
      <alignment horizontal="right"/>
    </xf>
    <xf numFmtId="0" fontId="2" fillId="0" borderId="44" xfId="109" applyNumberFormat="1" applyFont="1" applyFill="1" applyBorder="1" applyAlignment="1">
      <alignment horizontal="center"/>
    </xf>
    <xf numFmtId="1" fontId="3" fillId="0" borderId="45" xfId="109" applyNumberFormat="1" applyFont="1" applyFill="1" applyBorder="1" applyAlignment="1">
      <alignment horizontal="left"/>
    </xf>
    <xf numFmtId="1" fontId="7" fillId="0" borderId="45" xfId="109" applyNumberFormat="1" applyFill="1" applyBorder="1" applyAlignment="1">
      <alignment horizontal="center"/>
    </xf>
    <xf numFmtId="1" fontId="7" fillId="0" borderId="45" xfId="109" applyNumberFormat="1" applyFill="1" applyBorder="1"/>
    <xf numFmtId="7" fontId="4" fillId="0" borderId="46" xfId="109" applyNumberFormat="1" applyFont="1" applyFill="1" applyBorder="1" applyAlignment="1">
      <alignment horizontal="right"/>
    </xf>
    <xf numFmtId="7" fontId="7" fillId="0" borderId="46" xfId="109" applyNumberFormat="1" applyFill="1" applyBorder="1" applyAlignment="1">
      <alignment horizontal="right"/>
    </xf>
    <xf numFmtId="7" fontId="7" fillId="0" borderId="21" xfId="109" applyNumberFormat="1" applyFill="1" applyBorder="1" applyAlignment="1">
      <alignment horizontal="right" vertical="center"/>
    </xf>
    <xf numFmtId="0" fontId="2" fillId="0" borderId="28" xfId="109" applyNumberFormat="1" applyFont="1" applyFill="1" applyBorder="1" applyAlignment="1">
      <alignment horizontal="center"/>
    </xf>
    <xf numFmtId="7" fontId="4" fillId="0" borderId="25" xfId="109" applyNumberFormat="1" applyFont="1" applyFill="1" applyBorder="1" applyAlignment="1">
      <alignment horizontal="right"/>
    </xf>
    <xf numFmtId="0" fontId="2" fillId="0" borderId="0" xfId="109" applyNumberFormat="1" applyFont="1" applyFill="1" applyBorder="1" applyAlignment="1">
      <alignment horizontal="center" vertical="center"/>
    </xf>
    <xf numFmtId="1" fontId="53" fillId="0" borderId="0" xfId="109" applyNumberFormat="1" applyFont="1" applyFill="1" applyBorder="1" applyAlignment="1">
      <alignment horizontal="left" vertical="center" wrapText="1"/>
    </xf>
    <xf numFmtId="0" fontId="7" fillId="0" borderId="0" xfId="109" applyNumberFormat="1" applyFont="1" applyFill="1" applyBorder="1" applyAlignment="1">
      <alignment vertical="center" wrapText="1"/>
    </xf>
    <xf numFmtId="7" fontId="7" fillId="0" borderId="0" xfId="109" applyNumberFormat="1" applyFill="1" applyBorder="1" applyAlignment="1">
      <alignment horizontal="right"/>
    </xf>
    <xf numFmtId="7" fontId="7" fillId="0" borderId="35" xfId="109" applyNumberFormat="1" applyFill="1" applyBorder="1" applyAlignment="1">
      <alignment horizontal="right"/>
    </xf>
    <xf numFmtId="0" fontId="7" fillId="2" borderId="0" xfId="109" applyNumberFormat="1" applyAlignment="1"/>
    <xf numFmtId="7" fontId="7" fillId="2" borderId="27" xfId="109" applyNumberFormat="1" applyBorder="1" applyAlignment="1">
      <alignment horizontal="right"/>
    </xf>
    <xf numFmtId="0" fontId="7" fillId="0" borderId="26" xfId="109" applyNumberFormat="1" applyFill="1" applyBorder="1" applyAlignment="1">
      <alignment vertical="top"/>
    </xf>
    <xf numFmtId="0" fontId="7" fillId="0" borderId="13" xfId="109" applyNumberFormat="1" applyFill="1" applyBorder="1"/>
    <xf numFmtId="0" fontId="7" fillId="0" borderId="13" xfId="109" applyNumberFormat="1" applyFill="1" applyBorder="1" applyAlignment="1">
      <alignment horizontal="center"/>
    </xf>
    <xf numFmtId="7" fontId="7" fillId="0" borderId="13" xfId="109" applyNumberFormat="1" applyFill="1" applyBorder="1" applyAlignment="1">
      <alignment horizontal="right"/>
    </xf>
    <xf numFmtId="0" fontId="7" fillId="0" borderId="29" xfId="109" applyNumberFormat="1" applyFill="1" applyBorder="1" applyAlignment="1">
      <alignment horizontal="right"/>
    </xf>
    <xf numFmtId="0" fontId="7" fillId="2" borderId="0" xfId="109" applyNumberFormat="1" applyAlignment="1">
      <alignment horizontal="right"/>
    </xf>
    <xf numFmtId="0" fontId="7" fillId="0" borderId="0" xfId="109" applyNumberFormat="1" applyFill="1"/>
    <xf numFmtId="0" fontId="7" fillId="0" borderId="0" xfId="109" applyNumberFormat="1" applyFill="1" applyAlignment="1">
      <alignment horizontal="center"/>
    </xf>
    <xf numFmtId="0" fontId="7" fillId="0" borderId="0" xfId="109" applyNumberFormat="1" applyFill="1" applyAlignment="1">
      <alignment horizontal="right"/>
    </xf>
    <xf numFmtId="0" fontId="52" fillId="0" borderId="54" xfId="109" applyFont="1" applyFill="1" applyBorder="1" applyAlignment="1" applyProtection="1"/>
    <xf numFmtId="0" fontId="2" fillId="0" borderId="55" xfId="109" applyNumberFormat="1" applyFont="1" applyFill="1" applyBorder="1" applyAlignment="1">
      <alignment vertical="top"/>
    </xf>
    <xf numFmtId="164" fontId="2" fillId="0" borderId="55" xfId="109" applyNumberFormat="1" applyFont="1" applyFill="1" applyBorder="1" applyAlignment="1" applyProtection="1">
      <alignment horizontal="left" vertical="center" wrapText="1"/>
    </xf>
    <xf numFmtId="1" fontId="7" fillId="0" borderId="56" xfId="109" applyNumberFormat="1" applyFill="1" applyBorder="1" applyAlignment="1">
      <alignment horizontal="center" vertical="top"/>
    </xf>
    <xf numFmtId="1" fontId="7" fillId="0" borderId="56" xfId="109" applyNumberFormat="1" applyFill="1" applyBorder="1" applyAlignment="1">
      <alignment vertical="top"/>
    </xf>
    <xf numFmtId="7" fontId="7" fillId="0" borderId="56" xfId="109" applyNumberFormat="1" applyFill="1" applyBorder="1" applyAlignment="1">
      <alignment horizontal="right"/>
    </xf>
    <xf numFmtId="7" fontId="7" fillId="0" borderId="55" xfId="109" applyNumberFormat="1" applyFill="1" applyBorder="1" applyAlignment="1">
      <alignment horizontal="right"/>
    </xf>
    <xf numFmtId="7" fontId="7" fillId="2" borderId="57" xfId="81" applyNumberFormat="1" applyBorder="1" applyAlignment="1">
      <alignment horizontal="right"/>
    </xf>
    <xf numFmtId="7" fontId="2" fillId="0" borderId="57" xfId="109" applyNumberFormat="1" applyFont="1" applyFill="1" applyBorder="1" applyAlignment="1">
      <alignment horizontal="center" vertical="center"/>
    </xf>
    <xf numFmtId="7" fontId="7" fillId="0" borderId="57" xfId="109" applyNumberFormat="1" applyFill="1" applyBorder="1" applyAlignment="1">
      <alignment horizontal="right"/>
    </xf>
    <xf numFmtId="7" fontId="7" fillId="2" borderId="57" xfId="81" applyNumberFormat="1" applyBorder="1" applyAlignment="1">
      <alignment horizontal="right" vertical="center"/>
    </xf>
    <xf numFmtId="0" fontId="2" fillId="0" borderId="57" xfId="109" applyNumberFormat="1" applyFont="1" applyFill="1" applyBorder="1" applyAlignment="1">
      <alignment horizontal="center" vertical="center"/>
    </xf>
    <xf numFmtId="7" fontId="7" fillId="0" borderId="57" xfId="109" applyNumberFormat="1" applyFill="1" applyBorder="1" applyAlignment="1">
      <alignment horizontal="right" vertical="center"/>
    </xf>
    <xf numFmtId="164" fontId="2" fillId="0" borderId="17" xfId="109" applyNumberFormat="1" applyFont="1" applyFill="1" applyBorder="1" applyAlignment="1" applyProtection="1">
      <alignment horizontal="left" vertical="top"/>
    </xf>
    <xf numFmtId="165" fontId="58" fillId="0" borderId="1" xfId="109" applyNumberFormat="1" applyFont="1" applyFill="1" applyBorder="1" applyAlignment="1" applyProtection="1">
      <alignment horizontal="left" vertical="top" wrapText="1"/>
    </xf>
    <xf numFmtId="7" fontId="7" fillId="0" borderId="57" xfId="81" applyNumberFormat="1" applyFill="1" applyBorder="1" applyAlignment="1">
      <alignment horizontal="right" vertical="center"/>
    </xf>
    <xf numFmtId="7" fontId="7" fillId="2" borderId="57" xfId="109" applyNumberFormat="1" applyBorder="1" applyAlignment="1">
      <alignment horizontal="right" vertical="center"/>
    </xf>
    <xf numFmtId="7" fontId="7" fillId="2" borderId="57" xfId="109" applyNumberFormat="1" applyBorder="1" applyAlignment="1">
      <alignment horizontal="right"/>
    </xf>
    <xf numFmtId="165" fontId="4" fillId="0" borderId="42" xfId="81" applyNumberFormat="1" applyFont="1" applyFill="1" applyBorder="1" applyAlignment="1" applyProtection="1">
      <alignment horizontal="left" vertical="top" wrapText="1"/>
    </xf>
    <xf numFmtId="164" fontId="2" fillId="25" borderId="18" xfId="109" applyNumberFormat="1" applyFont="1" applyFill="1" applyBorder="1" applyAlignment="1" applyProtection="1">
      <alignment horizontal="left" vertical="center" wrapText="1"/>
    </xf>
    <xf numFmtId="164" fontId="2" fillId="25" borderId="0" xfId="109" applyNumberFormat="1" applyFont="1" applyFill="1" applyBorder="1" applyAlignment="1" applyProtection="1">
      <alignment horizontal="left" vertical="center" wrapText="1"/>
    </xf>
    <xf numFmtId="164" fontId="2" fillId="25" borderId="35" xfId="109" applyNumberFormat="1" applyFont="1" applyFill="1" applyBorder="1" applyAlignment="1" applyProtection="1">
      <alignment horizontal="left" vertical="center" wrapText="1"/>
    </xf>
    <xf numFmtId="0" fontId="56" fillId="2" borderId="28" xfId="109" applyNumberFormat="1" applyFont="1" applyBorder="1" applyAlignment="1">
      <alignment vertical="top"/>
    </xf>
    <xf numFmtId="0" fontId="7" fillId="2" borderId="33" xfId="109" applyNumberFormat="1" applyBorder="1" applyAlignment="1"/>
    <xf numFmtId="0" fontId="7" fillId="2" borderId="34" xfId="109" applyNumberFormat="1" applyBorder="1" applyAlignment="1"/>
    <xf numFmtId="1" fontId="6" fillId="2" borderId="18" xfId="109" applyNumberFormat="1" applyFont="1" applyBorder="1" applyAlignment="1">
      <alignment horizontal="left" vertical="center" wrapText="1"/>
    </xf>
    <xf numFmtId="1" fontId="6" fillId="2" borderId="0" xfId="109" applyNumberFormat="1" applyFont="1" applyBorder="1" applyAlignment="1">
      <alignment horizontal="left" vertical="center" wrapText="1"/>
    </xf>
    <xf numFmtId="1" fontId="6" fillId="2" borderId="35" xfId="109" applyNumberFormat="1" applyFont="1" applyBorder="1" applyAlignment="1">
      <alignment horizontal="left" vertical="center" wrapText="1"/>
    </xf>
    <xf numFmtId="1" fontId="6" fillId="2" borderId="49" xfId="109" applyNumberFormat="1" applyFont="1" applyBorder="1" applyAlignment="1">
      <alignment horizontal="left" vertical="center" wrapText="1"/>
    </xf>
    <xf numFmtId="0" fontId="7" fillId="2" borderId="50" xfId="109" applyNumberFormat="1" applyBorder="1" applyAlignment="1">
      <alignment vertical="center" wrapText="1"/>
    </xf>
    <xf numFmtId="0" fontId="7" fillId="2" borderId="51" xfId="109" applyNumberFormat="1" applyBorder="1" applyAlignment="1">
      <alignment vertical="center" wrapText="1"/>
    </xf>
    <xf numFmtId="0" fontId="7" fillId="2" borderId="0" xfId="109" applyNumberFormat="1" applyBorder="1" applyAlignment="1">
      <alignment vertical="center" wrapText="1"/>
    </xf>
    <xf numFmtId="0" fontId="7" fillId="2" borderId="35" xfId="109" applyNumberFormat="1" applyBorder="1" applyAlignment="1">
      <alignment vertical="center" wrapText="1"/>
    </xf>
    <xf numFmtId="0" fontId="56" fillId="2" borderId="58" xfId="109" applyNumberFormat="1" applyFont="1" applyBorder="1" applyAlignment="1">
      <alignment vertical="center"/>
    </xf>
    <xf numFmtId="0" fontId="7" fillId="2" borderId="59" xfId="109" applyNumberFormat="1" applyBorder="1" applyAlignment="1">
      <alignment vertical="center"/>
    </xf>
    <xf numFmtId="1" fontId="6" fillId="2" borderId="18" xfId="81" applyNumberFormat="1" applyFont="1" applyBorder="1" applyAlignment="1">
      <alignment horizontal="left" vertical="center" wrapText="1"/>
    </xf>
    <xf numFmtId="0" fontId="7" fillId="2" borderId="0" xfId="81" applyNumberFormat="1" applyBorder="1" applyAlignment="1">
      <alignment vertical="center" wrapText="1"/>
    </xf>
    <xf numFmtId="0" fontId="7" fillId="2" borderId="35" xfId="81" applyNumberFormat="1" applyBorder="1" applyAlignment="1">
      <alignment vertical="center" wrapText="1"/>
    </xf>
    <xf numFmtId="164" fontId="2" fillId="0" borderId="18" xfId="109" applyNumberFormat="1" applyFont="1" applyFill="1" applyBorder="1" applyAlignment="1" applyProtection="1">
      <alignment horizontal="left" vertical="center"/>
    </xf>
    <xf numFmtId="164" fontId="2" fillId="0" borderId="0" xfId="109" applyNumberFormat="1" applyFont="1" applyFill="1" applyBorder="1" applyAlignment="1" applyProtection="1">
      <alignment horizontal="left" vertical="center"/>
    </xf>
    <xf numFmtId="164" fontId="2" fillId="0" borderId="35" xfId="109" applyNumberFormat="1" applyFont="1" applyFill="1" applyBorder="1" applyAlignment="1" applyProtection="1">
      <alignment horizontal="left" vertical="center"/>
    </xf>
    <xf numFmtId="1" fontId="6" fillId="2" borderId="49" xfId="81" applyNumberFormat="1" applyFont="1" applyBorder="1" applyAlignment="1">
      <alignment horizontal="left" vertical="center" wrapText="1"/>
    </xf>
    <xf numFmtId="0" fontId="7" fillId="2" borderId="50" xfId="81" applyNumberFormat="1" applyBorder="1" applyAlignment="1">
      <alignment vertical="center" wrapText="1"/>
    </xf>
    <xf numFmtId="0" fontId="7" fillId="2" borderId="51" xfId="81" applyNumberFormat="1" applyBorder="1" applyAlignment="1">
      <alignment vertical="center" wrapText="1"/>
    </xf>
    <xf numFmtId="0" fontId="56" fillId="0" borderId="28" xfId="109" applyNumberFormat="1" applyFont="1" applyFill="1" applyBorder="1" applyAlignment="1">
      <alignment vertical="top" wrapText="1"/>
    </xf>
    <xf numFmtId="0" fontId="56" fillId="0" borderId="33" xfId="109" applyNumberFormat="1" applyFont="1" applyFill="1" applyBorder="1" applyAlignment="1">
      <alignment vertical="top" wrapText="1"/>
    </xf>
    <xf numFmtId="0" fontId="56" fillId="0" borderId="34" xfId="109" applyNumberFormat="1" applyFont="1" applyFill="1" applyBorder="1" applyAlignment="1">
      <alignment vertical="top" wrapText="1"/>
    </xf>
    <xf numFmtId="0" fontId="7" fillId="2" borderId="31" xfId="109" applyNumberFormat="1" applyBorder="1" applyAlignment="1"/>
    <xf numFmtId="0" fontId="7" fillId="2" borderId="0" xfId="109" applyNumberFormat="1" applyBorder="1" applyAlignment="1"/>
    <xf numFmtId="7" fontId="7" fillId="2" borderId="13" xfId="109" applyNumberFormat="1" applyBorder="1" applyAlignment="1">
      <alignment horizontal="center"/>
    </xf>
    <xf numFmtId="0" fontId="7" fillId="2" borderId="29" xfId="109" applyNumberFormat="1" applyBorder="1" applyAlignment="1"/>
    <xf numFmtId="1" fontId="3" fillId="2" borderId="49" xfId="109" applyNumberFormat="1" applyFont="1" applyBorder="1" applyAlignment="1">
      <alignment horizontal="left" vertical="center" wrapText="1"/>
    </xf>
    <xf numFmtId="1" fontId="53" fillId="2" borderId="36" xfId="109" applyNumberFormat="1" applyFont="1" applyBorder="1" applyAlignment="1">
      <alignment horizontal="left" vertical="center" wrapText="1"/>
    </xf>
    <xf numFmtId="0" fontId="7" fillId="2" borderId="37" xfId="109" applyNumberFormat="1" applyFont="1" applyBorder="1" applyAlignment="1">
      <alignment vertical="center" wrapText="1"/>
    </xf>
    <xf numFmtId="0" fontId="7" fillId="2" borderId="38" xfId="109" applyNumberFormat="1" applyFont="1" applyBorder="1" applyAlignment="1">
      <alignment vertical="center" wrapText="1"/>
    </xf>
    <xf numFmtId="1" fontId="53" fillId="0" borderId="36" xfId="109" applyNumberFormat="1" applyFont="1" applyFill="1" applyBorder="1" applyAlignment="1">
      <alignment horizontal="left" vertical="center" wrapText="1"/>
    </xf>
    <xf numFmtId="1" fontId="53" fillId="0" borderId="37" xfId="109" applyNumberFormat="1" applyFont="1" applyFill="1" applyBorder="1" applyAlignment="1">
      <alignment horizontal="left" vertical="center" wrapText="1"/>
    </xf>
    <xf numFmtId="1" fontId="53" fillId="0" borderId="38" xfId="109" applyNumberFormat="1" applyFont="1" applyFill="1" applyBorder="1" applyAlignment="1">
      <alignment horizontal="left" vertical="center" wrapText="1"/>
    </xf>
    <xf numFmtId="0" fontId="56" fillId="2" borderId="60" xfId="109" applyNumberFormat="1" applyFont="1" applyBorder="1" applyAlignment="1">
      <alignment vertical="center" wrapText="1"/>
    </xf>
    <xf numFmtId="0" fontId="56" fillId="2" borderId="61" xfId="109" applyNumberFormat="1" applyFont="1" applyBorder="1" applyAlignment="1">
      <alignment vertical="center" wrapText="1"/>
    </xf>
    <xf numFmtId="0" fontId="56" fillId="2" borderId="62" xfId="109" applyNumberFormat="1" applyFont="1" applyBorder="1" applyAlignment="1">
      <alignment vertical="center" wrapText="1"/>
    </xf>
    <xf numFmtId="1" fontId="3" fillId="2" borderId="36" xfId="109" applyNumberFormat="1" applyFont="1" applyBorder="1" applyAlignment="1">
      <alignment horizontal="left" vertical="center" wrapText="1"/>
    </xf>
    <xf numFmtId="0" fontId="7" fillId="2" borderId="37" xfId="109" applyNumberFormat="1" applyBorder="1" applyAlignment="1">
      <alignment vertical="center" wrapText="1"/>
    </xf>
    <xf numFmtId="0" fontId="7" fillId="2" borderId="38" xfId="109" applyNumberFormat="1" applyBorder="1" applyAlignment="1">
      <alignment vertical="center" wrapText="1"/>
    </xf>
  </cellXfs>
  <cellStyles count="1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BigLine" xfId="26"/>
    <cellStyle name="BigLine 2" xfId="27"/>
    <cellStyle name="Blank" xfId="28"/>
    <cellStyle name="Blank 2" xfId="29"/>
    <cellStyle name="Blank 3" xfId="30"/>
    <cellStyle name="BLine" xfId="31"/>
    <cellStyle name="BLine 2" xfId="32"/>
    <cellStyle name="C2" xfId="33"/>
    <cellStyle name="C2 2" xfId="34"/>
    <cellStyle name="C2 3" xfId="35"/>
    <cellStyle name="C2Sctn" xfId="36"/>
    <cellStyle name="C2Sctn 2" xfId="37"/>
    <cellStyle name="C3" xfId="38"/>
    <cellStyle name="C3 2" xfId="39"/>
    <cellStyle name="C3 3" xfId="40"/>
    <cellStyle name="C3Rem" xfId="41"/>
    <cellStyle name="C3Rem 2" xfId="42"/>
    <cellStyle name="C3Rem 3" xfId="43"/>
    <cellStyle name="C3Sctn" xfId="44"/>
    <cellStyle name="C3Sctn 2" xfId="45"/>
    <cellStyle name="C4" xfId="46"/>
    <cellStyle name="C4 2" xfId="47"/>
    <cellStyle name="C4 3" xfId="48"/>
    <cellStyle name="C5" xfId="49"/>
    <cellStyle name="C5 2" xfId="50"/>
    <cellStyle name="C5 3" xfId="51"/>
    <cellStyle name="C6" xfId="52"/>
    <cellStyle name="C6 2" xfId="53"/>
    <cellStyle name="C6 3" xfId="54"/>
    <cellStyle name="C7" xfId="55"/>
    <cellStyle name="C7 2" xfId="56"/>
    <cellStyle name="C7 3" xfId="57"/>
    <cellStyle name="C7Create" xfId="58"/>
    <cellStyle name="C7Create 2" xfId="59"/>
    <cellStyle name="C7Create 3" xfId="60"/>
    <cellStyle name="C8" xfId="61"/>
    <cellStyle name="C8 2" xfId="62"/>
    <cellStyle name="C8 3" xfId="63"/>
    <cellStyle name="C8Sctn" xfId="64"/>
    <cellStyle name="C8Sctn 2" xfId="65"/>
    <cellStyle name="Calculation 2" xfId="66"/>
    <cellStyle name="Check Cell 2" xfId="67"/>
    <cellStyle name="Continued" xfId="68"/>
    <cellStyle name="Continued 2" xfId="69"/>
    <cellStyle name="Continued 3" xfId="70"/>
    <cellStyle name="Currency 2" xfId="110"/>
    <cellStyle name="Explanatory Text 2" xfId="71"/>
    <cellStyle name="Good 2" xfId="72"/>
    <cellStyle name="Heading 1 2" xfId="73"/>
    <cellStyle name="Heading 2 2" xfId="74"/>
    <cellStyle name="Heading 3 2" xfId="75"/>
    <cellStyle name="Heading 4 2" xfId="76"/>
    <cellStyle name="Input 2" xfId="77"/>
    <cellStyle name="Linked Cell 2" xfId="78"/>
    <cellStyle name="Neutral 2" xfId="79"/>
    <cellStyle name="Normal" xfId="0" builtinId="0"/>
    <cellStyle name="Normal 2" xfId="80"/>
    <cellStyle name="Normal 3" xfId="81"/>
    <cellStyle name="Normal 4" xfId="82"/>
    <cellStyle name="Normal 4 2" xfId="109"/>
    <cellStyle name="Normal 5" xfId="83"/>
    <cellStyle name="Note 2" xfId="84"/>
    <cellStyle name="Null" xfId="85"/>
    <cellStyle name="Null 2" xfId="86"/>
    <cellStyle name="Output 2" xfId="87"/>
    <cellStyle name="Regular" xfId="88"/>
    <cellStyle name="Regular 2" xfId="89"/>
    <cellStyle name="Title 2" xfId="90"/>
    <cellStyle name="TitleA" xfId="91"/>
    <cellStyle name="TitleA 2" xfId="92"/>
    <cellStyle name="TitleC" xfId="93"/>
    <cellStyle name="TitleC 2" xfId="94"/>
    <cellStyle name="TitleE8" xfId="95"/>
    <cellStyle name="TitleE8 2" xfId="96"/>
    <cellStyle name="TitleE8x" xfId="97"/>
    <cellStyle name="TitleE8x 2" xfId="98"/>
    <cellStyle name="TitleF" xfId="99"/>
    <cellStyle name="TitleF 2" xfId="100"/>
    <cellStyle name="TitleT" xfId="101"/>
    <cellStyle name="TitleT 2" xfId="102"/>
    <cellStyle name="TitleYC89" xfId="103"/>
    <cellStyle name="TitleYC89 2" xfId="104"/>
    <cellStyle name="TitleZ" xfId="105"/>
    <cellStyle name="TitleZ 2" xfId="106"/>
    <cellStyle name="Total 2" xfId="107"/>
    <cellStyle name="Warning Text 2" xfId="108"/>
  </cellStyles>
  <dxfs count="54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H321"/>
  <sheetViews>
    <sheetView showZeros="0" tabSelected="1" showOutlineSymbols="0" view="pageBreakPreview" topLeftCell="B1" zoomScale="70" zoomScaleNormal="70" zoomScaleSheetLayoutView="70" workbookViewId="0">
      <selection activeCell="G9" sqref="G9"/>
    </sheetView>
  </sheetViews>
  <sheetFormatPr defaultColWidth="10.5546875" defaultRowHeight="15" x14ac:dyDescent="0.2"/>
  <cols>
    <col min="1" max="1" width="7.88671875" style="202" hidden="1" customWidth="1"/>
    <col min="2" max="2" width="8.77734375" style="50" customWidth="1"/>
    <col min="3" max="3" width="36.77734375" style="203" customWidth="1"/>
    <col min="4" max="4" width="12.77734375" style="204" customWidth="1"/>
    <col min="5" max="5" width="6.77734375" style="203" customWidth="1"/>
    <col min="6" max="6" width="11.77734375" style="203" customWidth="1"/>
    <col min="7" max="7" width="11.77734375" style="205" customWidth="1"/>
    <col min="8" max="8" width="16.77734375" style="205" customWidth="1"/>
    <col min="9" max="46" width="10.5546875" style="44" customWidth="1"/>
    <col min="47" max="16384" width="10.5546875" style="44"/>
  </cols>
  <sheetData>
    <row r="1" spans="1:8" ht="15.75" x14ac:dyDescent="0.2">
      <c r="A1" s="40"/>
      <c r="B1" s="41" t="s">
        <v>482</v>
      </c>
      <c r="C1" s="42"/>
      <c r="D1" s="42"/>
      <c r="E1" s="42"/>
      <c r="F1" s="42"/>
      <c r="G1" s="43"/>
      <c r="H1" s="42"/>
    </row>
    <row r="2" spans="1:8" x14ac:dyDescent="0.2">
      <c r="A2" s="45"/>
      <c r="B2" s="46" t="s">
        <v>247</v>
      </c>
      <c r="C2" s="47"/>
      <c r="D2" s="47"/>
      <c r="E2" s="47"/>
      <c r="F2" s="47"/>
      <c r="G2" s="48"/>
      <c r="H2" s="47"/>
    </row>
    <row r="3" spans="1:8" x14ac:dyDescent="0.2">
      <c r="A3" s="49"/>
      <c r="B3" s="50" t="s">
        <v>0</v>
      </c>
      <c r="C3" s="51"/>
      <c r="D3" s="51"/>
      <c r="E3" s="51"/>
      <c r="F3" s="51"/>
      <c r="G3" s="52"/>
      <c r="H3" s="53"/>
    </row>
    <row r="4" spans="1:8" x14ac:dyDescent="0.2">
      <c r="A4" s="54" t="s">
        <v>22</v>
      </c>
      <c r="B4" s="55" t="s">
        <v>2</v>
      </c>
      <c r="C4" s="56" t="s">
        <v>3</v>
      </c>
      <c r="D4" s="57" t="s">
        <v>4</v>
      </c>
      <c r="E4" s="58" t="s">
        <v>5</v>
      </c>
      <c r="F4" s="58" t="s">
        <v>6</v>
      </c>
      <c r="G4" s="59" t="s">
        <v>7</v>
      </c>
      <c r="H4" s="58" t="s">
        <v>8</v>
      </c>
    </row>
    <row r="5" spans="1:8" ht="15.75" thickBot="1" x14ac:dyDescent="0.25">
      <c r="A5" s="60"/>
      <c r="B5" s="61"/>
      <c r="C5" s="62"/>
      <c r="D5" s="63" t="s">
        <v>9</v>
      </c>
      <c r="E5" s="64"/>
      <c r="F5" s="65" t="s">
        <v>10</v>
      </c>
      <c r="G5" s="66"/>
      <c r="H5" s="67"/>
    </row>
    <row r="6" spans="1:8" ht="30" customHeight="1" thickTop="1" x14ac:dyDescent="0.2">
      <c r="A6" s="68"/>
      <c r="B6" s="228" t="s">
        <v>483</v>
      </c>
      <c r="C6" s="229"/>
      <c r="D6" s="229"/>
      <c r="E6" s="229"/>
      <c r="F6" s="230"/>
      <c r="G6" s="69"/>
      <c r="H6" s="70"/>
    </row>
    <row r="7" spans="1:8" s="73" customFormat="1" ht="36" customHeight="1" x14ac:dyDescent="0.2">
      <c r="A7" s="3"/>
      <c r="B7" s="71" t="s">
        <v>11</v>
      </c>
      <c r="C7" s="231" t="s">
        <v>411</v>
      </c>
      <c r="D7" s="232"/>
      <c r="E7" s="232"/>
      <c r="F7" s="233"/>
      <c r="G7" s="72"/>
      <c r="H7" s="72" t="s">
        <v>1</v>
      </c>
    </row>
    <row r="8" spans="1:8" ht="33" customHeight="1" x14ac:dyDescent="0.2">
      <c r="A8" s="16"/>
      <c r="B8" s="74"/>
      <c r="C8" s="75" t="s">
        <v>16</v>
      </c>
      <c r="D8" s="76"/>
      <c r="E8" s="77" t="s">
        <v>1</v>
      </c>
      <c r="F8" s="77" t="s">
        <v>1</v>
      </c>
      <c r="G8" s="78" t="s">
        <v>1</v>
      </c>
      <c r="H8" s="79"/>
    </row>
    <row r="9" spans="1:8" s="87" customFormat="1" ht="30" customHeight="1" x14ac:dyDescent="0.2">
      <c r="A9" s="17" t="s">
        <v>79</v>
      </c>
      <c r="B9" s="80" t="s">
        <v>169</v>
      </c>
      <c r="C9" s="81" t="s">
        <v>80</v>
      </c>
      <c r="D9" s="82" t="s">
        <v>493</v>
      </c>
      <c r="E9" s="83" t="s">
        <v>24</v>
      </c>
      <c r="F9" s="84">
        <v>9820</v>
      </c>
      <c r="G9" s="85"/>
      <c r="H9" s="86">
        <f t="shared" ref="H9:H11" si="0">ROUND(G9*F9,2)</f>
        <v>0</v>
      </c>
    </row>
    <row r="10" spans="1:8" s="88" customFormat="1" ht="30" customHeight="1" x14ac:dyDescent="0.2">
      <c r="A10" s="18" t="s">
        <v>81</v>
      </c>
      <c r="B10" s="80" t="s">
        <v>25</v>
      </c>
      <c r="C10" s="81" t="s">
        <v>82</v>
      </c>
      <c r="D10" s="82" t="s">
        <v>493</v>
      </c>
      <c r="E10" s="83" t="s">
        <v>26</v>
      </c>
      <c r="F10" s="84">
        <v>14100</v>
      </c>
      <c r="G10" s="85"/>
      <c r="H10" s="86">
        <f t="shared" si="0"/>
        <v>0</v>
      </c>
    </row>
    <row r="11" spans="1:8" s="89" customFormat="1" ht="33" customHeight="1" x14ac:dyDescent="0.2">
      <c r="A11" s="19" t="s">
        <v>332</v>
      </c>
      <c r="B11" s="80" t="s">
        <v>84</v>
      </c>
      <c r="C11" s="81" t="s">
        <v>333</v>
      </c>
      <c r="D11" s="82" t="s">
        <v>493</v>
      </c>
      <c r="E11" s="83" t="s">
        <v>24</v>
      </c>
      <c r="F11" s="84">
        <v>50</v>
      </c>
      <c r="G11" s="85"/>
      <c r="H11" s="86">
        <f t="shared" si="0"/>
        <v>0</v>
      </c>
    </row>
    <row r="12" spans="1:8" s="87" customFormat="1" ht="30" customHeight="1" x14ac:dyDescent="0.2">
      <c r="A12" s="18" t="s">
        <v>83</v>
      </c>
      <c r="B12" s="80" t="s">
        <v>85</v>
      </c>
      <c r="C12" s="81" t="s">
        <v>334</v>
      </c>
      <c r="D12" s="82" t="s">
        <v>493</v>
      </c>
      <c r="E12" s="83"/>
      <c r="F12" s="90"/>
      <c r="G12" s="91"/>
      <c r="H12" s="86"/>
    </row>
    <row r="13" spans="1:8" s="87" customFormat="1" ht="30" customHeight="1" x14ac:dyDescent="0.2">
      <c r="A13" s="18" t="s">
        <v>405</v>
      </c>
      <c r="B13" s="92" t="s">
        <v>27</v>
      </c>
      <c r="C13" s="81" t="s">
        <v>406</v>
      </c>
      <c r="D13" s="93" t="s">
        <v>1</v>
      </c>
      <c r="E13" s="83" t="s">
        <v>28</v>
      </c>
      <c r="F13" s="84">
        <v>6425</v>
      </c>
      <c r="G13" s="85"/>
      <c r="H13" s="86">
        <f t="shared" ref="H13:H14" si="1">ROUND(G13*F13,2)</f>
        <v>0</v>
      </c>
    </row>
    <row r="14" spans="1:8" s="87" customFormat="1" ht="30" customHeight="1" x14ac:dyDescent="0.2">
      <c r="A14" s="18" t="s">
        <v>407</v>
      </c>
      <c r="B14" s="92" t="s">
        <v>34</v>
      </c>
      <c r="C14" s="81" t="s">
        <v>408</v>
      </c>
      <c r="D14" s="93" t="s">
        <v>1</v>
      </c>
      <c r="E14" s="83" t="s">
        <v>28</v>
      </c>
      <c r="F14" s="84">
        <v>15465</v>
      </c>
      <c r="G14" s="85"/>
      <c r="H14" s="86">
        <f t="shared" si="1"/>
        <v>0</v>
      </c>
    </row>
    <row r="15" spans="1:8" s="87" customFormat="1" ht="30" customHeight="1" x14ac:dyDescent="0.2">
      <c r="A15" s="18" t="s">
        <v>29</v>
      </c>
      <c r="B15" s="80" t="s">
        <v>86</v>
      </c>
      <c r="C15" s="81" t="s">
        <v>30</v>
      </c>
      <c r="D15" s="82" t="s">
        <v>493</v>
      </c>
      <c r="E15" s="83"/>
      <c r="F15" s="90"/>
      <c r="G15" s="91"/>
      <c r="H15" s="86"/>
    </row>
    <row r="16" spans="1:8" s="87" customFormat="1" ht="30" customHeight="1" x14ac:dyDescent="0.2">
      <c r="A16" s="18" t="s">
        <v>409</v>
      </c>
      <c r="B16" s="92" t="s">
        <v>27</v>
      </c>
      <c r="C16" s="81" t="s">
        <v>410</v>
      </c>
      <c r="D16" s="93" t="s">
        <v>1</v>
      </c>
      <c r="E16" s="83" t="s">
        <v>24</v>
      </c>
      <c r="F16" s="84">
        <v>1900</v>
      </c>
      <c r="G16" s="85"/>
      <c r="H16" s="86">
        <f t="shared" ref="H16:H19" si="2">ROUND(G16*F16,2)</f>
        <v>0</v>
      </c>
    </row>
    <row r="17" spans="1:8" s="88" customFormat="1" ht="30" customHeight="1" x14ac:dyDescent="0.2">
      <c r="A17" s="17" t="s">
        <v>31</v>
      </c>
      <c r="B17" s="80" t="s">
        <v>88</v>
      </c>
      <c r="C17" s="81" t="s">
        <v>32</v>
      </c>
      <c r="D17" s="82" t="s">
        <v>493</v>
      </c>
      <c r="E17" s="83" t="s">
        <v>26</v>
      </c>
      <c r="F17" s="84">
        <v>370</v>
      </c>
      <c r="G17" s="85"/>
      <c r="H17" s="86">
        <f t="shared" si="2"/>
        <v>0</v>
      </c>
    </row>
    <row r="18" spans="1:8" s="87" customFormat="1" ht="30" customHeight="1" x14ac:dyDescent="0.2">
      <c r="A18" s="18" t="s">
        <v>87</v>
      </c>
      <c r="B18" s="80" t="s">
        <v>89</v>
      </c>
      <c r="C18" s="81" t="s">
        <v>335</v>
      </c>
      <c r="D18" s="93" t="s">
        <v>336</v>
      </c>
      <c r="E18" s="83"/>
      <c r="F18" s="90"/>
      <c r="G18" s="86"/>
      <c r="H18" s="86"/>
    </row>
    <row r="19" spans="1:8" s="87" customFormat="1" ht="30" customHeight="1" x14ac:dyDescent="0.2">
      <c r="A19" s="18" t="s">
        <v>337</v>
      </c>
      <c r="B19" s="92" t="s">
        <v>27</v>
      </c>
      <c r="C19" s="81" t="s">
        <v>338</v>
      </c>
      <c r="D19" s="93" t="s">
        <v>1</v>
      </c>
      <c r="E19" s="83" t="s">
        <v>26</v>
      </c>
      <c r="F19" s="84">
        <v>14150</v>
      </c>
      <c r="G19" s="85"/>
      <c r="H19" s="86">
        <f t="shared" si="2"/>
        <v>0</v>
      </c>
    </row>
    <row r="20" spans="1:8" s="88" customFormat="1" ht="30" customHeight="1" x14ac:dyDescent="0.2">
      <c r="A20" s="18" t="s">
        <v>339</v>
      </c>
      <c r="B20" s="80" t="s">
        <v>91</v>
      </c>
      <c r="C20" s="81" t="s">
        <v>90</v>
      </c>
      <c r="D20" s="93" t="s">
        <v>340</v>
      </c>
      <c r="E20" s="83"/>
      <c r="F20" s="90"/>
      <c r="G20" s="91"/>
      <c r="H20" s="86"/>
    </row>
    <row r="21" spans="1:8" s="87" customFormat="1" ht="30" customHeight="1" x14ac:dyDescent="0.2">
      <c r="A21" s="18" t="s">
        <v>341</v>
      </c>
      <c r="B21" s="92" t="s">
        <v>27</v>
      </c>
      <c r="C21" s="81" t="s">
        <v>342</v>
      </c>
      <c r="D21" s="93" t="s">
        <v>1</v>
      </c>
      <c r="E21" s="83" t="s">
        <v>26</v>
      </c>
      <c r="F21" s="84">
        <v>6100</v>
      </c>
      <c r="G21" s="85"/>
      <c r="H21" s="86">
        <f t="shared" ref="H21" si="3">ROUND(G21*F21,2)</f>
        <v>0</v>
      </c>
    </row>
    <row r="22" spans="1:8" s="88" customFormat="1" ht="30" customHeight="1" x14ac:dyDescent="0.2">
      <c r="A22" s="17" t="s">
        <v>420</v>
      </c>
      <c r="B22" s="80" t="s">
        <v>92</v>
      </c>
      <c r="C22" s="81" t="s">
        <v>421</v>
      </c>
      <c r="D22" s="93" t="s">
        <v>422</v>
      </c>
      <c r="E22" s="83"/>
      <c r="F22" s="90"/>
      <c r="G22" s="91"/>
      <c r="H22" s="86"/>
    </row>
    <row r="23" spans="1:8" s="87" customFormat="1" ht="30" customHeight="1" x14ac:dyDescent="0.2">
      <c r="A23" s="17" t="s">
        <v>423</v>
      </c>
      <c r="B23" s="92" t="s">
        <v>27</v>
      </c>
      <c r="C23" s="81" t="s">
        <v>424</v>
      </c>
      <c r="D23" s="93" t="s">
        <v>1</v>
      </c>
      <c r="E23" s="83" t="s">
        <v>28</v>
      </c>
      <c r="F23" s="84">
        <v>15</v>
      </c>
      <c r="G23" s="85"/>
      <c r="H23" s="86">
        <f>ROUND(G23*F23,2)</f>
        <v>0</v>
      </c>
    </row>
    <row r="24" spans="1:8" ht="33" customHeight="1" x14ac:dyDescent="0.2">
      <c r="A24" s="16"/>
      <c r="B24" s="74"/>
      <c r="C24" s="94" t="s">
        <v>328</v>
      </c>
      <c r="D24" s="76"/>
      <c r="E24" s="95"/>
      <c r="F24" s="76"/>
      <c r="G24" s="78"/>
      <c r="H24" s="79"/>
    </row>
    <row r="25" spans="1:8" s="87" customFormat="1" ht="30" customHeight="1" x14ac:dyDescent="0.2">
      <c r="A25" s="20" t="s">
        <v>59</v>
      </c>
      <c r="B25" s="80" t="s">
        <v>93</v>
      </c>
      <c r="C25" s="81" t="s">
        <v>60</v>
      </c>
      <c r="D25" s="82" t="s">
        <v>493</v>
      </c>
      <c r="E25" s="83"/>
      <c r="F25" s="90"/>
      <c r="G25" s="91"/>
      <c r="H25" s="86"/>
    </row>
    <row r="26" spans="1:8" s="88" customFormat="1" ht="30" customHeight="1" x14ac:dyDescent="0.2">
      <c r="A26" s="20" t="s">
        <v>61</v>
      </c>
      <c r="B26" s="92" t="s">
        <v>27</v>
      </c>
      <c r="C26" s="81" t="s">
        <v>62</v>
      </c>
      <c r="D26" s="93" t="s">
        <v>1</v>
      </c>
      <c r="E26" s="83" t="s">
        <v>26</v>
      </c>
      <c r="F26" s="84">
        <v>16175</v>
      </c>
      <c r="G26" s="85"/>
      <c r="H26" s="86">
        <f>ROUND(G26*F26,2)</f>
        <v>0</v>
      </c>
    </row>
    <row r="27" spans="1:8" s="88" customFormat="1" ht="30" customHeight="1" x14ac:dyDescent="0.2">
      <c r="A27" s="20" t="s">
        <v>171</v>
      </c>
      <c r="B27" s="92" t="s">
        <v>34</v>
      </c>
      <c r="C27" s="81" t="s">
        <v>172</v>
      </c>
      <c r="D27" s="93" t="s">
        <v>1</v>
      </c>
      <c r="E27" s="83" t="s">
        <v>26</v>
      </c>
      <c r="F27" s="84">
        <v>990</v>
      </c>
      <c r="G27" s="85"/>
      <c r="H27" s="86">
        <f>ROUND(G27*F27,2)</f>
        <v>0</v>
      </c>
    </row>
    <row r="28" spans="1:8" s="88" customFormat="1" ht="30" customHeight="1" x14ac:dyDescent="0.2">
      <c r="A28" s="20" t="s">
        <v>35</v>
      </c>
      <c r="B28" s="80" t="s">
        <v>94</v>
      </c>
      <c r="C28" s="81" t="s">
        <v>36</v>
      </c>
      <c r="D28" s="93" t="s">
        <v>173</v>
      </c>
      <c r="E28" s="83"/>
      <c r="F28" s="90"/>
      <c r="G28" s="91"/>
      <c r="H28" s="86"/>
    </row>
    <row r="29" spans="1:8" s="88" customFormat="1" ht="30" customHeight="1" x14ac:dyDescent="0.2">
      <c r="A29" s="20" t="s">
        <v>37</v>
      </c>
      <c r="B29" s="92" t="s">
        <v>27</v>
      </c>
      <c r="C29" s="81" t="s">
        <v>38</v>
      </c>
      <c r="D29" s="93" t="s">
        <v>1</v>
      </c>
      <c r="E29" s="83" t="s">
        <v>33</v>
      </c>
      <c r="F29" s="84">
        <v>480</v>
      </c>
      <c r="G29" s="85"/>
      <c r="H29" s="86">
        <f>ROUND(G29*F29,2)</f>
        <v>0</v>
      </c>
    </row>
    <row r="30" spans="1:8" s="88" customFormat="1" ht="30" customHeight="1" x14ac:dyDescent="0.2">
      <c r="A30" s="20" t="s">
        <v>174</v>
      </c>
      <c r="B30" s="92" t="s">
        <v>34</v>
      </c>
      <c r="C30" s="81" t="s">
        <v>175</v>
      </c>
      <c r="D30" s="93" t="s">
        <v>1</v>
      </c>
      <c r="E30" s="83" t="s">
        <v>33</v>
      </c>
      <c r="F30" s="84">
        <v>285</v>
      </c>
      <c r="G30" s="85"/>
      <c r="H30" s="86">
        <f>ROUND(G30*F30,2)</f>
        <v>0</v>
      </c>
    </row>
    <row r="31" spans="1:8" s="88" customFormat="1" ht="30" customHeight="1" x14ac:dyDescent="0.2">
      <c r="A31" s="20" t="s">
        <v>39</v>
      </c>
      <c r="B31" s="80" t="s">
        <v>101</v>
      </c>
      <c r="C31" s="81" t="s">
        <v>40</v>
      </c>
      <c r="D31" s="93" t="s">
        <v>173</v>
      </c>
      <c r="E31" s="83"/>
      <c r="F31" s="90"/>
      <c r="G31" s="91"/>
      <c r="H31" s="86"/>
    </row>
    <row r="32" spans="1:8" s="88" customFormat="1" ht="30" customHeight="1" x14ac:dyDescent="0.2">
      <c r="A32" s="21" t="s">
        <v>176</v>
      </c>
      <c r="B32" s="96" t="s">
        <v>27</v>
      </c>
      <c r="C32" s="97" t="s">
        <v>177</v>
      </c>
      <c r="D32" s="96" t="s">
        <v>1</v>
      </c>
      <c r="E32" s="96" t="s">
        <v>33</v>
      </c>
      <c r="F32" s="98">
        <v>55</v>
      </c>
      <c r="G32" s="99"/>
      <c r="H32" s="100">
        <f>ROUND(G32*F32,2)</f>
        <v>0</v>
      </c>
    </row>
    <row r="33" spans="1:8" s="87" customFormat="1" ht="30" customHeight="1" x14ac:dyDescent="0.2">
      <c r="A33" s="20" t="s">
        <v>157</v>
      </c>
      <c r="B33" s="80" t="s">
        <v>106</v>
      </c>
      <c r="C33" s="81" t="s">
        <v>158</v>
      </c>
      <c r="D33" s="93" t="s">
        <v>95</v>
      </c>
      <c r="E33" s="83"/>
      <c r="F33" s="90"/>
      <c r="G33" s="91"/>
      <c r="H33" s="86"/>
    </row>
    <row r="34" spans="1:8" s="88" customFormat="1" ht="30" customHeight="1" x14ac:dyDescent="0.2">
      <c r="A34" s="20" t="s">
        <v>159</v>
      </c>
      <c r="B34" s="92" t="s">
        <v>27</v>
      </c>
      <c r="C34" s="81" t="s">
        <v>96</v>
      </c>
      <c r="D34" s="93" t="s">
        <v>1</v>
      </c>
      <c r="E34" s="83" t="s">
        <v>26</v>
      </c>
      <c r="F34" s="84">
        <v>3165</v>
      </c>
      <c r="G34" s="85"/>
      <c r="H34" s="86">
        <f t="shared" ref="H34" si="4">ROUND(G34*F34,2)</f>
        <v>0</v>
      </c>
    </row>
    <row r="35" spans="1:8" s="87" customFormat="1" ht="30" customHeight="1" x14ac:dyDescent="0.2">
      <c r="A35" s="20" t="s">
        <v>252</v>
      </c>
      <c r="B35" s="80" t="s">
        <v>110</v>
      </c>
      <c r="C35" s="81" t="s">
        <v>253</v>
      </c>
      <c r="D35" s="93" t="s">
        <v>95</v>
      </c>
      <c r="E35" s="83"/>
      <c r="F35" s="90"/>
      <c r="G35" s="91"/>
      <c r="H35" s="86"/>
    </row>
    <row r="36" spans="1:8" s="88" customFormat="1" ht="30" customHeight="1" x14ac:dyDescent="0.2">
      <c r="A36" s="20" t="s">
        <v>254</v>
      </c>
      <c r="B36" s="92" t="s">
        <v>27</v>
      </c>
      <c r="C36" s="81" t="s">
        <v>96</v>
      </c>
      <c r="D36" s="93" t="s">
        <v>255</v>
      </c>
      <c r="E36" s="83"/>
      <c r="F36" s="90"/>
      <c r="G36" s="91"/>
      <c r="H36" s="86"/>
    </row>
    <row r="37" spans="1:8" s="88" customFormat="1" ht="30" customHeight="1" x14ac:dyDescent="0.2">
      <c r="A37" s="20" t="s">
        <v>256</v>
      </c>
      <c r="B37" s="101" t="s">
        <v>97</v>
      </c>
      <c r="C37" s="81" t="s">
        <v>257</v>
      </c>
      <c r="D37" s="93"/>
      <c r="E37" s="83" t="s">
        <v>26</v>
      </c>
      <c r="F37" s="84">
        <v>70</v>
      </c>
      <c r="G37" s="85"/>
      <c r="H37" s="86">
        <f t="shared" ref="H37:H42" si="5">ROUND(G37*F37,2)</f>
        <v>0</v>
      </c>
    </row>
    <row r="38" spans="1:8" s="88" customFormat="1" ht="30" customHeight="1" x14ac:dyDescent="0.2">
      <c r="A38" s="20" t="s">
        <v>258</v>
      </c>
      <c r="B38" s="101" t="s">
        <v>98</v>
      </c>
      <c r="C38" s="81" t="s">
        <v>259</v>
      </c>
      <c r="D38" s="93"/>
      <c r="E38" s="83" t="s">
        <v>26</v>
      </c>
      <c r="F38" s="84">
        <v>80</v>
      </c>
      <c r="G38" s="85"/>
      <c r="H38" s="86">
        <f t="shared" si="5"/>
        <v>0</v>
      </c>
    </row>
    <row r="39" spans="1:8" s="88" customFormat="1" ht="30" customHeight="1" x14ac:dyDescent="0.2">
      <c r="A39" s="20" t="s">
        <v>283</v>
      </c>
      <c r="B39" s="101" t="s">
        <v>99</v>
      </c>
      <c r="C39" s="81" t="s">
        <v>284</v>
      </c>
      <c r="D39" s="93" t="s">
        <v>1</v>
      </c>
      <c r="E39" s="83" t="s">
        <v>26</v>
      </c>
      <c r="F39" s="84">
        <v>25</v>
      </c>
      <c r="G39" s="85"/>
      <c r="H39" s="86">
        <f t="shared" si="5"/>
        <v>0</v>
      </c>
    </row>
    <row r="40" spans="1:8" s="87" customFormat="1" ht="30" customHeight="1" x14ac:dyDescent="0.2">
      <c r="A40" s="20" t="s">
        <v>285</v>
      </c>
      <c r="B40" s="80" t="s">
        <v>112</v>
      </c>
      <c r="C40" s="81" t="s">
        <v>287</v>
      </c>
      <c r="D40" s="93" t="s">
        <v>95</v>
      </c>
      <c r="E40" s="83" t="s">
        <v>26</v>
      </c>
      <c r="F40" s="102">
        <v>5</v>
      </c>
      <c r="G40" s="85"/>
      <c r="H40" s="86">
        <f t="shared" si="5"/>
        <v>0</v>
      </c>
    </row>
    <row r="41" spans="1:8" s="88" customFormat="1" ht="30" customHeight="1" x14ac:dyDescent="0.2">
      <c r="A41" s="20" t="s">
        <v>317</v>
      </c>
      <c r="B41" s="80" t="s">
        <v>113</v>
      </c>
      <c r="C41" s="81" t="s">
        <v>318</v>
      </c>
      <c r="D41" s="93" t="s">
        <v>95</v>
      </c>
      <c r="E41" s="83" t="s">
        <v>26</v>
      </c>
      <c r="F41" s="84">
        <v>5</v>
      </c>
      <c r="G41" s="85"/>
      <c r="H41" s="86">
        <f t="shared" si="5"/>
        <v>0</v>
      </c>
    </row>
    <row r="42" spans="1:8" s="88" customFormat="1" ht="30" customHeight="1" x14ac:dyDescent="0.2">
      <c r="A42" s="20" t="s">
        <v>343</v>
      </c>
      <c r="B42" s="80" t="s">
        <v>117</v>
      </c>
      <c r="C42" s="81" t="s">
        <v>344</v>
      </c>
      <c r="D42" s="93" t="s">
        <v>95</v>
      </c>
      <c r="E42" s="83" t="s">
        <v>26</v>
      </c>
      <c r="F42" s="84">
        <v>5</v>
      </c>
      <c r="G42" s="85"/>
      <c r="H42" s="86">
        <f t="shared" si="5"/>
        <v>0</v>
      </c>
    </row>
    <row r="43" spans="1:8" s="87" customFormat="1" ht="30" customHeight="1" x14ac:dyDescent="0.2">
      <c r="A43" s="20" t="s">
        <v>260</v>
      </c>
      <c r="B43" s="80" t="s">
        <v>119</v>
      </c>
      <c r="C43" s="81" t="s">
        <v>261</v>
      </c>
      <c r="D43" s="93" t="s">
        <v>262</v>
      </c>
      <c r="E43" s="83"/>
      <c r="F43" s="90"/>
      <c r="G43" s="91"/>
      <c r="H43" s="86"/>
    </row>
    <row r="44" spans="1:8" s="88" customFormat="1" ht="30" customHeight="1" x14ac:dyDescent="0.2">
      <c r="A44" s="20" t="s">
        <v>345</v>
      </c>
      <c r="B44" s="92" t="s">
        <v>27</v>
      </c>
      <c r="C44" s="81" t="s">
        <v>346</v>
      </c>
      <c r="D44" s="93" t="s">
        <v>1</v>
      </c>
      <c r="E44" s="83" t="s">
        <v>43</v>
      </c>
      <c r="F44" s="84">
        <v>10</v>
      </c>
      <c r="G44" s="85"/>
      <c r="H44" s="86">
        <f>ROUND(G44*F44,2)</f>
        <v>0</v>
      </c>
    </row>
    <row r="45" spans="1:8" s="88" customFormat="1" ht="30" customHeight="1" x14ac:dyDescent="0.2">
      <c r="A45" s="20" t="s">
        <v>347</v>
      </c>
      <c r="B45" s="92" t="s">
        <v>34</v>
      </c>
      <c r="C45" s="81" t="s">
        <v>348</v>
      </c>
      <c r="D45" s="93" t="s">
        <v>1</v>
      </c>
      <c r="E45" s="83" t="s">
        <v>43</v>
      </c>
      <c r="F45" s="84">
        <v>5</v>
      </c>
      <c r="G45" s="85"/>
      <c r="H45" s="86">
        <f t="shared" ref="H45" si="6">ROUND(G45*F45,2)</f>
        <v>0</v>
      </c>
    </row>
    <row r="46" spans="1:8" s="88" customFormat="1" ht="30" customHeight="1" x14ac:dyDescent="0.2">
      <c r="A46" s="20" t="s">
        <v>263</v>
      </c>
      <c r="B46" s="80" t="s">
        <v>121</v>
      </c>
      <c r="C46" s="81" t="s">
        <v>264</v>
      </c>
      <c r="D46" s="93" t="s">
        <v>262</v>
      </c>
      <c r="E46" s="83"/>
      <c r="F46" s="90"/>
      <c r="G46" s="91"/>
      <c r="H46" s="86"/>
    </row>
    <row r="47" spans="1:8" s="88" customFormat="1" ht="30" customHeight="1" x14ac:dyDescent="0.2">
      <c r="A47" s="20" t="s">
        <v>349</v>
      </c>
      <c r="B47" s="92" t="s">
        <v>27</v>
      </c>
      <c r="C47" s="81" t="s">
        <v>350</v>
      </c>
      <c r="D47" s="93" t="s">
        <v>114</v>
      </c>
      <c r="E47" s="83" t="s">
        <v>43</v>
      </c>
      <c r="F47" s="84">
        <v>5</v>
      </c>
      <c r="G47" s="85"/>
      <c r="H47" s="86">
        <f>ROUND(G47*F47,2)</f>
        <v>0</v>
      </c>
    </row>
    <row r="48" spans="1:8" s="103" customFormat="1" ht="30" customHeight="1" x14ac:dyDescent="0.2">
      <c r="A48" s="20" t="s">
        <v>351</v>
      </c>
      <c r="B48" s="92" t="s">
        <v>34</v>
      </c>
      <c r="C48" s="81" t="s">
        <v>103</v>
      </c>
      <c r="D48" s="93" t="s">
        <v>352</v>
      </c>
      <c r="E48" s="83" t="s">
        <v>43</v>
      </c>
      <c r="F48" s="84">
        <v>10</v>
      </c>
      <c r="G48" s="85"/>
      <c r="H48" s="86">
        <f t="shared" ref="H48" si="7">ROUND(G48*F48,2)</f>
        <v>0</v>
      </c>
    </row>
    <row r="49" spans="1:8" s="88" customFormat="1" ht="30" customHeight="1" x14ac:dyDescent="0.2">
      <c r="A49" s="20" t="s">
        <v>100</v>
      </c>
      <c r="B49" s="80" t="s">
        <v>126</v>
      </c>
      <c r="C49" s="81" t="s">
        <v>45</v>
      </c>
      <c r="D49" s="93" t="s">
        <v>262</v>
      </c>
      <c r="E49" s="83"/>
      <c r="F49" s="90"/>
      <c r="G49" s="91"/>
      <c r="H49" s="86"/>
    </row>
    <row r="50" spans="1:8" s="88" customFormat="1" ht="30" customHeight="1" x14ac:dyDescent="0.2">
      <c r="A50" s="20" t="s">
        <v>309</v>
      </c>
      <c r="B50" s="92" t="s">
        <v>27</v>
      </c>
      <c r="C50" s="81" t="s">
        <v>265</v>
      </c>
      <c r="D50" s="93" t="s">
        <v>310</v>
      </c>
      <c r="E50" s="83"/>
      <c r="F50" s="90"/>
      <c r="G50" s="86"/>
      <c r="H50" s="86"/>
    </row>
    <row r="51" spans="1:8" s="88" customFormat="1" ht="30" customHeight="1" x14ac:dyDescent="0.2">
      <c r="A51" s="20" t="s">
        <v>476</v>
      </c>
      <c r="B51" s="101" t="s">
        <v>97</v>
      </c>
      <c r="C51" s="81" t="s">
        <v>313</v>
      </c>
      <c r="D51" s="93"/>
      <c r="E51" s="83" t="s">
        <v>43</v>
      </c>
      <c r="F51" s="84">
        <v>10</v>
      </c>
      <c r="G51" s="85"/>
      <c r="H51" s="86">
        <f>ROUND(G51*F51,2)</f>
        <v>0</v>
      </c>
    </row>
    <row r="52" spans="1:8" s="88" customFormat="1" ht="30" customHeight="1" x14ac:dyDescent="0.2">
      <c r="A52" s="20" t="s">
        <v>477</v>
      </c>
      <c r="B52" s="101" t="s">
        <v>98</v>
      </c>
      <c r="C52" s="81" t="s">
        <v>353</v>
      </c>
      <c r="D52" s="93"/>
      <c r="E52" s="83" t="s">
        <v>43</v>
      </c>
      <c r="F52" s="84">
        <v>25</v>
      </c>
      <c r="G52" s="85"/>
      <c r="H52" s="86">
        <f>ROUND(G52*F52,2)</f>
        <v>0</v>
      </c>
    </row>
    <row r="53" spans="1:8" s="88" customFormat="1" ht="30" customHeight="1" x14ac:dyDescent="0.2">
      <c r="A53" s="20" t="s">
        <v>354</v>
      </c>
      <c r="B53" s="92" t="s">
        <v>34</v>
      </c>
      <c r="C53" s="81" t="s">
        <v>350</v>
      </c>
      <c r="D53" s="93" t="s">
        <v>310</v>
      </c>
      <c r="E53" s="83"/>
      <c r="F53" s="90"/>
      <c r="G53" s="86"/>
      <c r="H53" s="86"/>
    </row>
    <row r="54" spans="1:8" s="88" customFormat="1" ht="30" customHeight="1" x14ac:dyDescent="0.2">
      <c r="A54" s="20" t="s">
        <v>478</v>
      </c>
      <c r="B54" s="101" t="s">
        <v>97</v>
      </c>
      <c r="C54" s="81" t="s">
        <v>313</v>
      </c>
      <c r="D54" s="93"/>
      <c r="E54" s="83" t="s">
        <v>43</v>
      </c>
      <c r="F54" s="84">
        <v>10</v>
      </c>
      <c r="G54" s="85"/>
      <c r="H54" s="86">
        <f>ROUND(G54*F54,2)</f>
        <v>0</v>
      </c>
    </row>
    <row r="55" spans="1:8" s="88" customFormat="1" ht="30" customHeight="1" x14ac:dyDescent="0.2">
      <c r="A55" s="20" t="s">
        <v>479</v>
      </c>
      <c r="B55" s="101" t="s">
        <v>98</v>
      </c>
      <c r="C55" s="81" t="s">
        <v>353</v>
      </c>
      <c r="D55" s="93"/>
      <c r="E55" s="83" t="s">
        <v>43</v>
      </c>
      <c r="F55" s="84">
        <v>80</v>
      </c>
      <c r="G55" s="85"/>
      <c r="H55" s="86">
        <f>ROUND(G55*F55,2)</f>
        <v>0</v>
      </c>
    </row>
    <row r="56" spans="1:8" s="87" customFormat="1" ht="49.9" customHeight="1" x14ac:dyDescent="0.2">
      <c r="A56" s="20" t="s">
        <v>355</v>
      </c>
      <c r="B56" s="92" t="s">
        <v>44</v>
      </c>
      <c r="C56" s="81" t="s">
        <v>356</v>
      </c>
      <c r="D56" s="93" t="s">
        <v>319</v>
      </c>
      <c r="E56" s="83"/>
      <c r="F56" s="104"/>
      <c r="G56" s="105"/>
      <c r="H56" s="86"/>
    </row>
    <row r="57" spans="1:8" s="88" customFormat="1" ht="30" customHeight="1" x14ac:dyDescent="0.2">
      <c r="A57" s="20" t="s">
        <v>480</v>
      </c>
      <c r="B57" s="101" t="s">
        <v>97</v>
      </c>
      <c r="C57" s="81" t="s">
        <v>313</v>
      </c>
      <c r="D57" s="93"/>
      <c r="E57" s="83" t="s">
        <v>43</v>
      </c>
      <c r="F57" s="84">
        <v>10</v>
      </c>
      <c r="G57" s="106"/>
      <c r="H57" s="86">
        <f>ROUND(G57*F57,2)</f>
        <v>0</v>
      </c>
    </row>
    <row r="58" spans="1:8" s="88" customFormat="1" ht="30" customHeight="1" x14ac:dyDescent="0.2">
      <c r="A58" s="20" t="s">
        <v>481</v>
      </c>
      <c r="B58" s="101" t="s">
        <v>98</v>
      </c>
      <c r="C58" s="81" t="s">
        <v>353</v>
      </c>
      <c r="D58" s="93"/>
      <c r="E58" s="83" t="s">
        <v>43</v>
      </c>
      <c r="F58" s="84">
        <v>10</v>
      </c>
      <c r="G58" s="106"/>
      <c r="H58" s="86">
        <f>ROUND(G58*F58,2)</f>
        <v>0</v>
      </c>
    </row>
    <row r="59" spans="1:8" s="103" customFormat="1" ht="30" customHeight="1" x14ac:dyDescent="0.2">
      <c r="A59" s="20" t="s">
        <v>178</v>
      </c>
      <c r="B59" s="92" t="s">
        <v>54</v>
      </c>
      <c r="C59" s="81" t="s">
        <v>103</v>
      </c>
      <c r="D59" s="93" t="s">
        <v>104</v>
      </c>
      <c r="E59" s="83" t="s">
        <v>43</v>
      </c>
      <c r="F59" s="84">
        <v>25</v>
      </c>
      <c r="G59" s="85"/>
      <c r="H59" s="86">
        <f t="shared" ref="H59:H60" si="8">ROUND(G59*F59,2)</f>
        <v>0</v>
      </c>
    </row>
    <row r="60" spans="1:8" s="88" customFormat="1" ht="30" customHeight="1" x14ac:dyDescent="0.2">
      <c r="A60" s="20" t="s">
        <v>267</v>
      </c>
      <c r="B60" s="107" t="s">
        <v>130</v>
      </c>
      <c r="C60" s="108" t="s">
        <v>268</v>
      </c>
      <c r="D60" s="109" t="s">
        <v>269</v>
      </c>
      <c r="E60" s="110" t="s">
        <v>26</v>
      </c>
      <c r="F60" s="98">
        <v>25</v>
      </c>
      <c r="G60" s="99"/>
      <c r="H60" s="100">
        <f t="shared" si="8"/>
        <v>0</v>
      </c>
    </row>
    <row r="61" spans="1:8" s="88" customFormat="1" ht="30" customHeight="1" x14ac:dyDescent="0.2">
      <c r="A61" s="20" t="s">
        <v>179</v>
      </c>
      <c r="B61" s="111" t="s">
        <v>132</v>
      </c>
      <c r="C61" s="112" t="s">
        <v>180</v>
      </c>
      <c r="D61" s="113" t="s">
        <v>357</v>
      </c>
      <c r="E61" s="206"/>
      <c r="F61" s="114"/>
      <c r="G61" s="115"/>
      <c r="H61" s="116"/>
    </row>
    <row r="62" spans="1:8" s="88" customFormat="1" ht="30" customHeight="1" x14ac:dyDescent="0.2">
      <c r="A62" s="20" t="s">
        <v>270</v>
      </c>
      <c r="B62" s="92" t="s">
        <v>27</v>
      </c>
      <c r="C62" s="81" t="s">
        <v>271</v>
      </c>
      <c r="D62" s="93"/>
      <c r="E62" s="83"/>
      <c r="F62" s="90"/>
      <c r="G62" s="91"/>
      <c r="H62" s="86"/>
    </row>
    <row r="63" spans="1:8" s="88" customFormat="1" ht="30" customHeight="1" x14ac:dyDescent="0.2">
      <c r="A63" s="20" t="s">
        <v>181</v>
      </c>
      <c r="B63" s="101" t="s">
        <v>97</v>
      </c>
      <c r="C63" s="81" t="s">
        <v>118</v>
      </c>
      <c r="D63" s="93"/>
      <c r="E63" s="83" t="s">
        <v>28</v>
      </c>
      <c r="F63" s="84">
        <v>25</v>
      </c>
      <c r="G63" s="85"/>
      <c r="H63" s="86">
        <f>ROUND(G63*F63,2)</f>
        <v>0</v>
      </c>
    </row>
    <row r="64" spans="1:8" s="88" customFormat="1" ht="30" customHeight="1" x14ac:dyDescent="0.2">
      <c r="A64" s="20" t="s">
        <v>182</v>
      </c>
      <c r="B64" s="92" t="s">
        <v>34</v>
      </c>
      <c r="C64" s="81" t="s">
        <v>63</v>
      </c>
      <c r="D64" s="93"/>
      <c r="E64" s="83"/>
      <c r="F64" s="90"/>
      <c r="G64" s="91"/>
      <c r="H64" s="86"/>
    </row>
    <row r="65" spans="1:8" s="88" customFormat="1" ht="30" customHeight="1" x14ac:dyDescent="0.2">
      <c r="A65" s="20" t="s">
        <v>183</v>
      </c>
      <c r="B65" s="101" t="s">
        <v>97</v>
      </c>
      <c r="C65" s="81" t="s">
        <v>118</v>
      </c>
      <c r="D65" s="93"/>
      <c r="E65" s="83" t="s">
        <v>28</v>
      </c>
      <c r="F65" s="84">
        <v>175</v>
      </c>
      <c r="G65" s="85"/>
      <c r="H65" s="86">
        <f>ROUND(G65*F65,2)</f>
        <v>0</v>
      </c>
    </row>
    <row r="66" spans="1:8" s="87" customFormat="1" ht="30" customHeight="1" x14ac:dyDescent="0.2">
      <c r="A66" s="20" t="s">
        <v>105</v>
      </c>
      <c r="B66" s="80" t="s">
        <v>135</v>
      </c>
      <c r="C66" s="81" t="s">
        <v>107</v>
      </c>
      <c r="D66" s="93" t="s">
        <v>272</v>
      </c>
      <c r="E66" s="83"/>
      <c r="F66" s="90"/>
      <c r="G66" s="91"/>
      <c r="H66" s="86"/>
    </row>
    <row r="67" spans="1:8" s="88" customFormat="1" ht="30" customHeight="1" x14ac:dyDescent="0.2">
      <c r="A67" s="20" t="s">
        <v>108</v>
      </c>
      <c r="B67" s="92" t="s">
        <v>27</v>
      </c>
      <c r="C67" s="81" t="s">
        <v>273</v>
      </c>
      <c r="D67" s="93" t="s">
        <v>1</v>
      </c>
      <c r="E67" s="83" t="s">
        <v>26</v>
      </c>
      <c r="F67" s="84">
        <v>670</v>
      </c>
      <c r="G67" s="85"/>
      <c r="H67" s="86">
        <f t="shared" ref="H67" si="9">ROUND(G67*F67,2)</f>
        <v>0</v>
      </c>
    </row>
    <row r="68" spans="1:8" s="88" customFormat="1" ht="30" customHeight="1" x14ac:dyDescent="0.2">
      <c r="A68" s="20" t="s">
        <v>109</v>
      </c>
      <c r="B68" s="80" t="s">
        <v>137</v>
      </c>
      <c r="C68" s="81" t="s">
        <v>111</v>
      </c>
      <c r="D68" s="93" t="s">
        <v>184</v>
      </c>
      <c r="E68" s="83" t="s">
        <v>33</v>
      </c>
      <c r="F68" s="102">
        <v>82</v>
      </c>
      <c r="G68" s="85"/>
      <c r="H68" s="86">
        <f>ROUND(G68*F68,2)</f>
        <v>0</v>
      </c>
    </row>
    <row r="69" spans="1:8" ht="33" customHeight="1" x14ac:dyDescent="0.2">
      <c r="A69" s="16"/>
      <c r="B69" s="117"/>
      <c r="C69" s="94" t="s">
        <v>17</v>
      </c>
      <c r="D69" s="76"/>
      <c r="E69" s="77"/>
      <c r="F69" s="77"/>
      <c r="G69" s="78"/>
      <c r="H69" s="79"/>
    </row>
    <row r="70" spans="1:8" s="87" customFormat="1" ht="33" customHeight="1" x14ac:dyDescent="0.2">
      <c r="A70" s="17" t="s">
        <v>46</v>
      </c>
      <c r="B70" s="80" t="s">
        <v>140</v>
      </c>
      <c r="C70" s="81" t="s">
        <v>47</v>
      </c>
      <c r="D70" s="93" t="s">
        <v>193</v>
      </c>
      <c r="E70" s="83"/>
      <c r="F70" s="104"/>
      <c r="G70" s="91"/>
      <c r="H70" s="118"/>
    </row>
    <row r="71" spans="1:8" s="87" customFormat="1" ht="33" customHeight="1" x14ac:dyDescent="0.2">
      <c r="A71" s="17" t="s">
        <v>358</v>
      </c>
      <c r="B71" s="92" t="s">
        <v>27</v>
      </c>
      <c r="C71" s="81" t="s">
        <v>360</v>
      </c>
      <c r="D71" s="93" t="s">
        <v>1</v>
      </c>
      <c r="E71" s="83" t="s">
        <v>26</v>
      </c>
      <c r="F71" s="102">
        <v>9675</v>
      </c>
      <c r="G71" s="85"/>
      <c r="H71" s="86">
        <f t="shared" ref="H71:H75" si="10">ROUND(G71*F71,2)</f>
        <v>0</v>
      </c>
    </row>
    <row r="72" spans="1:8" s="87" customFormat="1" ht="33" customHeight="1" x14ac:dyDescent="0.2">
      <c r="A72" s="17" t="s">
        <v>358</v>
      </c>
      <c r="B72" s="92" t="s">
        <v>34</v>
      </c>
      <c r="C72" s="81" t="s">
        <v>359</v>
      </c>
      <c r="D72" s="93" t="s">
        <v>1</v>
      </c>
      <c r="E72" s="83" t="s">
        <v>26</v>
      </c>
      <c r="F72" s="102">
        <v>1190</v>
      </c>
      <c r="G72" s="85"/>
      <c r="H72" s="86">
        <f t="shared" si="10"/>
        <v>0</v>
      </c>
    </row>
    <row r="73" spans="1:8" s="87" customFormat="1" ht="30" customHeight="1" x14ac:dyDescent="0.2">
      <c r="A73" s="17" t="s">
        <v>185</v>
      </c>
      <c r="B73" s="92" t="s">
        <v>44</v>
      </c>
      <c r="C73" s="81" t="s">
        <v>186</v>
      </c>
      <c r="D73" s="93" t="s">
        <v>187</v>
      </c>
      <c r="E73" s="83" t="s">
        <v>26</v>
      </c>
      <c r="F73" s="102">
        <v>10</v>
      </c>
      <c r="G73" s="85"/>
      <c r="H73" s="86">
        <f t="shared" si="10"/>
        <v>0</v>
      </c>
    </row>
    <row r="74" spans="1:8" s="87" customFormat="1" ht="30" customHeight="1" x14ac:dyDescent="0.2">
      <c r="A74" s="17" t="s">
        <v>361</v>
      </c>
      <c r="B74" s="92" t="s">
        <v>54</v>
      </c>
      <c r="C74" s="81" t="s">
        <v>362</v>
      </c>
      <c r="D74" s="93" t="s">
        <v>363</v>
      </c>
      <c r="E74" s="83" t="s">
        <v>26</v>
      </c>
      <c r="F74" s="102">
        <v>3100</v>
      </c>
      <c r="G74" s="85"/>
      <c r="H74" s="86">
        <f t="shared" si="10"/>
        <v>0</v>
      </c>
    </row>
    <row r="75" spans="1:8" s="87" customFormat="1" ht="33" customHeight="1" x14ac:dyDescent="0.2">
      <c r="A75" s="17" t="s">
        <v>188</v>
      </c>
      <c r="B75" s="92" t="s">
        <v>58</v>
      </c>
      <c r="C75" s="81" t="s">
        <v>189</v>
      </c>
      <c r="D75" s="93" t="s">
        <v>190</v>
      </c>
      <c r="E75" s="83" t="s">
        <v>26</v>
      </c>
      <c r="F75" s="102">
        <v>5</v>
      </c>
      <c r="G75" s="85"/>
      <c r="H75" s="86">
        <f t="shared" si="10"/>
        <v>0</v>
      </c>
    </row>
    <row r="76" spans="1:8" s="87" customFormat="1" ht="30" customHeight="1" x14ac:dyDescent="0.2">
      <c r="A76" s="17" t="s">
        <v>69</v>
      </c>
      <c r="B76" s="80" t="s">
        <v>143</v>
      </c>
      <c r="C76" s="81" t="s">
        <v>70</v>
      </c>
      <c r="D76" s="93" t="s">
        <v>193</v>
      </c>
      <c r="E76" s="83"/>
      <c r="F76" s="104"/>
      <c r="G76" s="91"/>
      <c r="H76" s="118"/>
    </row>
    <row r="77" spans="1:8" s="87" customFormat="1" ht="33" customHeight="1" x14ac:dyDescent="0.2">
      <c r="A77" s="17" t="s">
        <v>364</v>
      </c>
      <c r="B77" s="92" t="s">
        <v>27</v>
      </c>
      <c r="C77" s="81" t="s">
        <v>365</v>
      </c>
      <c r="D77" s="93"/>
      <c r="E77" s="83" t="s">
        <v>26</v>
      </c>
      <c r="F77" s="102">
        <v>540</v>
      </c>
      <c r="G77" s="85"/>
      <c r="H77" s="86">
        <f t="shared" ref="H77:H80" si="11">ROUND(G77*F77,2)</f>
        <v>0</v>
      </c>
    </row>
    <row r="78" spans="1:8" s="87" customFormat="1" ht="33" customHeight="1" x14ac:dyDescent="0.2">
      <c r="A78" s="17" t="s">
        <v>366</v>
      </c>
      <c r="B78" s="92" t="s">
        <v>34</v>
      </c>
      <c r="C78" s="81" t="s">
        <v>367</v>
      </c>
      <c r="D78" s="93"/>
      <c r="E78" s="83" t="s">
        <v>26</v>
      </c>
      <c r="F78" s="102">
        <v>1530</v>
      </c>
      <c r="G78" s="85"/>
      <c r="H78" s="86">
        <f t="shared" si="11"/>
        <v>0</v>
      </c>
    </row>
    <row r="79" spans="1:8" s="87" customFormat="1" ht="33" customHeight="1" x14ac:dyDescent="0.2">
      <c r="A79" s="17" t="s">
        <v>368</v>
      </c>
      <c r="B79" s="92" t="s">
        <v>44</v>
      </c>
      <c r="C79" s="81" t="s">
        <v>369</v>
      </c>
      <c r="D79" s="93"/>
      <c r="E79" s="83" t="s">
        <v>26</v>
      </c>
      <c r="F79" s="102">
        <v>90</v>
      </c>
      <c r="G79" s="85"/>
      <c r="H79" s="86">
        <f t="shared" si="11"/>
        <v>0</v>
      </c>
    </row>
    <row r="80" spans="1:8" s="87" customFormat="1" ht="33" customHeight="1" x14ac:dyDescent="0.2">
      <c r="A80" s="17" t="s">
        <v>370</v>
      </c>
      <c r="B80" s="92" t="s">
        <v>54</v>
      </c>
      <c r="C80" s="81" t="s">
        <v>371</v>
      </c>
      <c r="D80" s="93"/>
      <c r="E80" s="83" t="s">
        <v>26</v>
      </c>
      <c r="F80" s="102">
        <v>600</v>
      </c>
      <c r="G80" s="85"/>
      <c r="H80" s="86">
        <f t="shared" si="11"/>
        <v>0</v>
      </c>
    </row>
    <row r="81" spans="1:8" s="87" customFormat="1" ht="33" customHeight="1" x14ac:dyDescent="0.2">
      <c r="A81" s="17" t="s">
        <v>48</v>
      </c>
      <c r="B81" s="80" t="s">
        <v>144</v>
      </c>
      <c r="C81" s="81" t="s">
        <v>49</v>
      </c>
      <c r="D81" s="93" t="s">
        <v>193</v>
      </c>
      <c r="E81" s="83"/>
      <c r="F81" s="104"/>
      <c r="G81" s="91"/>
      <c r="H81" s="118"/>
    </row>
    <row r="82" spans="1:8" s="88" customFormat="1" ht="33" customHeight="1" x14ac:dyDescent="0.2">
      <c r="A82" s="17" t="s">
        <v>372</v>
      </c>
      <c r="B82" s="92" t="s">
        <v>27</v>
      </c>
      <c r="C82" s="81" t="s">
        <v>156</v>
      </c>
      <c r="D82" s="93" t="s">
        <v>102</v>
      </c>
      <c r="E82" s="83" t="s">
        <v>43</v>
      </c>
      <c r="F82" s="84">
        <v>140</v>
      </c>
      <c r="G82" s="85"/>
      <c r="H82" s="86">
        <f>ROUND(G82*F82,2)</f>
        <v>0</v>
      </c>
    </row>
    <row r="83" spans="1:8" s="88" customFormat="1" ht="30" customHeight="1" x14ac:dyDescent="0.2">
      <c r="A83" s="17" t="s">
        <v>373</v>
      </c>
      <c r="B83" s="92" t="s">
        <v>34</v>
      </c>
      <c r="C83" s="81" t="s">
        <v>374</v>
      </c>
      <c r="D83" s="93" t="s">
        <v>266</v>
      </c>
      <c r="E83" s="83" t="s">
        <v>43</v>
      </c>
      <c r="F83" s="84">
        <v>70</v>
      </c>
      <c r="G83" s="85"/>
      <c r="H83" s="86">
        <f t="shared" ref="H83:H87" si="12">ROUND(G83*F83,2)</f>
        <v>0</v>
      </c>
    </row>
    <row r="84" spans="1:8" s="88" customFormat="1" ht="33" customHeight="1" x14ac:dyDescent="0.2">
      <c r="A84" s="17" t="s">
        <v>50</v>
      </c>
      <c r="B84" s="92" t="s">
        <v>44</v>
      </c>
      <c r="C84" s="81" t="s">
        <v>115</v>
      </c>
      <c r="D84" s="93" t="s">
        <v>116</v>
      </c>
      <c r="E84" s="83" t="s">
        <v>43</v>
      </c>
      <c r="F84" s="84">
        <v>375</v>
      </c>
      <c r="G84" s="85"/>
      <c r="H84" s="86">
        <f t="shared" si="12"/>
        <v>0</v>
      </c>
    </row>
    <row r="85" spans="1:8" s="88" customFormat="1" ht="30" customHeight="1" x14ac:dyDescent="0.2">
      <c r="A85" s="17" t="s">
        <v>375</v>
      </c>
      <c r="B85" s="92" t="s">
        <v>54</v>
      </c>
      <c r="C85" s="81" t="s">
        <v>412</v>
      </c>
      <c r="D85" s="93" t="s">
        <v>376</v>
      </c>
      <c r="E85" s="83" t="s">
        <v>43</v>
      </c>
      <c r="F85" s="84">
        <v>50</v>
      </c>
      <c r="G85" s="85"/>
      <c r="H85" s="86">
        <f t="shared" si="12"/>
        <v>0</v>
      </c>
    </row>
    <row r="86" spans="1:8" s="87" customFormat="1" ht="30" customHeight="1" x14ac:dyDescent="0.2">
      <c r="A86" s="17" t="s">
        <v>191</v>
      </c>
      <c r="B86" s="107" t="s">
        <v>146</v>
      </c>
      <c r="C86" s="108" t="s">
        <v>192</v>
      </c>
      <c r="D86" s="109" t="s">
        <v>193</v>
      </c>
      <c r="E86" s="110" t="s">
        <v>43</v>
      </c>
      <c r="F86" s="119">
        <v>2585</v>
      </c>
      <c r="G86" s="99"/>
      <c r="H86" s="100">
        <f t="shared" si="12"/>
        <v>0</v>
      </c>
    </row>
    <row r="87" spans="1:8" s="87" customFormat="1" ht="30" customHeight="1" x14ac:dyDescent="0.2">
      <c r="A87" s="17" t="s">
        <v>166</v>
      </c>
      <c r="B87" s="111" t="s">
        <v>148</v>
      </c>
      <c r="C87" s="81" t="s">
        <v>167</v>
      </c>
      <c r="D87" s="113" t="s">
        <v>168</v>
      </c>
      <c r="E87" s="120" t="s">
        <v>26</v>
      </c>
      <c r="F87" s="102">
        <v>170</v>
      </c>
      <c r="G87" s="85"/>
      <c r="H87" s="116">
        <f t="shared" si="12"/>
        <v>0</v>
      </c>
    </row>
    <row r="88" spans="1:8" s="88" customFormat="1" ht="33" customHeight="1" x14ac:dyDescent="0.2">
      <c r="A88" s="17" t="s">
        <v>320</v>
      </c>
      <c r="B88" s="80" t="s">
        <v>149</v>
      </c>
      <c r="C88" s="81" t="s">
        <v>321</v>
      </c>
      <c r="D88" s="93" t="s">
        <v>357</v>
      </c>
      <c r="E88" s="121"/>
      <c r="F88" s="90"/>
      <c r="G88" s="91"/>
      <c r="H88" s="118"/>
    </row>
    <row r="89" spans="1:8" s="88" customFormat="1" ht="30" customHeight="1" x14ac:dyDescent="0.2">
      <c r="A89" s="17" t="s">
        <v>322</v>
      </c>
      <c r="B89" s="92" t="s">
        <v>27</v>
      </c>
      <c r="C89" s="81" t="s">
        <v>271</v>
      </c>
      <c r="D89" s="93"/>
      <c r="E89" s="83"/>
      <c r="F89" s="90"/>
      <c r="G89" s="91"/>
      <c r="H89" s="118"/>
    </row>
    <row r="90" spans="1:8" s="88" customFormat="1" ht="30" customHeight="1" x14ac:dyDescent="0.2">
      <c r="A90" s="17" t="s">
        <v>323</v>
      </c>
      <c r="B90" s="101" t="s">
        <v>97</v>
      </c>
      <c r="C90" s="81" t="s">
        <v>118</v>
      </c>
      <c r="D90" s="93"/>
      <c r="E90" s="83" t="s">
        <v>28</v>
      </c>
      <c r="F90" s="84">
        <v>80</v>
      </c>
      <c r="G90" s="85"/>
      <c r="H90" s="86">
        <f>ROUND(G90*F90,2)</f>
        <v>0</v>
      </c>
    </row>
    <row r="91" spans="1:8" s="88" customFormat="1" ht="30" customHeight="1" x14ac:dyDescent="0.2">
      <c r="A91" s="17" t="s">
        <v>324</v>
      </c>
      <c r="B91" s="92" t="s">
        <v>34</v>
      </c>
      <c r="C91" s="81" t="s">
        <v>63</v>
      </c>
      <c r="D91" s="93"/>
      <c r="E91" s="83"/>
      <c r="F91" s="90"/>
      <c r="G91" s="91"/>
      <c r="H91" s="118"/>
    </row>
    <row r="92" spans="1:8" s="88" customFormat="1" ht="30" customHeight="1" x14ac:dyDescent="0.2">
      <c r="A92" s="17" t="s">
        <v>325</v>
      </c>
      <c r="B92" s="101" t="s">
        <v>97</v>
      </c>
      <c r="C92" s="81" t="s">
        <v>118</v>
      </c>
      <c r="D92" s="93"/>
      <c r="E92" s="83" t="s">
        <v>28</v>
      </c>
      <c r="F92" s="84">
        <v>120</v>
      </c>
      <c r="G92" s="85"/>
      <c r="H92" s="86">
        <f>ROUND(G92*F92,2)</f>
        <v>0</v>
      </c>
    </row>
    <row r="93" spans="1:8" ht="33" customHeight="1" x14ac:dyDescent="0.2">
      <c r="A93" s="16"/>
      <c r="B93" s="117"/>
      <c r="C93" s="94" t="s">
        <v>18</v>
      </c>
      <c r="D93" s="76"/>
      <c r="E93" s="122"/>
      <c r="F93" s="77"/>
      <c r="G93" s="78"/>
      <c r="H93" s="79"/>
    </row>
    <row r="94" spans="1:8" s="87" customFormat="1" ht="30" customHeight="1" x14ac:dyDescent="0.2">
      <c r="A94" s="17" t="s">
        <v>120</v>
      </c>
      <c r="B94" s="80" t="s">
        <v>150</v>
      </c>
      <c r="C94" s="81" t="s">
        <v>122</v>
      </c>
      <c r="D94" s="93" t="s">
        <v>123</v>
      </c>
      <c r="E94" s="83"/>
      <c r="F94" s="104"/>
      <c r="G94" s="91"/>
      <c r="H94" s="118"/>
    </row>
    <row r="95" spans="1:8" s="87" customFormat="1" ht="30" customHeight="1" x14ac:dyDescent="0.2">
      <c r="A95" s="17" t="s">
        <v>314</v>
      </c>
      <c r="B95" s="92" t="s">
        <v>27</v>
      </c>
      <c r="C95" s="81" t="s">
        <v>124</v>
      </c>
      <c r="D95" s="93"/>
      <c r="E95" s="83" t="s">
        <v>33</v>
      </c>
      <c r="F95" s="102">
        <v>18</v>
      </c>
      <c r="G95" s="85"/>
      <c r="H95" s="86">
        <f>ROUND(G95*F95,2)</f>
        <v>0</v>
      </c>
    </row>
    <row r="96" spans="1:8" s="87" customFormat="1" ht="30" customHeight="1" x14ac:dyDescent="0.2">
      <c r="A96" s="17" t="s">
        <v>377</v>
      </c>
      <c r="B96" s="92" t="s">
        <v>34</v>
      </c>
      <c r="C96" s="81" t="s">
        <v>195</v>
      </c>
      <c r="D96" s="93"/>
      <c r="E96" s="83" t="s">
        <v>33</v>
      </c>
      <c r="F96" s="102">
        <v>2</v>
      </c>
      <c r="G96" s="85"/>
      <c r="H96" s="86">
        <f>ROUND(G96*F96,2)</f>
        <v>0</v>
      </c>
    </row>
    <row r="97" spans="1:8" s="87" customFormat="1" ht="30" customHeight="1" x14ac:dyDescent="0.2">
      <c r="A97" s="17" t="s">
        <v>160</v>
      </c>
      <c r="B97" s="80" t="s">
        <v>151</v>
      </c>
      <c r="C97" s="81" t="s">
        <v>161</v>
      </c>
      <c r="D97" s="93" t="s">
        <v>123</v>
      </c>
      <c r="E97" s="83"/>
      <c r="F97" s="104"/>
      <c r="G97" s="91"/>
      <c r="H97" s="118"/>
    </row>
    <row r="98" spans="1:8" s="87" customFormat="1" ht="30" customHeight="1" x14ac:dyDescent="0.2">
      <c r="A98" s="17" t="s">
        <v>162</v>
      </c>
      <c r="B98" s="92" t="s">
        <v>27</v>
      </c>
      <c r="C98" s="81" t="s">
        <v>163</v>
      </c>
      <c r="D98" s="93"/>
      <c r="E98" s="83" t="s">
        <v>33</v>
      </c>
      <c r="F98" s="102">
        <v>1</v>
      </c>
      <c r="G98" s="85"/>
      <c r="H98" s="86">
        <f>ROUND(G98*F98,2)</f>
        <v>0</v>
      </c>
    </row>
    <row r="99" spans="1:8" s="87" customFormat="1" ht="30" customHeight="1" x14ac:dyDescent="0.2">
      <c r="A99" s="17" t="s">
        <v>378</v>
      </c>
      <c r="B99" s="80" t="s">
        <v>197</v>
      </c>
      <c r="C99" s="81" t="s">
        <v>379</v>
      </c>
      <c r="D99" s="93" t="s">
        <v>123</v>
      </c>
      <c r="E99" s="83"/>
      <c r="F99" s="104"/>
      <c r="G99" s="91"/>
      <c r="H99" s="118"/>
    </row>
    <row r="100" spans="1:8" s="87" customFormat="1" ht="30" customHeight="1" x14ac:dyDescent="0.2">
      <c r="A100" s="17" t="s">
        <v>380</v>
      </c>
      <c r="B100" s="92" t="s">
        <v>27</v>
      </c>
      <c r="C100" s="81" t="s">
        <v>163</v>
      </c>
      <c r="D100" s="93"/>
      <c r="E100" s="83" t="s">
        <v>33</v>
      </c>
      <c r="F100" s="102">
        <v>1</v>
      </c>
      <c r="G100" s="85"/>
      <c r="H100" s="86">
        <f>ROUND(G100*F100,2)</f>
        <v>0</v>
      </c>
    </row>
    <row r="101" spans="1:8" s="88" customFormat="1" ht="30" customHeight="1" x14ac:dyDescent="0.2">
      <c r="A101" s="17" t="s">
        <v>125</v>
      </c>
      <c r="B101" s="80" t="s">
        <v>198</v>
      </c>
      <c r="C101" s="81" t="s">
        <v>127</v>
      </c>
      <c r="D101" s="93" t="s">
        <v>123</v>
      </c>
      <c r="E101" s="83"/>
      <c r="F101" s="104"/>
      <c r="G101" s="91"/>
      <c r="H101" s="118"/>
    </row>
    <row r="102" spans="1:8" s="88" customFormat="1" ht="30" customHeight="1" x14ac:dyDescent="0.2">
      <c r="A102" s="17" t="s">
        <v>128</v>
      </c>
      <c r="B102" s="92" t="s">
        <v>27</v>
      </c>
      <c r="C102" s="81" t="s">
        <v>129</v>
      </c>
      <c r="D102" s="93"/>
      <c r="E102" s="83"/>
      <c r="F102" s="104"/>
      <c r="G102" s="91"/>
      <c r="H102" s="118"/>
    </row>
    <row r="103" spans="1:8" s="88" customFormat="1" ht="33" customHeight="1" x14ac:dyDescent="0.2">
      <c r="A103" s="17" t="s">
        <v>196</v>
      </c>
      <c r="B103" s="101" t="s">
        <v>97</v>
      </c>
      <c r="C103" s="81" t="s">
        <v>413</v>
      </c>
      <c r="D103" s="93"/>
      <c r="E103" s="83" t="s">
        <v>43</v>
      </c>
      <c r="F103" s="102">
        <v>140</v>
      </c>
      <c r="G103" s="85"/>
      <c r="H103" s="86">
        <f>ROUND(G103*F103,2)</f>
        <v>0</v>
      </c>
    </row>
    <row r="104" spans="1:8" s="88" customFormat="1" ht="30" customHeight="1" x14ac:dyDescent="0.2">
      <c r="A104" s="17" t="s">
        <v>164</v>
      </c>
      <c r="B104" s="80" t="s">
        <v>201</v>
      </c>
      <c r="C104" s="81" t="s">
        <v>165</v>
      </c>
      <c r="D104" s="93" t="s">
        <v>123</v>
      </c>
      <c r="E104" s="83" t="s">
        <v>43</v>
      </c>
      <c r="F104" s="102">
        <v>4</v>
      </c>
      <c r="G104" s="85"/>
      <c r="H104" s="86">
        <f>ROUND(G104*F104,2)</f>
        <v>0</v>
      </c>
    </row>
    <row r="105" spans="1:8" s="123" customFormat="1" ht="30" customHeight="1" x14ac:dyDescent="0.2">
      <c r="A105" s="17" t="s">
        <v>71</v>
      </c>
      <c r="B105" s="80" t="s">
        <v>205</v>
      </c>
      <c r="C105" s="6" t="s">
        <v>274</v>
      </c>
      <c r="D105" s="7" t="s">
        <v>276</v>
      </c>
      <c r="E105" s="83"/>
      <c r="F105" s="104"/>
      <c r="G105" s="91"/>
      <c r="H105" s="118"/>
    </row>
    <row r="106" spans="1:8" s="88" customFormat="1" ht="33" customHeight="1" x14ac:dyDescent="0.2">
      <c r="A106" s="17" t="s">
        <v>72</v>
      </c>
      <c r="B106" s="92" t="s">
        <v>27</v>
      </c>
      <c r="C106" s="8" t="s">
        <v>311</v>
      </c>
      <c r="D106" s="93"/>
      <c r="E106" s="83" t="s">
        <v>33</v>
      </c>
      <c r="F106" s="102">
        <v>36</v>
      </c>
      <c r="G106" s="85"/>
      <c r="H106" s="86">
        <f t="shared" ref="H106:H108" si="13">ROUND(G106*F106,2)</f>
        <v>0</v>
      </c>
    </row>
    <row r="107" spans="1:8" s="88" customFormat="1" ht="33" customHeight="1" x14ac:dyDescent="0.2">
      <c r="A107" s="17" t="s">
        <v>73</v>
      </c>
      <c r="B107" s="92" t="s">
        <v>34</v>
      </c>
      <c r="C107" s="8" t="s">
        <v>312</v>
      </c>
      <c r="D107" s="93"/>
      <c r="E107" s="83" t="s">
        <v>33</v>
      </c>
      <c r="F107" s="102">
        <v>35</v>
      </c>
      <c r="G107" s="85"/>
      <c r="H107" s="86">
        <f t="shared" si="13"/>
        <v>0</v>
      </c>
    </row>
    <row r="108" spans="1:8" s="88" customFormat="1" ht="33" customHeight="1" x14ac:dyDescent="0.2">
      <c r="A108" s="17" t="s">
        <v>199</v>
      </c>
      <c r="B108" s="92" t="s">
        <v>44</v>
      </c>
      <c r="C108" s="8" t="s">
        <v>425</v>
      </c>
      <c r="D108" s="93"/>
      <c r="E108" s="83" t="s">
        <v>33</v>
      </c>
      <c r="F108" s="102">
        <v>1</v>
      </c>
      <c r="G108" s="85"/>
      <c r="H108" s="86">
        <f t="shared" si="13"/>
        <v>0</v>
      </c>
    </row>
    <row r="109" spans="1:8" s="123" customFormat="1" ht="30" customHeight="1" x14ac:dyDescent="0.2">
      <c r="A109" s="17" t="s">
        <v>200</v>
      </c>
      <c r="B109" s="80" t="s">
        <v>208</v>
      </c>
      <c r="C109" s="124" t="s">
        <v>202</v>
      </c>
      <c r="D109" s="93" t="s">
        <v>123</v>
      </c>
      <c r="E109" s="83"/>
      <c r="F109" s="104"/>
      <c r="G109" s="91"/>
      <c r="H109" s="118"/>
    </row>
    <row r="110" spans="1:8" s="123" customFormat="1" ht="30" customHeight="1" x14ac:dyDescent="0.2">
      <c r="A110" s="17" t="s">
        <v>203</v>
      </c>
      <c r="B110" s="92" t="s">
        <v>27</v>
      </c>
      <c r="C110" s="124" t="s">
        <v>204</v>
      </c>
      <c r="D110" s="93"/>
      <c r="E110" s="83" t="s">
        <v>33</v>
      </c>
      <c r="F110" s="102">
        <v>2</v>
      </c>
      <c r="G110" s="85"/>
      <c r="H110" s="86">
        <f>ROUND(G110*F110,2)</f>
        <v>0</v>
      </c>
    </row>
    <row r="111" spans="1:8" s="123" customFormat="1" ht="30" customHeight="1" x14ac:dyDescent="0.2">
      <c r="A111" s="17" t="s">
        <v>381</v>
      </c>
      <c r="B111" s="80" t="s">
        <v>211</v>
      </c>
      <c r="C111" s="124" t="s">
        <v>382</v>
      </c>
      <c r="D111" s="93" t="s">
        <v>123</v>
      </c>
      <c r="E111" s="83"/>
      <c r="F111" s="104"/>
      <c r="G111" s="91"/>
      <c r="H111" s="118"/>
    </row>
    <row r="112" spans="1:8" s="123" customFormat="1" ht="30" customHeight="1" x14ac:dyDescent="0.2">
      <c r="A112" s="17" t="s">
        <v>383</v>
      </c>
      <c r="B112" s="125" t="s">
        <v>27</v>
      </c>
      <c r="C112" s="126" t="s">
        <v>384</v>
      </c>
      <c r="D112" s="109"/>
      <c r="E112" s="110" t="s">
        <v>33</v>
      </c>
      <c r="F112" s="119">
        <v>1</v>
      </c>
      <c r="G112" s="99"/>
      <c r="H112" s="100">
        <f>ROUND(G112*F112,2)</f>
        <v>0</v>
      </c>
    </row>
    <row r="113" spans="1:8" s="123" customFormat="1" ht="30" customHeight="1" x14ac:dyDescent="0.2">
      <c r="A113" s="17" t="s">
        <v>131</v>
      </c>
      <c r="B113" s="111" t="s">
        <v>213</v>
      </c>
      <c r="C113" s="127" t="s">
        <v>133</v>
      </c>
      <c r="D113" s="113" t="s">
        <v>123</v>
      </c>
      <c r="E113" s="120"/>
      <c r="F113" s="128"/>
      <c r="G113" s="115"/>
      <c r="H113" s="129"/>
    </row>
    <row r="114" spans="1:8" s="88" customFormat="1" ht="30" customHeight="1" x14ac:dyDescent="0.2">
      <c r="A114" s="17" t="s">
        <v>206</v>
      </c>
      <c r="B114" s="101" t="s">
        <v>97</v>
      </c>
      <c r="C114" s="81" t="s">
        <v>414</v>
      </c>
      <c r="D114" s="93"/>
      <c r="E114" s="83" t="s">
        <v>33</v>
      </c>
      <c r="F114" s="102">
        <v>2</v>
      </c>
      <c r="G114" s="85"/>
      <c r="H114" s="86">
        <f t="shared" ref="H114:H123" si="14">ROUND(G114*F114,2)</f>
        <v>0</v>
      </c>
    </row>
    <row r="115" spans="1:8" s="88" customFormat="1" ht="30" customHeight="1" x14ac:dyDescent="0.2">
      <c r="A115" s="17" t="s">
        <v>385</v>
      </c>
      <c r="B115" s="101" t="s">
        <v>98</v>
      </c>
      <c r="C115" s="81" t="s">
        <v>415</v>
      </c>
      <c r="D115" s="93"/>
      <c r="E115" s="83" t="s">
        <v>33</v>
      </c>
      <c r="F115" s="102">
        <v>4</v>
      </c>
      <c r="G115" s="85"/>
      <c r="H115" s="86">
        <f t="shared" si="14"/>
        <v>0</v>
      </c>
    </row>
    <row r="116" spans="1:8" s="88" customFormat="1" ht="30" customHeight="1" x14ac:dyDescent="0.2">
      <c r="A116" s="9" t="s">
        <v>386</v>
      </c>
      <c r="B116" s="101" t="s">
        <v>99</v>
      </c>
      <c r="C116" s="81" t="s">
        <v>416</v>
      </c>
      <c r="D116" s="93"/>
      <c r="E116" s="83" t="s">
        <v>33</v>
      </c>
      <c r="F116" s="102">
        <v>4</v>
      </c>
      <c r="G116" s="85"/>
      <c r="H116" s="86">
        <f t="shared" si="14"/>
        <v>0</v>
      </c>
    </row>
    <row r="117" spans="1:8" s="88" customFormat="1" ht="30" customHeight="1" x14ac:dyDescent="0.2">
      <c r="A117" s="9" t="s">
        <v>386</v>
      </c>
      <c r="B117" s="101" t="s">
        <v>134</v>
      </c>
      <c r="C117" s="81" t="s">
        <v>417</v>
      </c>
      <c r="D117" s="93"/>
      <c r="E117" s="83" t="s">
        <v>33</v>
      </c>
      <c r="F117" s="102">
        <v>2</v>
      </c>
      <c r="G117" s="85"/>
      <c r="H117" s="86">
        <f t="shared" si="14"/>
        <v>0</v>
      </c>
    </row>
    <row r="118" spans="1:8" s="88" customFormat="1" ht="30" customHeight="1" x14ac:dyDescent="0.2">
      <c r="A118" s="9" t="s">
        <v>386</v>
      </c>
      <c r="B118" s="101" t="s">
        <v>387</v>
      </c>
      <c r="C118" s="81" t="s">
        <v>418</v>
      </c>
      <c r="D118" s="93"/>
      <c r="E118" s="83" t="s">
        <v>33</v>
      </c>
      <c r="F118" s="102">
        <v>6</v>
      </c>
      <c r="G118" s="85"/>
      <c r="H118" s="86">
        <f t="shared" si="14"/>
        <v>0</v>
      </c>
    </row>
    <row r="119" spans="1:8" s="87" customFormat="1" ht="30" customHeight="1" x14ac:dyDescent="0.2">
      <c r="A119" s="17" t="s">
        <v>207</v>
      </c>
      <c r="B119" s="80" t="s">
        <v>214</v>
      </c>
      <c r="C119" s="81" t="s">
        <v>209</v>
      </c>
      <c r="D119" s="93" t="s">
        <v>123</v>
      </c>
      <c r="E119" s="83" t="s">
        <v>33</v>
      </c>
      <c r="F119" s="102">
        <v>26</v>
      </c>
      <c r="G119" s="85"/>
      <c r="H119" s="86">
        <f t="shared" si="14"/>
        <v>0</v>
      </c>
    </row>
    <row r="120" spans="1:8" s="87" customFormat="1" ht="30" customHeight="1" x14ac:dyDescent="0.2">
      <c r="A120" s="17" t="s">
        <v>210</v>
      </c>
      <c r="B120" s="80" t="s">
        <v>215</v>
      </c>
      <c r="C120" s="81" t="s">
        <v>212</v>
      </c>
      <c r="D120" s="93" t="s">
        <v>123</v>
      </c>
      <c r="E120" s="83" t="s">
        <v>33</v>
      </c>
      <c r="F120" s="102">
        <v>1</v>
      </c>
      <c r="G120" s="85"/>
      <c r="H120" s="86">
        <f t="shared" si="14"/>
        <v>0</v>
      </c>
    </row>
    <row r="121" spans="1:8" s="88" customFormat="1" ht="39.950000000000003" customHeight="1" x14ac:dyDescent="0.2">
      <c r="A121" s="17" t="s">
        <v>136</v>
      </c>
      <c r="B121" s="80" t="s">
        <v>216</v>
      </c>
      <c r="C121" s="81" t="s">
        <v>138</v>
      </c>
      <c r="D121" s="93" t="s">
        <v>123</v>
      </c>
      <c r="E121" s="83" t="s">
        <v>33</v>
      </c>
      <c r="F121" s="102">
        <v>16</v>
      </c>
      <c r="G121" s="85"/>
      <c r="H121" s="86">
        <f t="shared" si="14"/>
        <v>0</v>
      </c>
    </row>
    <row r="122" spans="1:8" s="87" customFormat="1" ht="33" customHeight="1" x14ac:dyDescent="0.2">
      <c r="A122" s="22"/>
      <c r="B122" s="130" t="s">
        <v>218</v>
      </c>
      <c r="C122" s="131" t="s">
        <v>388</v>
      </c>
      <c r="D122" s="132" t="s">
        <v>389</v>
      </c>
      <c r="E122" s="133" t="s">
        <v>33</v>
      </c>
      <c r="F122" s="134">
        <v>20</v>
      </c>
      <c r="G122" s="135"/>
      <c r="H122" s="86">
        <f t="shared" si="14"/>
        <v>0</v>
      </c>
    </row>
    <row r="123" spans="1:8" s="88" customFormat="1" ht="30" customHeight="1" x14ac:dyDescent="0.2">
      <c r="A123" s="17" t="s">
        <v>139</v>
      </c>
      <c r="B123" s="80" t="s">
        <v>222</v>
      </c>
      <c r="C123" s="81" t="s">
        <v>141</v>
      </c>
      <c r="D123" s="93" t="s">
        <v>142</v>
      </c>
      <c r="E123" s="83" t="s">
        <v>43</v>
      </c>
      <c r="F123" s="102">
        <v>240</v>
      </c>
      <c r="G123" s="85"/>
      <c r="H123" s="86">
        <f t="shared" si="14"/>
        <v>0</v>
      </c>
    </row>
    <row r="124" spans="1:8" s="138" customFormat="1" ht="30" customHeight="1" x14ac:dyDescent="0.2">
      <c r="A124" s="19" t="s">
        <v>217</v>
      </c>
      <c r="B124" s="80" t="s">
        <v>223</v>
      </c>
      <c r="C124" s="124" t="s">
        <v>219</v>
      </c>
      <c r="D124" s="136" t="s">
        <v>468</v>
      </c>
      <c r="E124" s="83"/>
      <c r="F124" s="137"/>
      <c r="G124" s="86"/>
      <c r="H124" s="86"/>
    </row>
    <row r="125" spans="1:8" s="138" customFormat="1" ht="30" customHeight="1" x14ac:dyDescent="0.2">
      <c r="A125" s="19" t="s">
        <v>220</v>
      </c>
      <c r="B125" s="92" t="s">
        <v>27</v>
      </c>
      <c r="C125" s="139" t="s">
        <v>221</v>
      </c>
      <c r="D125" s="136"/>
      <c r="E125" s="83" t="s">
        <v>26</v>
      </c>
      <c r="F125" s="102">
        <v>156</v>
      </c>
      <c r="G125" s="85"/>
      <c r="H125" s="86">
        <f>ROUND(G125*F125,2)</f>
        <v>0</v>
      </c>
    </row>
    <row r="126" spans="1:8" ht="33" customHeight="1" x14ac:dyDescent="0.2">
      <c r="A126" s="16"/>
      <c r="B126" s="140"/>
      <c r="C126" s="94" t="s">
        <v>19</v>
      </c>
      <c r="D126" s="76"/>
      <c r="E126" s="122"/>
      <c r="F126" s="77"/>
      <c r="G126" s="78"/>
      <c r="H126" s="79"/>
    </row>
    <row r="127" spans="1:8" s="88" customFormat="1" ht="33" customHeight="1" x14ac:dyDescent="0.2">
      <c r="A127" s="17" t="s">
        <v>51</v>
      </c>
      <c r="B127" s="80" t="s">
        <v>224</v>
      </c>
      <c r="C127" s="8" t="s">
        <v>275</v>
      </c>
      <c r="D127" s="7" t="s">
        <v>276</v>
      </c>
      <c r="E127" s="83" t="s">
        <v>33</v>
      </c>
      <c r="F127" s="102">
        <v>5</v>
      </c>
      <c r="G127" s="85"/>
      <c r="H127" s="86">
        <f>ROUND(G127*F127,2)</f>
        <v>0</v>
      </c>
    </row>
    <row r="128" spans="1:8" s="88" customFormat="1" ht="30" customHeight="1" x14ac:dyDescent="0.2">
      <c r="A128" s="17" t="s">
        <v>64</v>
      </c>
      <c r="B128" s="80" t="s">
        <v>225</v>
      </c>
      <c r="C128" s="81" t="s">
        <v>74</v>
      </c>
      <c r="D128" s="93" t="s">
        <v>123</v>
      </c>
      <c r="E128" s="83"/>
      <c r="F128" s="104"/>
      <c r="G128" s="86"/>
      <c r="H128" s="118"/>
    </row>
    <row r="129" spans="1:8" s="88" customFormat="1" ht="30" customHeight="1" x14ac:dyDescent="0.2">
      <c r="A129" s="17" t="s">
        <v>75</v>
      </c>
      <c r="B129" s="92" t="s">
        <v>27</v>
      </c>
      <c r="C129" s="81" t="s">
        <v>145</v>
      </c>
      <c r="D129" s="93"/>
      <c r="E129" s="83" t="s">
        <v>65</v>
      </c>
      <c r="F129" s="102">
        <v>5</v>
      </c>
      <c r="G129" s="85"/>
      <c r="H129" s="86">
        <f>ROUND(G129*F129,2)</f>
        <v>0</v>
      </c>
    </row>
    <row r="130" spans="1:8" s="87" customFormat="1" ht="30" customHeight="1" x14ac:dyDescent="0.2">
      <c r="A130" s="17" t="s">
        <v>52</v>
      </c>
      <c r="B130" s="80" t="s">
        <v>226</v>
      </c>
      <c r="C130" s="8" t="s">
        <v>277</v>
      </c>
      <c r="D130" s="7" t="s">
        <v>276</v>
      </c>
      <c r="E130" s="83"/>
      <c r="F130" s="104"/>
      <c r="G130" s="91"/>
      <c r="H130" s="118"/>
    </row>
    <row r="131" spans="1:8" s="88" customFormat="1" ht="30" customHeight="1" x14ac:dyDescent="0.2">
      <c r="A131" s="17" t="s">
        <v>53</v>
      </c>
      <c r="B131" s="92" t="s">
        <v>27</v>
      </c>
      <c r="C131" s="81" t="s">
        <v>147</v>
      </c>
      <c r="D131" s="93"/>
      <c r="E131" s="83" t="s">
        <v>33</v>
      </c>
      <c r="F131" s="102">
        <v>35</v>
      </c>
      <c r="G131" s="85"/>
      <c r="H131" s="86">
        <f>ROUND(G131*F131,2)</f>
        <v>0</v>
      </c>
    </row>
    <row r="132" spans="1:8" s="87" customFormat="1" ht="30" customHeight="1" x14ac:dyDescent="0.2">
      <c r="A132" s="17" t="s">
        <v>66</v>
      </c>
      <c r="B132" s="80" t="s">
        <v>227</v>
      </c>
      <c r="C132" s="81" t="s">
        <v>76</v>
      </c>
      <c r="D132" s="7" t="s">
        <v>276</v>
      </c>
      <c r="E132" s="83" t="s">
        <v>33</v>
      </c>
      <c r="F132" s="102">
        <v>35</v>
      </c>
      <c r="G132" s="85"/>
      <c r="H132" s="86">
        <f t="shared" ref="H132:H134" si="15">ROUND(G132*F132,2)</f>
        <v>0</v>
      </c>
    </row>
    <row r="133" spans="1:8" s="87" customFormat="1" ht="30" customHeight="1" x14ac:dyDescent="0.2">
      <c r="A133" s="17" t="s">
        <v>67</v>
      </c>
      <c r="B133" s="80" t="s">
        <v>228</v>
      </c>
      <c r="C133" s="81" t="s">
        <v>77</v>
      </c>
      <c r="D133" s="7" t="s">
        <v>276</v>
      </c>
      <c r="E133" s="83" t="s">
        <v>33</v>
      </c>
      <c r="F133" s="102">
        <v>1</v>
      </c>
      <c r="G133" s="85"/>
      <c r="H133" s="86">
        <f t="shared" si="15"/>
        <v>0</v>
      </c>
    </row>
    <row r="134" spans="1:8" s="88" customFormat="1" ht="30" customHeight="1" x14ac:dyDescent="0.2">
      <c r="A134" s="17" t="s">
        <v>68</v>
      </c>
      <c r="B134" s="80" t="s">
        <v>229</v>
      </c>
      <c r="C134" s="81" t="s">
        <v>78</v>
      </c>
      <c r="D134" s="7" t="s">
        <v>276</v>
      </c>
      <c r="E134" s="83" t="s">
        <v>33</v>
      </c>
      <c r="F134" s="102">
        <v>2</v>
      </c>
      <c r="G134" s="85"/>
      <c r="H134" s="86">
        <f t="shared" si="15"/>
        <v>0</v>
      </c>
    </row>
    <row r="135" spans="1:8" s="88" customFormat="1" ht="30" customHeight="1" x14ac:dyDescent="0.2">
      <c r="A135" s="9" t="s">
        <v>306</v>
      </c>
      <c r="B135" s="10" t="s">
        <v>230</v>
      </c>
      <c r="C135" s="11" t="s">
        <v>308</v>
      </c>
      <c r="D135" s="12" t="s">
        <v>276</v>
      </c>
      <c r="E135" s="13" t="s">
        <v>33</v>
      </c>
      <c r="F135" s="14">
        <v>1</v>
      </c>
      <c r="G135" s="141"/>
      <c r="H135" s="15">
        <f>ROUND(G135*F135,2)</f>
        <v>0</v>
      </c>
    </row>
    <row r="136" spans="1:8" ht="33" customHeight="1" x14ac:dyDescent="0.2">
      <c r="A136" s="16"/>
      <c r="B136" s="207" t="s">
        <v>1</v>
      </c>
      <c r="C136" s="208" t="s">
        <v>20</v>
      </c>
      <c r="D136" s="209"/>
      <c r="E136" s="210"/>
      <c r="F136" s="209"/>
      <c r="G136" s="211"/>
      <c r="H136" s="212"/>
    </row>
    <row r="137" spans="1:8" s="87" customFormat="1" ht="30" customHeight="1" x14ac:dyDescent="0.2">
      <c r="A137" s="20" t="s">
        <v>55</v>
      </c>
      <c r="B137" s="80" t="s">
        <v>231</v>
      </c>
      <c r="C137" s="81" t="s">
        <v>56</v>
      </c>
      <c r="D137" s="93" t="s">
        <v>152</v>
      </c>
      <c r="E137" s="83"/>
      <c r="F137" s="90"/>
      <c r="G137" s="91"/>
      <c r="H137" s="86"/>
    </row>
    <row r="138" spans="1:8" s="88" customFormat="1" ht="30" customHeight="1" x14ac:dyDescent="0.2">
      <c r="A138" s="20" t="s">
        <v>153</v>
      </c>
      <c r="B138" s="92" t="s">
        <v>27</v>
      </c>
      <c r="C138" s="81" t="s">
        <v>154</v>
      </c>
      <c r="D138" s="93"/>
      <c r="E138" s="83" t="s">
        <v>26</v>
      </c>
      <c r="F138" s="84">
        <v>60</v>
      </c>
      <c r="G138" s="85"/>
      <c r="H138" s="86">
        <f>ROUND(G138*F138,2)</f>
        <v>0</v>
      </c>
    </row>
    <row r="139" spans="1:8" s="88" customFormat="1" ht="30" customHeight="1" x14ac:dyDescent="0.2">
      <c r="A139" s="20" t="s">
        <v>57</v>
      </c>
      <c r="B139" s="92" t="s">
        <v>34</v>
      </c>
      <c r="C139" s="81" t="s">
        <v>155</v>
      </c>
      <c r="D139" s="93"/>
      <c r="E139" s="83" t="s">
        <v>26</v>
      </c>
      <c r="F139" s="84">
        <v>600</v>
      </c>
      <c r="G139" s="85"/>
      <c r="H139" s="86">
        <f>ROUND(G139*F139,2)</f>
        <v>0</v>
      </c>
    </row>
    <row r="140" spans="1:8" ht="33" customHeight="1" x14ac:dyDescent="0.2">
      <c r="A140" s="16"/>
      <c r="B140" s="142"/>
      <c r="C140" s="94" t="s">
        <v>21</v>
      </c>
      <c r="D140" s="76"/>
      <c r="E140" s="122"/>
      <c r="F140" s="77"/>
      <c r="G140" s="78"/>
      <c r="H140" s="86"/>
    </row>
    <row r="141" spans="1:8" ht="33" customHeight="1" x14ac:dyDescent="0.2">
      <c r="A141" s="16"/>
      <c r="B141" s="142" t="s">
        <v>232</v>
      </c>
      <c r="C141" s="143" t="s">
        <v>390</v>
      </c>
      <c r="D141" s="144" t="s">
        <v>468</v>
      </c>
      <c r="E141" s="145" t="s">
        <v>43</v>
      </c>
      <c r="F141" s="146">
        <v>1100</v>
      </c>
      <c r="G141" s="85"/>
      <c r="H141" s="86">
        <f t="shared" ref="H141:H144" si="16">ROUND(G141*F141,2)</f>
        <v>0</v>
      </c>
    </row>
    <row r="142" spans="1:8" ht="30" customHeight="1" x14ac:dyDescent="0.2">
      <c r="A142" s="16"/>
      <c r="B142" s="142" t="s">
        <v>233</v>
      </c>
      <c r="C142" s="143" t="s">
        <v>391</v>
      </c>
      <c r="D142" s="144" t="s">
        <v>474</v>
      </c>
      <c r="E142" s="145" t="s">
        <v>316</v>
      </c>
      <c r="F142" s="147">
        <v>12</v>
      </c>
      <c r="G142" s="85"/>
      <c r="H142" s="86">
        <f t="shared" si="16"/>
        <v>0</v>
      </c>
    </row>
    <row r="143" spans="1:8" ht="33" customHeight="1" x14ac:dyDescent="0.2">
      <c r="A143" s="16"/>
      <c r="B143" s="142" t="s">
        <v>235</v>
      </c>
      <c r="C143" s="143" t="s">
        <v>465</v>
      </c>
      <c r="D143" s="144" t="s">
        <v>194</v>
      </c>
      <c r="E143" s="145" t="s">
        <v>43</v>
      </c>
      <c r="F143" s="146">
        <v>100</v>
      </c>
      <c r="G143" s="85"/>
      <c r="H143" s="86">
        <f t="shared" si="16"/>
        <v>0</v>
      </c>
    </row>
    <row r="144" spans="1:8" ht="30" customHeight="1" x14ac:dyDescent="0.2">
      <c r="A144" s="16"/>
      <c r="B144" s="142" t="s">
        <v>237</v>
      </c>
      <c r="C144" s="148" t="s">
        <v>466</v>
      </c>
      <c r="D144" s="144" t="s">
        <v>475</v>
      </c>
      <c r="E144" s="149" t="s">
        <v>43</v>
      </c>
      <c r="F144" s="147">
        <v>50</v>
      </c>
      <c r="G144" s="85"/>
      <c r="H144" s="86">
        <f t="shared" si="16"/>
        <v>0</v>
      </c>
    </row>
    <row r="145" spans="1:8" ht="30" customHeight="1" thickBot="1" x14ac:dyDescent="0.25">
      <c r="A145" s="213"/>
      <c r="B145" s="214" t="str">
        <f>B7</f>
        <v>A</v>
      </c>
      <c r="C145" s="234" t="str">
        <f>C7</f>
        <v>WATT STREET RECONSTRUCTION - CHALMERS AVENUE TO MUNROE AVENUE</v>
      </c>
      <c r="D145" s="235"/>
      <c r="E145" s="235"/>
      <c r="F145" s="236"/>
      <c r="G145" s="215" t="s">
        <v>14</v>
      </c>
      <c r="H145" s="215">
        <f>SUM(H6:H144)</f>
        <v>0</v>
      </c>
    </row>
    <row r="146" spans="1:8" s="73" customFormat="1" ht="30" customHeight="1" thickTop="1" x14ac:dyDescent="0.2">
      <c r="A146" s="3"/>
      <c r="B146" s="71" t="s">
        <v>12</v>
      </c>
      <c r="C146" s="231" t="s">
        <v>238</v>
      </c>
      <c r="D146" s="237"/>
      <c r="E146" s="237"/>
      <c r="F146" s="238"/>
      <c r="G146" s="150"/>
      <c r="H146" s="72"/>
    </row>
    <row r="147" spans="1:8" ht="36" customHeight="1" x14ac:dyDescent="0.2">
      <c r="A147" s="16"/>
      <c r="B147" s="74"/>
      <c r="C147" s="225" t="s">
        <v>472</v>
      </c>
      <c r="D147" s="226"/>
      <c r="E147" s="226"/>
      <c r="F147" s="227"/>
      <c r="G147" s="78" t="s">
        <v>1</v>
      </c>
      <c r="H147" s="79"/>
    </row>
    <row r="148" spans="1:8" ht="33" customHeight="1" x14ac:dyDescent="0.2">
      <c r="A148" s="16"/>
      <c r="B148" s="74"/>
      <c r="C148" s="94" t="s">
        <v>328</v>
      </c>
      <c r="D148" s="76"/>
      <c r="E148" s="95"/>
      <c r="F148" s="76"/>
      <c r="G148" s="79"/>
      <c r="H148" s="79"/>
    </row>
    <row r="149" spans="1:8" s="88" customFormat="1" ht="33" customHeight="1" x14ac:dyDescent="0.2">
      <c r="A149" s="20" t="s">
        <v>248</v>
      </c>
      <c r="B149" s="151" t="s">
        <v>246</v>
      </c>
      <c r="C149" s="81" t="s">
        <v>249</v>
      </c>
      <c r="D149" s="93" t="s">
        <v>173</v>
      </c>
      <c r="E149" s="83"/>
      <c r="F149" s="90"/>
      <c r="G149" s="91"/>
      <c r="H149" s="86"/>
    </row>
    <row r="150" spans="1:8" s="88" customFormat="1" ht="30" customHeight="1" x14ac:dyDescent="0.2">
      <c r="A150" s="20" t="s">
        <v>250</v>
      </c>
      <c r="B150" s="92" t="s">
        <v>27</v>
      </c>
      <c r="C150" s="81" t="s">
        <v>251</v>
      </c>
      <c r="D150" s="93" t="s">
        <v>1</v>
      </c>
      <c r="E150" s="83" t="s">
        <v>26</v>
      </c>
      <c r="F150" s="84">
        <v>70</v>
      </c>
      <c r="G150" s="85"/>
      <c r="H150" s="86">
        <f t="shared" ref="H150" si="17">ROUND(G150*F150,2)</f>
        <v>0</v>
      </c>
    </row>
    <row r="151" spans="1:8" s="88" customFormat="1" ht="30" customHeight="1" x14ac:dyDescent="0.2">
      <c r="A151" s="20" t="s">
        <v>35</v>
      </c>
      <c r="B151" s="80" t="s">
        <v>245</v>
      </c>
      <c r="C151" s="81" t="s">
        <v>36</v>
      </c>
      <c r="D151" s="93" t="s">
        <v>173</v>
      </c>
      <c r="E151" s="83"/>
      <c r="F151" s="90"/>
      <c r="G151" s="91"/>
      <c r="H151" s="86"/>
    </row>
    <row r="152" spans="1:8" s="88" customFormat="1" ht="30" customHeight="1" x14ac:dyDescent="0.2">
      <c r="A152" s="20" t="s">
        <v>37</v>
      </c>
      <c r="B152" s="92" t="s">
        <v>27</v>
      </c>
      <c r="C152" s="81" t="s">
        <v>38</v>
      </c>
      <c r="D152" s="93" t="s">
        <v>1</v>
      </c>
      <c r="E152" s="83" t="s">
        <v>33</v>
      </c>
      <c r="F152" s="84">
        <v>35</v>
      </c>
      <c r="G152" s="85"/>
      <c r="H152" s="86">
        <f>ROUND(G152*F152,2)</f>
        <v>0</v>
      </c>
    </row>
    <row r="153" spans="1:8" s="88" customFormat="1" ht="30" customHeight="1" x14ac:dyDescent="0.2">
      <c r="A153" s="20" t="s">
        <v>39</v>
      </c>
      <c r="B153" s="80" t="s">
        <v>244</v>
      </c>
      <c r="C153" s="81" t="s">
        <v>40</v>
      </c>
      <c r="D153" s="93" t="s">
        <v>173</v>
      </c>
      <c r="E153" s="83"/>
      <c r="F153" s="90"/>
      <c r="G153" s="91"/>
      <c r="H153" s="86"/>
    </row>
    <row r="154" spans="1:8" s="88" customFormat="1" ht="30" customHeight="1" x14ac:dyDescent="0.2">
      <c r="A154" s="20" t="s">
        <v>41</v>
      </c>
      <c r="B154" s="92" t="s">
        <v>27</v>
      </c>
      <c r="C154" s="81" t="s">
        <v>42</v>
      </c>
      <c r="D154" s="93" t="s">
        <v>1</v>
      </c>
      <c r="E154" s="83" t="s">
        <v>33</v>
      </c>
      <c r="F154" s="84">
        <v>35</v>
      </c>
      <c r="G154" s="85"/>
      <c r="H154" s="86">
        <f>ROUND(G154*F154,2)</f>
        <v>0</v>
      </c>
    </row>
    <row r="155" spans="1:8" s="87" customFormat="1" ht="30" customHeight="1" x14ac:dyDescent="0.2">
      <c r="A155" s="20" t="s">
        <v>252</v>
      </c>
      <c r="B155" s="80" t="s">
        <v>278</v>
      </c>
      <c r="C155" s="81" t="s">
        <v>253</v>
      </c>
      <c r="D155" s="93" t="s">
        <v>95</v>
      </c>
      <c r="E155" s="83"/>
      <c r="F155" s="90"/>
      <c r="G155" s="91"/>
      <c r="H155" s="86"/>
    </row>
    <row r="156" spans="1:8" s="88" customFormat="1" ht="30" customHeight="1" x14ac:dyDescent="0.2">
      <c r="A156" s="20" t="s">
        <v>254</v>
      </c>
      <c r="B156" s="92" t="s">
        <v>27</v>
      </c>
      <c r="C156" s="81" t="s">
        <v>96</v>
      </c>
      <c r="D156" s="93" t="s">
        <v>255</v>
      </c>
      <c r="E156" s="83"/>
      <c r="F156" s="90"/>
      <c r="G156" s="91"/>
      <c r="H156" s="86"/>
    </row>
    <row r="157" spans="1:8" s="88" customFormat="1" ht="30" customHeight="1" x14ac:dyDescent="0.2">
      <c r="A157" s="20" t="s">
        <v>256</v>
      </c>
      <c r="B157" s="101" t="s">
        <v>97</v>
      </c>
      <c r="C157" s="81" t="s">
        <v>257</v>
      </c>
      <c r="D157" s="93"/>
      <c r="E157" s="83" t="s">
        <v>26</v>
      </c>
      <c r="F157" s="84">
        <v>18</v>
      </c>
      <c r="G157" s="85"/>
      <c r="H157" s="86">
        <f>ROUND(G157*F157,2)</f>
        <v>0</v>
      </c>
    </row>
    <row r="158" spans="1:8" s="88" customFormat="1" ht="30" customHeight="1" x14ac:dyDescent="0.2">
      <c r="A158" s="20" t="s">
        <v>309</v>
      </c>
      <c r="B158" s="92" t="s">
        <v>34</v>
      </c>
      <c r="C158" s="81" t="s">
        <v>265</v>
      </c>
      <c r="D158" s="93" t="s">
        <v>310</v>
      </c>
      <c r="E158" s="83"/>
      <c r="F158" s="90"/>
      <c r="G158" s="86"/>
      <c r="H158" s="86"/>
    </row>
    <row r="159" spans="1:8" s="88" customFormat="1" ht="30" customHeight="1" x14ac:dyDescent="0.2">
      <c r="A159" s="20" t="s">
        <v>477</v>
      </c>
      <c r="B159" s="101" t="s">
        <v>97</v>
      </c>
      <c r="C159" s="81" t="s">
        <v>353</v>
      </c>
      <c r="D159" s="93"/>
      <c r="E159" s="83" t="s">
        <v>43</v>
      </c>
      <c r="F159" s="84">
        <v>21</v>
      </c>
      <c r="G159" s="85"/>
      <c r="H159" s="86">
        <f>ROUND(G159*F159,2)</f>
        <v>0</v>
      </c>
    </row>
    <row r="160" spans="1:8" s="88" customFormat="1" ht="30" customHeight="1" x14ac:dyDescent="0.2">
      <c r="A160" s="20" t="s">
        <v>179</v>
      </c>
      <c r="B160" s="80" t="s">
        <v>279</v>
      </c>
      <c r="C160" s="81" t="s">
        <v>180</v>
      </c>
      <c r="D160" s="93" t="s">
        <v>357</v>
      </c>
      <c r="E160" s="152"/>
      <c r="F160" s="90"/>
      <c r="G160" s="91"/>
      <c r="H160" s="86"/>
    </row>
    <row r="161" spans="1:8" s="88" customFormat="1" ht="30" customHeight="1" x14ac:dyDescent="0.2">
      <c r="A161" s="20" t="s">
        <v>270</v>
      </c>
      <c r="B161" s="92" t="s">
        <v>27</v>
      </c>
      <c r="C161" s="81" t="s">
        <v>271</v>
      </c>
      <c r="D161" s="93"/>
      <c r="E161" s="83"/>
      <c r="F161" s="90"/>
      <c r="G161" s="91"/>
      <c r="H161" s="86"/>
    </row>
    <row r="162" spans="1:8" s="88" customFormat="1" ht="30" customHeight="1" x14ac:dyDescent="0.2">
      <c r="A162" s="20" t="s">
        <v>181</v>
      </c>
      <c r="B162" s="101" t="s">
        <v>97</v>
      </c>
      <c r="C162" s="81" t="s">
        <v>118</v>
      </c>
      <c r="D162" s="93"/>
      <c r="E162" s="83" t="s">
        <v>28</v>
      </c>
      <c r="F162" s="84">
        <v>15</v>
      </c>
      <c r="G162" s="85"/>
      <c r="H162" s="86">
        <f>ROUND(G162*F162,2)</f>
        <v>0</v>
      </c>
    </row>
    <row r="163" spans="1:8" ht="33" customHeight="1" x14ac:dyDescent="0.2">
      <c r="A163" s="16"/>
      <c r="B163" s="74"/>
      <c r="C163" s="94" t="s">
        <v>469</v>
      </c>
      <c r="D163" s="76"/>
      <c r="E163" s="95"/>
      <c r="F163" s="76"/>
      <c r="G163" s="79"/>
      <c r="H163" s="79"/>
    </row>
    <row r="164" spans="1:8" s="87" customFormat="1" ht="30" customHeight="1" x14ac:dyDescent="0.2">
      <c r="A164" s="17"/>
      <c r="B164" s="80" t="s">
        <v>280</v>
      </c>
      <c r="C164" s="81" t="s">
        <v>428</v>
      </c>
      <c r="D164" s="93" t="s">
        <v>234</v>
      </c>
      <c r="E164" s="83"/>
      <c r="F164" s="104"/>
      <c r="G164" s="91"/>
      <c r="H164" s="118"/>
    </row>
    <row r="165" spans="1:8" s="88" customFormat="1" ht="30" customHeight="1" x14ac:dyDescent="0.2">
      <c r="A165" s="17"/>
      <c r="B165" s="92" t="s">
        <v>27</v>
      </c>
      <c r="C165" s="81" t="s">
        <v>429</v>
      </c>
      <c r="D165" s="93"/>
      <c r="E165" s="83"/>
      <c r="F165" s="104"/>
      <c r="G165" s="91"/>
      <c r="H165" s="118"/>
    </row>
    <row r="166" spans="1:8" s="88" customFormat="1" ht="33" customHeight="1" x14ac:dyDescent="0.2">
      <c r="A166" s="17"/>
      <c r="B166" s="101" t="s">
        <v>97</v>
      </c>
      <c r="C166" s="81" t="s">
        <v>430</v>
      </c>
      <c r="D166" s="93"/>
      <c r="E166" s="83" t="s">
        <v>43</v>
      </c>
      <c r="F166" s="102">
        <v>101.3</v>
      </c>
      <c r="G166" s="85"/>
      <c r="H166" s="86">
        <f>ROUND(G166*F166,2)</f>
        <v>0</v>
      </c>
    </row>
    <row r="167" spans="1:8" s="88" customFormat="1" ht="30" customHeight="1" x14ac:dyDescent="0.2">
      <c r="A167" s="17"/>
      <c r="B167" s="92" t="s">
        <v>34</v>
      </c>
      <c r="C167" s="81" t="s">
        <v>431</v>
      </c>
      <c r="D167" s="93"/>
      <c r="E167" s="83"/>
      <c r="F167" s="104"/>
      <c r="G167" s="91"/>
      <c r="H167" s="118"/>
    </row>
    <row r="168" spans="1:8" s="88" customFormat="1" ht="33" customHeight="1" x14ac:dyDescent="0.2">
      <c r="A168" s="17"/>
      <c r="B168" s="101" t="s">
        <v>97</v>
      </c>
      <c r="C168" s="81" t="s">
        <v>430</v>
      </c>
      <c r="D168" s="93"/>
      <c r="E168" s="83" t="s">
        <v>43</v>
      </c>
      <c r="F168" s="102">
        <v>411.9</v>
      </c>
      <c r="G168" s="85"/>
      <c r="H168" s="86">
        <f>ROUND(G168*F168,2)</f>
        <v>0</v>
      </c>
    </row>
    <row r="169" spans="1:8" s="87" customFormat="1" ht="33" customHeight="1" x14ac:dyDescent="0.2">
      <c r="A169" s="17"/>
      <c r="B169" s="80" t="s">
        <v>281</v>
      </c>
      <c r="C169" s="81" t="s">
        <v>432</v>
      </c>
      <c r="D169" s="93" t="s">
        <v>234</v>
      </c>
      <c r="E169" s="83"/>
      <c r="F169" s="104"/>
      <c r="G169" s="91"/>
      <c r="H169" s="118"/>
    </row>
    <row r="170" spans="1:8" s="87" customFormat="1" ht="30" customHeight="1" x14ac:dyDescent="0.2">
      <c r="A170" s="17"/>
      <c r="B170" s="125" t="s">
        <v>27</v>
      </c>
      <c r="C170" s="108" t="s">
        <v>433</v>
      </c>
      <c r="D170" s="109"/>
      <c r="E170" s="110" t="s">
        <v>33</v>
      </c>
      <c r="F170" s="119">
        <v>4</v>
      </c>
      <c r="G170" s="99"/>
      <c r="H170" s="100">
        <f>ROUND(G170*F170,2)</f>
        <v>0</v>
      </c>
    </row>
    <row r="171" spans="1:8" s="87" customFormat="1" ht="30" customHeight="1" x14ac:dyDescent="0.2">
      <c r="A171" s="17"/>
      <c r="B171" s="80" t="s">
        <v>282</v>
      </c>
      <c r="C171" s="81" t="s">
        <v>236</v>
      </c>
      <c r="D171" s="93" t="s">
        <v>234</v>
      </c>
      <c r="E171" s="83"/>
      <c r="F171" s="104"/>
      <c r="G171" s="91"/>
      <c r="H171" s="118"/>
    </row>
    <row r="172" spans="1:8" s="87" customFormat="1" ht="30" customHeight="1" x14ac:dyDescent="0.2">
      <c r="A172" s="17"/>
      <c r="B172" s="92" t="s">
        <v>27</v>
      </c>
      <c r="C172" s="81" t="s">
        <v>429</v>
      </c>
      <c r="D172" s="93"/>
      <c r="E172" s="83" t="s">
        <v>33</v>
      </c>
      <c r="F172" s="102">
        <v>9</v>
      </c>
      <c r="G172" s="85"/>
      <c r="H172" s="86">
        <f>ROUND(G172*F172,2)</f>
        <v>0</v>
      </c>
    </row>
    <row r="173" spans="1:8" s="87" customFormat="1" ht="30" customHeight="1" x14ac:dyDescent="0.2">
      <c r="A173" s="17"/>
      <c r="B173" s="92" t="s">
        <v>34</v>
      </c>
      <c r="C173" s="81" t="s">
        <v>431</v>
      </c>
      <c r="D173" s="93"/>
      <c r="E173" s="83" t="s">
        <v>33</v>
      </c>
      <c r="F173" s="102">
        <v>3</v>
      </c>
      <c r="G173" s="85"/>
      <c r="H173" s="86">
        <f>ROUND(G173*F173,2)</f>
        <v>0</v>
      </c>
    </row>
    <row r="174" spans="1:8" s="87" customFormat="1" ht="30" customHeight="1" x14ac:dyDescent="0.2">
      <c r="A174" s="17"/>
      <c r="B174" s="80" t="s">
        <v>286</v>
      </c>
      <c r="C174" s="81" t="s">
        <v>434</v>
      </c>
      <c r="D174" s="93" t="s">
        <v>234</v>
      </c>
      <c r="E174" s="83"/>
      <c r="F174" s="104"/>
      <c r="G174" s="91"/>
      <c r="H174" s="118"/>
    </row>
    <row r="175" spans="1:8" s="88" customFormat="1" ht="30" customHeight="1" x14ac:dyDescent="0.2">
      <c r="A175" s="17"/>
      <c r="B175" s="92" t="s">
        <v>27</v>
      </c>
      <c r="C175" s="81" t="s">
        <v>435</v>
      </c>
      <c r="D175" s="93"/>
      <c r="E175" s="83"/>
      <c r="F175" s="104"/>
      <c r="G175" s="91"/>
      <c r="H175" s="118"/>
    </row>
    <row r="176" spans="1:8" s="88" customFormat="1" ht="30" customHeight="1" x14ac:dyDescent="0.2">
      <c r="A176" s="17"/>
      <c r="B176" s="101" t="s">
        <v>97</v>
      </c>
      <c r="C176" s="81" t="s">
        <v>436</v>
      </c>
      <c r="D176" s="93"/>
      <c r="E176" s="83" t="s">
        <v>33</v>
      </c>
      <c r="F176" s="102">
        <v>3</v>
      </c>
      <c r="G176" s="85"/>
      <c r="H176" s="86">
        <f>ROUND(G176*F176,2)</f>
        <v>0</v>
      </c>
    </row>
    <row r="177" spans="1:8" s="88" customFormat="1" ht="30" customHeight="1" x14ac:dyDescent="0.2">
      <c r="A177" s="17"/>
      <c r="B177" s="92" t="s">
        <v>34</v>
      </c>
      <c r="C177" s="81" t="s">
        <v>437</v>
      </c>
      <c r="D177" s="93"/>
      <c r="E177" s="83"/>
      <c r="F177" s="104"/>
      <c r="G177" s="91"/>
      <c r="H177" s="118"/>
    </row>
    <row r="178" spans="1:8" s="88" customFormat="1" ht="30" customHeight="1" x14ac:dyDescent="0.2">
      <c r="A178" s="17"/>
      <c r="B178" s="101" t="s">
        <v>97</v>
      </c>
      <c r="C178" s="81" t="s">
        <v>438</v>
      </c>
      <c r="D178" s="93"/>
      <c r="E178" s="83" t="s">
        <v>33</v>
      </c>
      <c r="F178" s="102">
        <v>16</v>
      </c>
      <c r="G178" s="85"/>
      <c r="H178" s="86">
        <f>ROUND(G178*F178,2)</f>
        <v>0</v>
      </c>
    </row>
    <row r="179" spans="1:8" s="88" customFormat="1" ht="30" customHeight="1" x14ac:dyDescent="0.2">
      <c r="A179" s="17"/>
      <c r="B179" s="92" t="s">
        <v>44</v>
      </c>
      <c r="C179" s="81" t="s">
        <v>439</v>
      </c>
      <c r="D179" s="93"/>
      <c r="E179" s="83"/>
      <c r="F179" s="104"/>
      <c r="G179" s="91"/>
      <c r="H179" s="118"/>
    </row>
    <row r="180" spans="1:8" s="88" customFormat="1" ht="30" customHeight="1" x14ac:dyDescent="0.2">
      <c r="A180" s="17"/>
      <c r="B180" s="101" t="s">
        <v>97</v>
      </c>
      <c r="C180" s="81" t="s">
        <v>440</v>
      </c>
      <c r="D180" s="93"/>
      <c r="E180" s="83" t="s">
        <v>33</v>
      </c>
      <c r="F180" s="102">
        <v>2</v>
      </c>
      <c r="G180" s="85"/>
      <c r="H180" s="86">
        <f>ROUND(G180*F180,2)</f>
        <v>0</v>
      </c>
    </row>
    <row r="181" spans="1:8" s="88" customFormat="1" ht="30" customHeight="1" x14ac:dyDescent="0.2">
      <c r="A181" s="17"/>
      <c r="B181" s="92" t="s">
        <v>54</v>
      </c>
      <c r="C181" s="81" t="s">
        <v>441</v>
      </c>
      <c r="D181" s="93"/>
      <c r="E181" s="83"/>
      <c r="F181" s="104"/>
      <c r="G181" s="91"/>
      <c r="H181" s="118"/>
    </row>
    <row r="182" spans="1:8" s="88" customFormat="1" ht="30" customHeight="1" x14ac:dyDescent="0.2">
      <c r="A182" s="17"/>
      <c r="B182" s="101" t="s">
        <v>97</v>
      </c>
      <c r="C182" s="81" t="s">
        <v>442</v>
      </c>
      <c r="D182" s="93"/>
      <c r="E182" s="83" t="s">
        <v>33</v>
      </c>
      <c r="F182" s="102">
        <v>4</v>
      </c>
      <c r="G182" s="85"/>
      <c r="H182" s="86">
        <f>ROUND(G182*F182,2)</f>
        <v>0</v>
      </c>
    </row>
    <row r="183" spans="1:8" s="87" customFormat="1" ht="30" customHeight="1" x14ac:dyDescent="0.2">
      <c r="A183" s="17"/>
      <c r="B183" s="80" t="s">
        <v>288</v>
      </c>
      <c r="C183" s="81" t="s">
        <v>443</v>
      </c>
      <c r="D183" s="93" t="s">
        <v>234</v>
      </c>
      <c r="E183" s="83"/>
      <c r="F183" s="104"/>
      <c r="G183" s="91"/>
      <c r="H183" s="118"/>
    </row>
    <row r="184" spans="1:8" s="88" customFormat="1" ht="30" customHeight="1" x14ac:dyDescent="0.2">
      <c r="A184" s="17"/>
      <c r="B184" s="92" t="s">
        <v>27</v>
      </c>
      <c r="C184" s="81" t="s">
        <v>444</v>
      </c>
      <c r="D184" s="93"/>
      <c r="E184" s="83"/>
      <c r="F184" s="104"/>
      <c r="G184" s="91"/>
      <c r="H184" s="118"/>
    </row>
    <row r="185" spans="1:8" s="88" customFormat="1" ht="33" customHeight="1" x14ac:dyDescent="0.2">
      <c r="A185" s="17"/>
      <c r="B185" s="101" t="s">
        <v>97</v>
      </c>
      <c r="C185" s="81" t="s">
        <v>430</v>
      </c>
      <c r="D185" s="93"/>
      <c r="E185" s="83" t="s">
        <v>43</v>
      </c>
      <c r="F185" s="102">
        <v>36.200000000000003</v>
      </c>
      <c r="G185" s="85"/>
      <c r="H185" s="86">
        <f>ROUND(G185*F185,2)</f>
        <v>0</v>
      </c>
    </row>
    <row r="186" spans="1:8" s="88" customFormat="1" ht="30" customHeight="1" x14ac:dyDescent="0.2">
      <c r="A186" s="17"/>
      <c r="B186" s="92" t="s">
        <v>34</v>
      </c>
      <c r="C186" s="81" t="s">
        <v>445</v>
      </c>
      <c r="D186" s="93"/>
      <c r="E186" s="83"/>
      <c r="F186" s="104"/>
      <c r="G186" s="91"/>
      <c r="H186" s="118"/>
    </row>
    <row r="187" spans="1:8" s="88" customFormat="1" ht="33" customHeight="1" x14ac:dyDescent="0.2">
      <c r="A187" s="17"/>
      <c r="B187" s="101" t="s">
        <v>97</v>
      </c>
      <c r="C187" s="81" t="s">
        <v>430</v>
      </c>
      <c r="D187" s="93"/>
      <c r="E187" s="83" t="s">
        <v>43</v>
      </c>
      <c r="F187" s="102">
        <v>2</v>
      </c>
      <c r="G187" s="85"/>
      <c r="H187" s="86">
        <f>ROUND(G187*F187,2)</f>
        <v>0</v>
      </c>
    </row>
    <row r="188" spans="1:8" s="88" customFormat="1" ht="30" customHeight="1" x14ac:dyDescent="0.2">
      <c r="A188" s="17"/>
      <c r="B188" s="92" t="s">
        <v>44</v>
      </c>
      <c r="C188" s="81" t="s">
        <v>446</v>
      </c>
      <c r="D188" s="93"/>
      <c r="E188" s="83"/>
      <c r="F188" s="104"/>
      <c r="G188" s="91"/>
      <c r="H188" s="118"/>
    </row>
    <row r="189" spans="1:8" s="88" customFormat="1" ht="33" customHeight="1" x14ac:dyDescent="0.2">
      <c r="A189" s="17"/>
      <c r="B189" s="101" t="s">
        <v>97</v>
      </c>
      <c r="C189" s="81" t="s">
        <v>430</v>
      </c>
      <c r="D189" s="93"/>
      <c r="E189" s="83" t="s">
        <v>43</v>
      </c>
      <c r="F189" s="102">
        <v>1</v>
      </c>
      <c r="G189" s="85"/>
      <c r="H189" s="86">
        <f>ROUND(G189*F189,2)</f>
        <v>0</v>
      </c>
    </row>
    <row r="190" spans="1:8" s="87" customFormat="1" ht="30" customHeight="1" x14ac:dyDescent="0.2">
      <c r="A190" s="17"/>
      <c r="B190" s="80" t="s">
        <v>289</v>
      </c>
      <c r="C190" s="81" t="s">
        <v>447</v>
      </c>
      <c r="D190" s="93" t="s">
        <v>234</v>
      </c>
      <c r="E190" s="83"/>
      <c r="F190" s="104"/>
      <c r="G190" s="91"/>
      <c r="H190" s="118"/>
    </row>
    <row r="191" spans="1:8" s="87" customFormat="1" ht="30" customHeight="1" x14ac:dyDescent="0.2">
      <c r="A191" s="17"/>
      <c r="B191" s="92" t="s">
        <v>27</v>
      </c>
      <c r="C191" s="81" t="s">
        <v>444</v>
      </c>
      <c r="D191" s="93"/>
      <c r="E191" s="83" t="s">
        <v>33</v>
      </c>
      <c r="F191" s="102">
        <v>10</v>
      </c>
      <c r="G191" s="85"/>
      <c r="H191" s="86">
        <f>ROUND(G191*F191,2)</f>
        <v>0</v>
      </c>
    </row>
    <row r="192" spans="1:8" s="87" customFormat="1" ht="30" customHeight="1" x14ac:dyDescent="0.2">
      <c r="A192" s="17"/>
      <c r="B192" s="92" t="s">
        <v>34</v>
      </c>
      <c r="C192" s="81" t="s">
        <v>445</v>
      </c>
      <c r="D192" s="93"/>
      <c r="E192" s="83" t="s">
        <v>33</v>
      </c>
      <c r="F192" s="102">
        <v>2</v>
      </c>
      <c r="G192" s="85"/>
      <c r="H192" s="86">
        <f>ROUND(G192*F192,2)</f>
        <v>0</v>
      </c>
    </row>
    <row r="193" spans="1:8" s="87" customFormat="1" ht="30" customHeight="1" x14ac:dyDescent="0.2">
      <c r="A193" s="17"/>
      <c r="B193" s="92" t="s">
        <v>44</v>
      </c>
      <c r="C193" s="81" t="s">
        <v>446</v>
      </c>
      <c r="D193" s="93"/>
      <c r="E193" s="83" t="s">
        <v>33</v>
      </c>
      <c r="F193" s="102">
        <v>1</v>
      </c>
      <c r="G193" s="85"/>
      <c r="H193" s="86">
        <f>ROUND(G193*F193,2)</f>
        <v>0</v>
      </c>
    </row>
    <row r="194" spans="1:8" s="87" customFormat="1" ht="30" customHeight="1" x14ac:dyDescent="0.2">
      <c r="A194" s="17"/>
      <c r="B194" s="80" t="s">
        <v>290</v>
      </c>
      <c r="C194" s="81" t="s">
        <v>448</v>
      </c>
      <c r="D194" s="93" t="s">
        <v>234</v>
      </c>
      <c r="E194" s="83"/>
      <c r="F194" s="104"/>
      <c r="G194" s="91"/>
      <c r="H194" s="118"/>
    </row>
    <row r="195" spans="1:8" s="87" customFormat="1" ht="30" customHeight="1" x14ac:dyDescent="0.2">
      <c r="A195" s="17"/>
      <c r="B195" s="125" t="s">
        <v>27</v>
      </c>
      <c r="C195" s="108" t="s">
        <v>444</v>
      </c>
      <c r="D195" s="109"/>
      <c r="E195" s="110" t="s">
        <v>33</v>
      </c>
      <c r="F195" s="119">
        <v>4</v>
      </c>
      <c r="G195" s="99"/>
      <c r="H195" s="100">
        <f>ROUND(G195*F195,2)</f>
        <v>0</v>
      </c>
    </row>
    <row r="196" spans="1:8" s="87" customFormat="1" ht="33" customHeight="1" x14ac:dyDescent="0.2">
      <c r="A196" s="17"/>
      <c r="B196" s="80" t="s">
        <v>291</v>
      </c>
      <c r="C196" s="81" t="s">
        <v>449</v>
      </c>
      <c r="D196" s="93" t="s">
        <v>234</v>
      </c>
      <c r="E196" s="83"/>
      <c r="F196" s="104"/>
      <c r="G196" s="91"/>
      <c r="H196" s="118"/>
    </row>
    <row r="197" spans="1:8" s="88" customFormat="1" ht="30" customHeight="1" x14ac:dyDescent="0.2">
      <c r="A197" s="17"/>
      <c r="B197" s="92" t="s">
        <v>27</v>
      </c>
      <c r="C197" s="81" t="s">
        <v>450</v>
      </c>
      <c r="D197" s="93"/>
      <c r="E197" s="83"/>
      <c r="F197" s="104"/>
      <c r="G197" s="91"/>
      <c r="H197" s="118"/>
    </row>
    <row r="198" spans="1:8" s="88" customFormat="1" ht="30" customHeight="1" x14ac:dyDescent="0.2">
      <c r="A198" s="17"/>
      <c r="B198" s="101" t="s">
        <v>97</v>
      </c>
      <c r="C198" s="81" t="s">
        <v>429</v>
      </c>
      <c r="D198" s="93"/>
      <c r="E198" s="83" t="s">
        <v>33</v>
      </c>
      <c r="F198" s="102">
        <v>8</v>
      </c>
      <c r="G198" s="85"/>
      <c r="H198" s="86">
        <f>ROUND(G198*F198,2)</f>
        <v>0</v>
      </c>
    </row>
    <row r="199" spans="1:8" s="88" customFormat="1" ht="30" customHeight="1" x14ac:dyDescent="0.2">
      <c r="A199" s="17"/>
      <c r="B199" s="101" t="s">
        <v>98</v>
      </c>
      <c r="C199" s="81" t="s">
        <v>431</v>
      </c>
      <c r="D199" s="93"/>
      <c r="E199" s="83" t="s">
        <v>33</v>
      </c>
      <c r="F199" s="102">
        <v>3</v>
      </c>
      <c r="G199" s="85"/>
      <c r="H199" s="86">
        <f>ROUND(G199*F199,2)</f>
        <v>0</v>
      </c>
    </row>
    <row r="200" spans="1:8" s="87" customFormat="1" ht="33" customHeight="1" x14ac:dyDescent="0.2">
      <c r="A200" s="17"/>
      <c r="B200" s="80" t="s">
        <v>292</v>
      </c>
      <c r="C200" s="81" t="s">
        <v>451</v>
      </c>
      <c r="D200" s="93" t="s">
        <v>234</v>
      </c>
      <c r="E200" s="83" t="s">
        <v>170</v>
      </c>
      <c r="F200" s="104"/>
      <c r="G200" s="91"/>
      <c r="H200" s="118"/>
    </row>
    <row r="201" spans="1:8" s="87" customFormat="1" ht="30" customHeight="1" x14ac:dyDescent="0.2">
      <c r="A201" s="17"/>
      <c r="B201" s="92" t="s">
        <v>27</v>
      </c>
      <c r="C201" s="81" t="s">
        <v>444</v>
      </c>
      <c r="D201" s="93"/>
      <c r="E201" s="83" t="s">
        <v>33</v>
      </c>
      <c r="F201" s="102">
        <v>6</v>
      </c>
      <c r="G201" s="85"/>
      <c r="H201" s="86">
        <f>ROUND(G201*F201,2)</f>
        <v>0</v>
      </c>
    </row>
    <row r="202" spans="1:8" s="87" customFormat="1" ht="30" customHeight="1" x14ac:dyDescent="0.2">
      <c r="A202" s="17"/>
      <c r="B202" s="92" t="s">
        <v>34</v>
      </c>
      <c r="C202" s="81" t="s">
        <v>445</v>
      </c>
      <c r="D202" s="93"/>
      <c r="E202" s="83" t="s">
        <v>33</v>
      </c>
      <c r="F202" s="102">
        <v>2</v>
      </c>
      <c r="G202" s="85"/>
      <c r="H202" s="86">
        <f>ROUND(G202*F202,2)</f>
        <v>0</v>
      </c>
    </row>
    <row r="203" spans="1:8" s="87" customFormat="1" ht="30" customHeight="1" x14ac:dyDescent="0.2">
      <c r="A203" s="17"/>
      <c r="B203" s="92" t="s">
        <v>44</v>
      </c>
      <c r="C203" s="81" t="s">
        <v>446</v>
      </c>
      <c r="D203" s="93"/>
      <c r="E203" s="83" t="s">
        <v>33</v>
      </c>
      <c r="F203" s="102">
        <v>1</v>
      </c>
      <c r="G203" s="85"/>
      <c r="H203" s="86">
        <f>ROUND(G203*F203,2)</f>
        <v>0</v>
      </c>
    </row>
    <row r="204" spans="1:8" s="87" customFormat="1" ht="30" customHeight="1" x14ac:dyDescent="0.2">
      <c r="A204" s="17"/>
      <c r="B204" s="80" t="s">
        <v>293</v>
      </c>
      <c r="C204" s="81" t="s">
        <v>452</v>
      </c>
      <c r="D204" s="93" t="s">
        <v>234</v>
      </c>
      <c r="E204" s="83"/>
      <c r="F204" s="104"/>
      <c r="G204" s="91"/>
      <c r="H204" s="118"/>
    </row>
    <row r="205" spans="1:8" s="87" customFormat="1" ht="30" customHeight="1" x14ac:dyDescent="0.2">
      <c r="A205" s="17"/>
      <c r="B205" s="92" t="s">
        <v>27</v>
      </c>
      <c r="C205" s="81" t="s">
        <v>453</v>
      </c>
      <c r="D205" s="93"/>
      <c r="E205" s="83" t="s">
        <v>33</v>
      </c>
      <c r="F205" s="102">
        <v>8</v>
      </c>
      <c r="G205" s="85"/>
      <c r="H205" s="86">
        <f>ROUND(G205*F205,2)</f>
        <v>0</v>
      </c>
    </row>
    <row r="206" spans="1:8" s="87" customFormat="1" ht="30" customHeight="1" x14ac:dyDescent="0.2">
      <c r="A206" s="17"/>
      <c r="B206" s="92" t="s">
        <v>34</v>
      </c>
      <c r="C206" s="81" t="s">
        <v>454</v>
      </c>
      <c r="D206" s="93"/>
      <c r="E206" s="83" t="s">
        <v>33</v>
      </c>
      <c r="F206" s="102">
        <v>13</v>
      </c>
      <c r="G206" s="85"/>
      <c r="H206" s="86">
        <f>ROUND(G206*F206,2)</f>
        <v>0</v>
      </c>
    </row>
    <row r="207" spans="1:8" ht="36" customHeight="1" x14ac:dyDescent="0.2">
      <c r="A207" s="16"/>
      <c r="B207" s="142" t="s">
        <v>1</v>
      </c>
      <c r="C207" s="94" t="s">
        <v>455</v>
      </c>
      <c r="D207" s="76"/>
      <c r="E207" s="122"/>
      <c r="F207" s="77"/>
      <c r="G207" s="79"/>
      <c r="H207" s="79"/>
    </row>
    <row r="208" spans="1:8" s="88" customFormat="1" ht="30" customHeight="1" x14ac:dyDescent="0.2">
      <c r="A208" s="17" t="s">
        <v>31</v>
      </c>
      <c r="B208" s="80" t="s">
        <v>294</v>
      </c>
      <c r="C208" s="81" t="s">
        <v>32</v>
      </c>
      <c r="D208" s="82" t="s">
        <v>493</v>
      </c>
      <c r="E208" s="83" t="s">
        <v>26</v>
      </c>
      <c r="F208" s="84">
        <v>50</v>
      </c>
      <c r="G208" s="85"/>
      <c r="H208" s="86">
        <f t="shared" ref="H208" si="18">ROUND(G208*F208,2)</f>
        <v>0</v>
      </c>
    </row>
    <row r="209" spans="1:8" s="87" customFormat="1" ht="30" customHeight="1" x14ac:dyDescent="0.2">
      <c r="A209" s="20" t="s">
        <v>55</v>
      </c>
      <c r="B209" s="80" t="s">
        <v>295</v>
      </c>
      <c r="C209" s="81" t="s">
        <v>56</v>
      </c>
      <c r="D209" s="93" t="s">
        <v>152</v>
      </c>
      <c r="E209" s="83"/>
      <c r="F209" s="90"/>
      <c r="G209" s="91"/>
      <c r="H209" s="86"/>
    </row>
    <row r="210" spans="1:8" s="88" customFormat="1" ht="30" customHeight="1" x14ac:dyDescent="0.2">
      <c r="A210" s="20" t="s">
        <v>57</v>
      </c>
      <c r="B210" s="92" t="s">
        <v>27</v>
      </c>
      <c r="C210" s="81" t="s">
        <v>155</v>
      </c>
      <c r="D210" s="93"/>
      <c r="E210" s="83" t="s">
        <v>26</v>
      </c>
      <c r="F210" s="84">
        <v>50</v>
      </c>
      <c r="G210" s="85"/>
      <c r="H210" s="86">
        <f>ROUND(G210*F210,2)</f>
        <v>0</v>
      </c>
    </row>
    <row r="211" spans="1:8" s="87" customFormat="1" ht="33" customHeight="1" x14ac:dyDescent="0.2">
      <c r="A211" s="20"/>
      <c r="B211" s="151" t="s">
        <v>296</v>
      </c>
      <c r="C211" s="81" t="s">
        <v>426</v>
      </c>
      <c r="D211" s="93" t="s">
        <v>427</v>
      </c>
      <c r="E211" s="83" t="s">
        <v>24</v>
      </c>
      <c r="F211" s="84">
        <v>25</v>
      </c>
      <c r="G211" s="85"/>
      <c r="H211" s="86">
        <f t="shared" ref="H211:H212" si="19">ROUND(G211*F211,2)</f>
        <v>0</v>
      </c>
    </row>
    <row r="212" spans="1:8" s="87" customFormat="1" ht="30" customHeight="1" x14ac:dyDescent="0.2">
      <c r="A212" s="20"/>
      <c r="B212" s="151" t="s">
        <v>297</v>
      </c>
      <c r="C212" s="81" t="s">
        <v>456</v>
      </c>
      <c r="D212" s="93" t="s">
        <v>234</v>
      </c>
      <c r="E212" s="83" t="s">
        <v>33</v>
      </c>
      <c r="F212" s="84">
        <v>25</v>
      </c>
      <c r="G212" s="85"/>
      <c r="H212" s="86">
        <f t="shared" si="19"/>
        <v>0</v>
      </c>
    </row>
    <row r="213" spans="1:8" s="87" customFormat="1" ht="30" customHeight="1" x14ac:dyDescent="0.2">
      <c r="A213" s="17"/>
      <c r="B213" s="80" t="s">
        <v>298</v>
      </c>
      <c r="C213" s="81" t="s">
        <v>434</v>
      </c>
      <c r="D213" s="93" t="s">
        <v>234</v>
      </c>
      <c r="E213" s="83"/>
      <c r="F213" s="104"/>
      <c r="G213" s="91"/>
      <c r="H213" s="118"/>
    </row>
    <row r="214" spans="1:8" s="88" customFormat="1" ht="30" customHeight="1" x14ac:dyDescent="0.2">
      <c r="A214" s="17"/>
      <c r="B214" s="92" t="s">
        <v>27</v>
      </c>
      <c r="C214" s="81" t="s">
        <v>457</v>
      </c>
      <c r="D214" s="93"/>
      <c r="E214" s="83"/>
      <c r="F214" s="104"/>
      <c r="G214" s="91"/>
      <c r="H214" s="118"/>
    </row>
    <row r="215" spans="1:8" s="88" customFormat="1" ht="30" customHeight="1" x14ac:dyDescent="0.2">
      <c r="A215" s="17"/>
      <c r="B215" s="101" t="s">
        <v>97</v>
      </c>
      <c r="C215" s="81" t="s">
        <v>458</v>
      </c>
      <c r="D215" s="93"/>
      <c r="E215" s="83" t="s">
        <v>33</v>
      </c>
      <c r="F215" s="102">
        <v>4</v>
      </c>
      <c r="G215" s="85"/>
      <c r="H215" s="86">
        <f>ROUND(G215*F215,2)</f>
        <v>0</v>
      </c>
    </row>
    <row r="216" spans="1:8" s="88" customFormat="1" ht="30" customHeight="1" x14ac:dyDescent="0.2">
      <c r="A216" s="17"/>
      <c r="B216" s="101" t="s">
        <v>98</v>
      </c>
      <c r="C216" s="81" t="s">
        <v>438</v>
      </c>
      <c r="D216" s="93"/>
      <c r="E216" s="83" t="s">
        <v>33</v>
      </c>
      <c r="F216" s="102">
        <v>4</v>
      </c>
      <c r="G216" s="85"/>
      <c r="H216" s="86">
        <f>ROUND(G216*F216,2)</f>
        <v>0</v>
      </c>
    </row>
    <row r="217" spans="1:8" s="88" customFormat="1" ht="30" customHeight="1" x14ac:dyDescent="0.2">
      <c r="A217" s="17"/>
      <c r="B217" s="101" t="s">
        <v>99</v>
      </c>
      <c r="C217" s="81" t="s">
        <v>459</v>
      </c>
      <c r="D217" s="93"/>
      <c r="E217" s="83" t="s">
        <v>33</v>
      </c>
      <c r="F217" s="102">
        <v>2</v>
      </c>
      <c r="G217" s="85"/>
      <c r="H217" s="86">
        <f>ROUND(G217*F217,2)</f>
        <v>0</v>
      </c>
    </row>
    <row r="218" spans="1:8" s="87" customFormat="1" ht="33" customHeight="1" x14ac:dyDescent="0.2">
      <c r="A218" s="17"/>
      <c r="B218" s="80" t="s">
        <v>299</v>
      </c>
      <c r="C218" s="81" t="s">
        <v>460</v>
      </c>
      <c r="D218" s="93" t="s">
        <v>234</v>
      </c>
      <c r="E218" s="83"/>
      <c r="F218" s="104"/>
      <c r="G218" s="91"/>
      <c r="H218" s="118"/>
    </row>
    <row r="219" spans="1:8" s="87" customFormat="1" ht="30" customHeight="1" x14ac:dyDescent="0.2">
      <c r="A219" s="17"/>
      <c r="B219" s="125" t="s">
        <v>27</v>
      </c>
      <c r="C219" s="108" t="s">
        <v>429</v>
      </c>
      <c r="D219" s="109"/>
      <c r="E219" s="110" t="s">
        <v>33</v>
      </c>
      <c r="F219" s="119">
        <v>2</v>
      </c>
      <c r="G219" s="99"/>
      <c r="H219" s="100">
        <f>ROUND(G219*F219,2)</f>
        <v>0</v>
      </c>
    </row>
    <row r="220" spans="1:8" s="87" customFormat="1" ht="33" customHeight="1" x14ac:dyDescent="0.2">
      <c r="A220" s="17"/>
      <c r="B220" s="80" t="s">
        <v>300</v>
      </c>
      <c r="C220" s="81" t="s">
        <v>461</v>
      </c>
      <c r="D220" s="93" t="s">
        <v>234</v>
      </c>
      <c r="E220" s="83"/>
      <c r="F220" s="104"/>
      <c r="G220" s="91"/>
      <c r="H220" s="118"/>
    </row>
    <row r="221" spans="1:8" s="87" customFormat="1" ht="30" customHeight="1" x14ac:dyDescent="0.2">
      <c r="A221" s="17"/>
      <c r="B221" s="92" t="s">
        <v>27</v>
      </c>
      <c r="C221" s="81" t="s">
        <v>429</v>
      </c>
      <c r="D221" s="93"/>
      <c r="E221" s="83" t="s">
        <v>33</v>
      </c>
      <c r="F221" s="102">
        <v>2</v>
      </c>
      <c r="G221" s="85"/>
      <c r="H221" s="86">
        <f>ROUND(G221*F221,2)</f>
        <v>0</v>
      </c>
    </row>
    <row r="222" spans="1:8" s="87" customFormat="1" ht="33" customHeight="1" x14ac:dyDescent="0.2">
      <c r="A222" s="17"/>
      <c r="B222" s="80" t="s">
        <v>301</v>
      </c>
      <c r="C222" s="81" t="s">
        <v>462</v>
      </c>
      <c r="D222" s="93" t="s">
        <v>315</v>
      </c>
      <c r="E222" s="83"/>
      <c r="F222" s="104"/>
      <c r="G222" s="91"/>
      <c r="H222" s="118"/>
    </row>
    <row r="223" spans="1:8" s="87" customFormat="1" ht="30" customHeight="1" x14ac:dyDescent="0.2">
      <c r="A223" s="17"/>
      <c r="B223" s="92" t="s">
        <v>27</v>
      </c>
      <c r="C223" s="81" t="s">
        <v>463</v>
      </c>
      <c r="D223" s="93"/>
      <c r="E223" s="83" t="s">
        <v>26</v>
      </c>
      <c r="F223" s="102">
        <v>150</v>
      </c>
      <c r="G223" s="85"/>
      <c r="H223" s="86">
        <f>ROUND(G223*F223,2)</f>
        <v>0</v>
      </c>
    </row>
    <row r="224" spans="1:8" s="87" customFormat="1" ht="30" customHeight="1" x14ac:dyDescent="0.2">
      <c r="A224" s="17"/>
      <c r="B224" s="92" t="s">
        <v>34</v>
      </c>
      <c r="C224" s="81" t="s">
        <v>464</v>
      </c>
      <c r="D224" s="93"/>
      <c r="E224" s="83" t="s">
        <v>26</v>
      </c>
      <c r="F224" s="102">
        <v>80</v>
      </c>
      <c r="G224" s="85"/>
      <c r="H224" s="86">
        <f>ROUND(G224*F224,2)</f>
        <v>0</v>
      </c>
    </row>
    <row r="225" spans="1:8" ht="36" customHeight="1" x14ac:dyDescent="0.2">
      <c r="A225" s="16"/>
      <c r="B225" s="74"/>
      <c r="C225" s="225" t="s">
        <v>470</v>
      </c>
      <c r="D225" s="226"/>
      <c r="E225" s="226"/>
      <c r="F225" s="227"/>
      <c r="G225" s="78" t="s">
        <v>1</v>
      </c>
      <c r="H225" s="79"/>
    </row>
    <row r="226" spans="1:8" ht="33" customHeight="1" x14ac:dyDescent="0.2">
      <c r="A226" s="16"/>
      <c r="B226" s="74" t="s">
        <v>1</v>
      </c>
      <c r="C226" s="75" t="s">
        <v>403</v>
      </c>
      <c r="D226" s="76"/>
      <c r="E226" s="95"/>
      <c r="F226" s="76"/>
      <c r="G226" s="78"/>
      <c r="H226" s="79"/>
    </row>
    <row r="227" spans="1:8" s="88" customFormat="1" ht="30" customHeight="1" x14ac:dyDescent="0.2">
      <c r="A227" s="17" t="s">
        <v>239</v>
      </c>
      <c r="B227" s="80" t="s">
        <v>302</v>
      </c>
      <c r="C227" s="81" t="s">
        <v>240</v>
      </c>
      <c r="D227" s="93" t="s">
        <v>123</v>
      </c>
      <c r="E227" s="83"/>
      <c r="F227" s="104"/>
      <c r="G227" s="91"/>
      <c r="H227" s="118"/>
    </row>
    <row r="228" spans="1:8" s="88" customFormat="1" ht="30" customHeight="1" x14ac:dyDescent="0.2">
      <c r="A228" s="17" t="s">
        <v>398</v>
      </c>
      <c r="B228" s="92" t="s">
        <v>27</v>
      </c>
      <c r="C228" s="81" t="s">
        <v>419</v>
      </c>
      <c r="D228" s="93"/>
      <c r="E228" s="83"/>
      <c r="F228" s="104"/>
      <c r="G228" s="91"/>
      <c r="H228" s="118"/>
    </row>
    <row r="229" spans="1:8" s="88" customFormat="1" ht="30" customHeight="1" x14ac:dyDescent="0.2">
      <c r="A229" s="17" t="s">
        <v>399</v>
      </c>
      <c r="B229" s="101" t="s">
        <v>97</v>
      </c>
      <c r="C229" s="81" t="s">
        <v>241</v>
      </c>
      <c r="D229" s="93"/>
      <c r="E229" s="83" t="s">
        <v>33</v>
      </c>
      <c r="F229" s="153">
        <v>1</v>
      </c>
      <c r="G229" s="85"/>
      <c r="H229" s="86">
        <f>ROUND(G229*F229,2)</f>
        <v>0</v>
      </c>
    </row>
    <row r="230" spans="1:8" s="88" customFormat="1" ht="30" customHeight="1" x14ac:dyDescent="0.2">
      <c r="A230" s="17" t="s">
        <v>242</v>
      </c>
      <c r="B230" s="80" t="s">
        <v>303</v>
      </c>
      <c r="C230" s="8" t="s">
        <v>243</v>
      </c>
      <c r="D230" s="7" t="s">
        <v>396</v>
      </c>
      <c r="E230" s="83"/>
      <c r="F230" s="104"/>
      <c r="G230" s="91"/>
      <c r="H230" s="118"/>
    </row>
    <row r="231" spans="1:8" s="88" customFormat="1" ht="30" customHeight="1" x14ac:dyDescent="0.2">
      <c r="A231" s="17" t="s">
        <v>400</v>
      </c>
      <c r="B231" s="92" t="s">
        <v>27</v>
      </c>
      <c r="C231" s="81" t="s">
        <v>401</v>
      </c>
      <c r="D231" s="93"/>
      <c r="E231" s="83" t="s">
        <v>43</v>
      </c>
      <c r="F231" s="154">
        <v>106</v>
      </c>
      <c r="G231" s="85"/>
      <c r="H231" s="86">
        <f t="shared" ref="H231" si="20">ROUND(G231*F231,2)</f>
        <v>0</v>
      </c>
    </row>
    <row r="232" spans="1:8" ht="36" customHeight="1" x14ac:dyDescent="0.2">
      <c r="A232" s="16"/>
      <c r="B232" s="74" t="s">
        <v>1</v>
      </c>
      <c r="C232" s="75" t="s">
        <v>402</v>
      </c>
      <c r="D232" s="76"/>
      <c r="E232" s="77" t="s">
        <v>1</v>
      </c>
      <c r="F232" s="104"/>
      <c r="G232" s="78"/>
      <c r="H232" s="79"/>
    </row>
    <row r="233" spans="1:8" s="88" customFormat="1" ht="30" customHeight="1" x14ac:dyDescent="0.2">
      <c r="A233" s="17" t="s">
        <v>239</v>
      </c>
      <c r="B233" s="80" t="s">
        <v>304</v>
      </c>
      <c r="C233" s="81" t="s">
        <v>240</v>
      </c>
      <c r="D233" s="93" t="s">
        <v>123</v>
      </c>
      <c r="E233" s="83"/>
      <c r="F233" s="104"/>
      <c r="G233" s="91"/>
      <c r="H233" s="118"/>
    </row>
    <row r="234" spans="1:8" s="88" customFormat="1" ht="30" customHeight="1" x14ac:dyDescent="0.2">
      <c r="A234" s="17" t="s">
        <v>392</v>
      </c>
      <c r="B234" s="92" t="s">
        <v>27</v>
      </c>
      <c r="C234" s="81" t="s">
        <v>393</v>
      </c>
      <c r="D234" s="93"/>
      <c r="E234" s="83"/>
      <c r="F234" s="104"/>
      <c r="G234" s="91"/>
      <c r="H234" s="118"/>
    </row>
    <row r="235" spans="1:8" s="88" customFormat="1" ht="30" customHeight="1" x14ac:dyDescent="0.2">
      <c r="A235" s="17" t="s">
        <v>394</v>
      </c>
      <c r="B235" s="101" t="s">
        <v>97</v>
      </c>
      <c r="C235" s="81" t="s">
        <v>241</v>
      </c>
      <c r="D235" s="93"/>
      <c r="E235" s="83" t="s">
        <v>33</v>
      </c>
      <c r="F235" s="102">
        <v>1</v>
      </c>
      <c r="G235" s="85"/>
      <c r="H235" s="86">
        <f>ROUND(G235*F235,2)</f>
        <v>0</v>
      </c>
    </row>
    <row r="236" spans="1:8" s="88" customFormat="1" ht="30" customHeight="1" x14ac:dyDescent="0.2">
      <c r="A236" s="17" t="s">
        <v>326</v>
      </c>
      <c r="B236" s="80" t="s">
        <v>305</v>
      </c>
      <c r="C236" s="81" t="s">
        <v>327</v>
      </c>
      <c r="D236" s="93" t="s">
        <v>123</v>
      </c>
      <c r="E236" s="83"/>
      <c r="F236" s="104"/>
      <c r="G236" s="91"/>
      <c r="H236" s="118"/>
    </row>
    <row r="237" spans="1:8" s="88" customFormat="1" ht="30" customHeight="1" x14ac:dyDescent="0.2">
      <c r="A237" s="17" t="s">
        <v>395</v>
      </c>
      <c r="B237" s="92" t="s">
        <v>27</v>
      </c>
      <c r="C237" s="81" t="s">
        <v>393</v>
      </c>
      <c r="D237" s="93"/>
      <c r="E237" s="83"/>
      <c r="F237" s="104"/>
      <c r="G237" s="91"/>
      <c r="H237" s="118"/>
    </row>
    <row r="238" spans="1:8" s="88" customFormat="1" ht="30" customHeight="1" x14ac:dyDescent="0.2">
      <c r="A238" s="17" t="s">
        <v>404</v>
      </c>
      <c r="B238" s="101" t="s">
        <v>97</v>
      </c>
      <c r="C238" s="81" t="s">
        <v>241</v>
      </c>
      <c r="D238" s="93"/>
      <c r="E238" s="83" t="s">
        <v>43</v>
      </c>
      <c r="F238" s="102">
        <v>2</v>
      </c>
      <c r="G238" s="85"/>
      <c r="H238" s="86">
        <f>ROUND(G238*F238,2)</f>
        <v>0</v>
      </c>
    </row>
    <row r="239" spans="1:8" s="88" customFormat="1" ht="30" customHeight="1" x14ac:dyDescent="0.2">
      <c r="A239" s="17" t="s">
        <v>242</v>
      </c>
      <c r="B239" s="80" t="s">
        <v>307</v>
      </c>
      <c r="C239" s="8" t="s">
        <v>243</v>
      </c>
      <c r="D239" s="7" t="s">
        <v>396</v>
      </c>
      <c r="E239" s="83"/>
      <c r="F239" s="104"/>
      <c r="G239" s="91"/>
      <c r="H239" s="118"/>
    </row>
    <row r="240" spans="1:8" s="88" customFormat="1" ht="30" customHeight="1" x14ac:dyDescent="0.2">
      <c r="A240" s="17" t="s">
        <v>397</v>
      </c>
      <c r="B240" s="92" t="s">
        <v>27</v>
      </c>
      <c r="C240" s="81" t="s">
        <v>393</v>
      </c>
      <c r="D240" s="93"/>
      <c r="E240" s="83" t="s">
        <v>43</v>
      </c>
      <c r="F240" s="155">
        <v>72</v>
      </c>
      <c r="G240" s="85"/>
      <c r="H240" s="86">
        <f t="shared" ref="H240" si="21">ROUND(G240*F240,2)</f>
        <v>0</v>
      </c>
    </row>
    <row r="241" spans="1:8" s="73" customFormat="1" ht="30" customHeight="1" thickBot="1" x14ac:dyDescent="0.25">
      <c r="A241" s="216"/>
      <c r="B241" s="217" t="str">
        <f>B146</f>
        <v>B</v>
      </c>
      <c r="C241" s="234" t="str">
        <f>C146</f>
        <v>WATER AND WASTE WORK</v>
      </c>
      <c r="D241" s="235"/>
      <c r="E241" s="235"/>
      <c r="F241" s="236"/>
      <c r="G241" s="218" t="s">
        <v>14</v>
      </c>
      <c r="H241" s="218">
        <f>SUM(H146:H240)</f>
        <v>0</v>
      </c>
    </row>
    <row r="242" spans="1:8" s="4" customFormat="1" ht="33" customHeight="1" thickTop="1" x14ac:dyDescent="0.2">
      <c r="A242" s="3"/>
      <c r="B242" s="37" t="s">
        <v>13</v>
      </c>
      <c r="C242" s="241" t="s">
        <v>529</v>
      </c>
      <c r="D242" s="242"/>
      <c r="E242" s="242"/>
      <c r="F242" s="243"/>
      <c r="G242" s="156"/>
      <c r="H242" s="36"/>
    </row>
    <row r="243" spans="1:8" ht="36" customHeight="1" x14ac:dyDescent="0.2">
      <c r="A243" s="16"/>
      <c r="B243" s="74" t="s">
        <v>1</v>
      </c>
      <c r="C243" s="244" t="s">
        <v>530</v>
      </c>
      <c r="D243" s="245"/>
      <c r="E243" s="245"/>
      <c r="F243" s="246"/>
      <c r="G243" s="78" t="s">
        <v>1</v>
      </c>
      <c r="H243" s="79"/>
    </row>
    <row r="244" spans="1:8" ht="33" customHeight="1" x14ac:dyDescent="0.2">
      <c r="A244" s="16"/>
      <c r="B244" s="74" t="s">
        <v>471</v>
      </c>
      <c r="C244" s="219" t="s">
        <v>531</v>
      </c>
      <c r="D244" s="38" t="s">
        <v>528</v>
      </c>
      <c r="E244" s="77" t="s">
        <v>1</v>
      </c>
      <c r="F244" s="77" t="s">
        <v>1</v>
      </c>
      <c r="G244" s="78" t="s">
        <v>1</v>
      </c>
      <c r="H244" s="79"/>
    </row>
    <row r="245" spans="1:8" ht="33" customHeight="1" x14ac:dyDescent="0.2">
      <c r="A245" s="68"/>
      <c r="B245" s="30" t="s">
        <v>27</v>
      </c>
      <c r="C245" s="28" t="s">
        <v>494</v>
      </c>
      <c r="D245" s="38"/>
      <c r="E245" s="29" t="s">
        <v>43</v>
      </c>
      <c r="F245" s="33">
        <v>20</v>
      </c>
      <c r="G245" s="85"/>
      <c r="H245" s="86">
        <f t="shared" ref="H245:H248" si="22">ROUND(G245*F245,2)</f>
        <v>0</v>
      </c>
    </row>
    <row r="246" spans="1:8" ht="33" customHeight="1" x14ac:dyDescent="0.2">
      <c r="A246" s="68"/>
      <c r="B246" s="30" t="s">
        <v>34</v>
      </c>
      <c r="C246" s="28" t="s">
        <v>495</v>
      </c>
      <c r="D246" s="38"/>
      <c r="E246" s="29" t="s">
        <v>43</v>
      </c>
      <c r="F246" s="33">
        <v>50</v>
      </c>
      <c r="G246" s="85"/>
      <c r="H246" s="86">
        <f t="shared" si="22"/>
        <v>0</v>
      </c>
    </row>
    <row r="247" spans="1:8" ht="33" customHeight="1" x14ac:dyDescent="0.2">
      <c r="A247" s="68"/>
      <c r="B247" s="30" t="s">
        <v>44</v>
      </c>
      <c r="C247" s="28" t="s">
        <v>496</v>
      </c>
      <c r="D247" s="38"/>
      <c r="E247" s="29" t="s">
        <v>43</v>
      </c>
      <c r="F247" s="33">
        <v>50</v>
      </c>
      <c r="G247" s="85"/>
      <c r="H247" s="86">
        <f t="shared" si="22"/>
        <v>0</v>
      </c>
    </row>
    <row r="248" spans="1:8" ht="33" customHeight="1" x14ac:dyDescent="0.2">
      <c r="A248" s="68"/>
      <c r="B248" s="30" t="s">
        <v>54</v>
      </c>
      <c r="C248" s="28" t="s">
        <v>497</v>
      </c>
      <c r="D248" s="38"/>
      <c r="E248" s="29" t="s">
        <v>43</v>
      </c>
      <c r="F248" s="33">
        <v>150</v>
      </c>
      <c r="G248" s="85"/>
      <c r="H248" s="86">
        <f t="shared" si="22"/>
        <v>0</v>
      </c>
    </row>
    <row r="249" spans="1:8" s="87" customFormat="1" ht="30" customHeight="1" x14ac:dyDescent="0.2">
      <c r="A249" s="17"/>
      <c r="B249" s="220" t="s">
        <v>507</v>
      </c>
      <c r="C249" s="219" t="s">
        <v>532</v>
      </c>
      <c r="D249" s="38" t="s">
        <v>528</v>
      </c>
      <c r="E249" s="83"/>
      <c r="F249" s="84"/>
      <c r="G249" s="78" t="s">
        <v>1</v>
      </c>
      <c r="H249" s="86"/>
    </row>
    <row r="250" spans="1:8" ht="33" customHeight="1" x14ac:dyDescent="0.2">
      <c r="A250" s="68"/>
      <c r="B250" s="30" t="s">
        <v>27</v>
      </c>
      <c r="C250" s="28" t="s">
        <v>498</v>
      </c>
      <c r="D250" s="38" t="s">
        <v>499</v>
      </c>
      <c r="E250" s="29" t="s">
        <v>33</v>
      </c>
      <c r="F250" s="33">
        <v>1</v>
      </c>
      <c r="G250" s="85"/>
      <c r="H250" s="86">
        <f t="shared" ref="H250:H254" si="23">ROUND(G250*F250,2)</f>
        <v>0</v>
      </c>
    </row>
    <row r="251" spans="1:8" ht="33" customHeight="1" x14ac:dyDescent="0.2">
      <c r="A251" s="68"/>
      <c r="B251" s="30" t="s">
        <v>34</v>
      </c>
      <c r="C251" s="28" t="s">
        <v>500</v>
      </c>
      <c r="D251" s="38" t="s">
        <v>501</v>
      </c>
      <c r="E251" s="29" t="s">
        <v>33</v>
      </c>
      <c r="F251" s="33">
        <v>2</v>
      </c>
      <c r="G251" s="85"/>
      <c r="H251" s="86">
        <f t="shared" si="23"/>
        <v>0</v>
      </c>
    </row>
    <row r="252" spans="1:8" ht="33" customHeight="1" x14ac:dyDescent="0.2">
      <c r="A252" s="68"/>
      <c r="B252" s="30" t="s">
        <v>44</v>
      </c>
      <c r="C252" s="28" t="s">
        <v>502</v>
      </c>
      <c r="D252" s="38" t="s">
        <v>503</v>
      </c>
      <c r="E252" s="29" t="s">
        <v>33</v>
      </c>
      <c r="F252" s="33">
        <v>1</v>
      </c>
      <c r="G252" s="85"/>
      <c r="H252" s="86">
        <f t="shared" si="23"/>
        <v>0</v>
      </c>
    </row>
    <row r="253" spans="1:8" ht="30" customHeight="1" x14ac:dyDescent="0.2">
      <c r="A253" s="68"/>
      <c r="B253" s="30" t="s">
        <v>54</v>
      </c>
      <c r="C253" s="28" t="s">
        <v>504</v>
      </c>
      <c r="D253" s="38" t="s">
        <v>505</v>
      </c>
      <c r="E253" s="29" t="s">
        <v>33</v>
      </c>
      <c r="F253" s="33">
        <v>1</v>
      </c>
      <c r="G253" s="85"/>
      <c r="H253" s="86">
        <f t="shared" si="23"/>
        <v>0</v>
      </c>
    </row>
    <row r="254" spans="1:8" ht="30" customHeight="1" x14ac:dyDescent="0.2">
      <c r="A254" s="68"/>
      <c r="B254" s="30" t="s">
        <v>58</v>
      </c>
      <c r="C254" s="28" t="s">
        <v>506</v>
      </c>
      <c r="D254" s="38"/>
      <c r="E254" s="29" t="s">
        <v>33</v>
      </c>
      <c r="F254" s="33">
        <v>2</v>
      </c>
      <c r="G254" s="85"/>
      <c r="H254" s="86">
        <f t="shared" si="23"/>
        <v>0</v>
      </c>
    </row>
    <row r="255" spans="1:8" ht="30" customHeight="1" x14ac:dyDescent="0.2">
      <c r="A255" s="16"/>
      <c r="B255" s="74" t="s">
        <v>508</v>
      </c>
      <c r="C255" s="219" t="s">
        <v>533</v>
      </c>
      <c r="D255" s="76"/>
      <c r="E255" s="77" t="s">
        <v>1</v>
      </c>
      <c r="F255" s="77" t="s">
        <v>1</v>
      </c>
      <c r="G255" s="78" t="s">
        <v>1</v>
      </c>
      <c r="H255" s="79"/>
    </row>
    <row r="256" spans="1:8" ht="30" customHeight="1" x14ac:dyDescent="0.2">
      <c r="A256" s="68"/>
      <c r="B256" s="30" t="s">
        <v>27</v>
      </c>
      <c r="C256" s="28" t="s">
        <v>515</v>
      </c>
      <c r="D256" s="38" t="s">
        <v>516</v>
      </c>
      <c r="E256" s="29" t="s">
        <v>33</v>
      </c>
      <c r="F256" s="33">
        <v>6</v>
      </c>
      <c r="G256" s="85"/>
      <c r="H256" s="86">
        <f t="shared" ref="H256:H258" si="24">ROUND(G256*F256,2)</f>
        <v>0</v>
      </c>
    </row>
    <row r="257" spans="1:8" ht="33" customHeight="1" x14ac:dyDescent="0.2">
      <c r="A257" s="68"/>
      <c r="B257" s="30" t="s">
        <v>34</v>
      </c>
      <c r="C257" s="28" t="s">
        <v>517</v>
      </c>
      <c r="D257" s="38" t="s">
        <v>528</v>
      </c>
      <c r="E257" s="29" t="s">
        <v>33</v>
      </c>
      <c r="F257" s="33">
        <v>6</v>
      </c>
      <c r="G257" s="85"/>
      <c r="H257" s="86">
        <f t="shared" si="24"/>
        <v>0</v>
      </c>
    </row>
    <row r="258" spans="1:8" ht="33" customHeight="1" x14ac:dyDescent="0.2">
      <c r="A258" s="68"/>
      <c r="B258" s="30" t="s">
        <v>44</v>
      </c>
      <c r="C258" s="28" t="s">
        <v>518</v>
      </c>
      <c r="D258" s="38" t="s">
        <v>528</v>
      </c>
      <c r="E258" s="29" t="s">
        <v>33</v>
      </c>
      <c r="F258" s="33">
        <v>2</v>
      </c>
      <c r="G258" s="85"/>
      <c r="H258" s="86">
        <f t="shared" si="24"/>
        <v>0</v>
      </c>
    </row>
    <row r="259" spans="1:8" ht="36" customHeight="1" x14ac:dyDescent="0.2">
      <c r="A259" s="68"/>
      <c r="B259" s="27" t="s">
        <v>509</v>
      </c>
      <c r="C259" s="28" t="s">
        <v>519</v>
      </c>
      <c r="D259" s="38" t="s">
        <v>528</v>
      </c>
      <c r="E259" s="29"/>
      <c r="F259" s="26"/>
      <c r="G259" s="157"/>
      <c r="H259" s="157"/>
    </row>
    <row r="260" spans="1:8" ht="36" customHeight="1" x14ac:dyDescent="0.2">
      <c r="A260" s="68"/>
      <c r="B260" s="30" t="s">
        <v>27</v>
      </c>
      <c r="C260" s="28" t="s">
        <v>520</v>
      </c>
      <c r="D260" s="38" t="s">
        <v>528</v>
      </c>
      <c r="E260" s="29" t="s">
        <v>33</v>
      </c>
      <c r="F260" s="33">
        <v>6</v>
      </c>
      <c r="G260" s="85"/>
      <c r="H260" s="86">
        <f t="shared" ref="H260:H261" si="25">ROUND(G260*F260,2)</f>
        <v>0</v>
      </c>
    </row>
    <row r="261" spans="1:8" ht="30" customHeight="1" x14ac:dyDescent="0.2">
      <c r="A261" s="68"/>
      <c r="B261" s="27" t="s">
        <v>510</v>
      </c>
      <c r="C261" s="28" t="s">
        <v>526</v>
      </c>
      <c r="D261" s="38" t="s">
        <v>528</v>
      </c>
      <c r="E261" s="29" t="s">
        <v>33</v>
      </c>
      <c r="F261" s="33">
        <v>3</v>
      </c>
      <c r="G261" s="85"/>
      <c r="H261" s="86">
        <f t="shared" si="25"/>
        <v>0</v>
      </c>
    </row>
    <row r="262" spans="1:8" ht="36" customHeight="1" x14ac:dyDescent="0.2">
      <c r="A262" s="16"/>
      <c r="B262" s="74" t="s">
        <v>1</v>
      </c>
      <c r="C262" s="244" t="s">
        <v>534</v>
      </c>
      <c r="D262" s="245"/>
      <c r="E262" s="245"/>
      <c r="F262" s="246"/>
      <c r="G262" s="78" t="s">
        <v>1</v>
      </c>
      <c r="H262" s="79"/>
    </row>
    <row r="263" spans="1:8" ht="30" customHeight="1" x14ac:dyDescent="0.2">
      <c r="A263" s="16"/>
      <c r="B263" s="74" t="s">
        <v>511</v>
      </c>
      <c r="C263" s="219" t="s">
        <v>531</v>
      </c>
      <c r="D263" s="38" t="s">
        <v>528</v>
      </c>
      <c r="E263" s="77" t="s">
        <v>1</v>
      </c>
      <c r="F263" s="77" t="s">
        <v>1</v>
      </c>
      <c r="G263" s="78" t="s">
        <v>1</v>
      </c>
      <c r="H263" s="79"/>
    </row>
    <row r="264" spans="1:8" ht="30" customHeight="1" x14ac:dyDescent="0.2">
      <c r="A264" s="68"/>
      <c r="B264" s="30" t="s">
        <v>27</v>
      </c>
      <c r="C264" s="28" t="s">
        <v>494</v>
      </c>
      <c r="D264" s="38"/>
      <c r="E264" s="29" t="s">
        <v>43</v>
      </c>
      <c r="F264" s="33">
        <v>25</v>
      </c>
      <c r="G264" s="85"/>
      <c r="H264" s="86">
        <f t="shared" ref="H264:H267" si="26">ROUND(G264*F264,2)</f>
        <v>0</v>
      </c>
    </row>
    <row r="265" spans="1:8" ht="33" customHeight="1" x14ac:dyDescent="0.2">
      <c r="A265" s="68"/>
      <c r="B265" s="30" t="s">
        <v>34</v>
      </c>
      <c r="C265" s="28" t="s">
        <v>495</v>
      </c>
      <c r="D265" s="38"/>
      <c r="E265" s="29" t="s">
        <v>43</v>
      </c>
      <c r="F265" s="33">
        <v>50</v>
      </c>
      <c r="G265" s="85"/>
      <c r="H265" s="86">
        <f t="shared" si="26"/>
        <v>0</v>
      </c>
    </row>
    <row r="266" spans="1:8" ht="33" customHeight="1" x14ac:dyDescent="0.2">
      <c r="A266" s="68"/>
      <c r="B266" s="30" t="s">
        <v>44</v>
      </c>
      <c r="C266" s="28" t="s">
        <v>496</v>
      </c>
      <c r="D266" s="38"/>
      <c r="E266" s="29" t="s">
        <v>43</v>
      </c>
      <c r="F266" s="33">
        <v>100</v>
      </c>
      <c r="G266" s="85"/>
      <c r="H266" s="86">
        <f t="shared" si="26"/>
        <v>0</v>
      </c>
    </row>
    <row r="267" spans="1:8" ht="33" customHeight="1" x14ac:dyDescent="0.2">
      <c r="A267" s="68"/>
      <c r="B267" s="30" t="s">
        <v>54</v>
      </c>
      <c r="C267" s="28" t="s">
        <v>497</v>
      </c>
      <c r="D267" s="38"/>
      <c r="E267" s="29" t="s">
        <v>43</v>
      </c>
      <c r="F267" s="33">
        <v>150</v>
      </c>
      <c r="G267" s="85"/>
      <c r="H267" s="86">
        <f t="shared" si="26"/>
        <v>0</v>
      </c>
    </row>
    <row r="268" spans="1:8" s="87" customFormat="1" ht="30" customHeight="1" x14ac:dyDescent="0.2">
      <c r="A268" s="17"/>
      <c r="B268" s="220" t="s">
        <v>512</v>
      </c>
      <c r="C268" s="219" t="s">
        <v>532</v>
      </c>
      <c r="D268" s="38" t="s">
        <v>528</v>
      </c>
      <c r="E268" s="83"/>
      <c r="F268" s="84"/>
      <c r="G268" s="78" t="s">
        <v>1</v>
      </c>
      <c r="H268" s="86"/>
    </row>
    <row r="269" spans="1:8" ht="33" customHeight="1" x14ac:dyDescent="0.2">
      <c r="A269" s="68"/>
      <c r="B269" s="30" t="s">
        <v>27</v>
      </c>
      <c r="C269" s="28" t="s">
        <v>498</v>
      </c>
      <c r="D269" s="38" t="s">
        <v>499</v>
      </c>
      <c r="E269" s="29" t="s">
        <v>33</v>
      </c>
      <c r="F269" s="33">
        <v>1</v>
      </c>
      <c r="G269" s="85"/>
      <c r="H269" s="86">
        <f t="shared" ref="H269:H273" si="27">ROUND(G269*F269,2)</f>
        <v>0</v>
      </c>
    </row>
    <row r="270" spans="1:8" ht="33" customHeight="1" x14ac:dyDescent="0.2">
      <c r="A270" s="68"/>
      <c r="B270" s="30" t="s">
        <v>34</v>
      </c>
      <c r="C270" s="28" t="s">
        <v>500</v>
      </c>
      <c r="D270" s="38" t="s">
        <v>501</v>
      </c>
      <c r="E270" s="29" t="s">
        <v>33</v>
      </c>
      <c r="F270" s="33">
        <v>1</v>
      </c>
      <c r="G270" s="85"/>
      <c r="H270" s="86">
        <f t="shared" si="27"/>
        <v>0</v>
      </c>
    </row>
    <row r="271" spans="1:8" ht="33" customHeight="1" x14ac:dyDescent="0.2">
      <c r="A271" s="68"/>
      <c r="B271" s="30" t="s">
        <v>44</v>
      </c>
      <c r="C271" s="28" t="s">
        <v>502</v>
      </c>
      <c r="D271" s="38" t="s">
        <v>503</v>
      </c>
      <c r="E271" s="29" t="s">
        <v>33</v>
      </c>
      <c r="F271" s="33">
        <v>5</v>
      </c>
      <c r="G271" s="85"/>
      <c r="H271" s="86">
        <f t="shared" si="27"/>
        <v>0</v>
      </c>
    </row>
    <row r="272" spans="1:8" ht="30" customHeight="1" x14ac:dyDescent="0.2">
      <c r="A272" s="68"/>
      <c r="B272" s="30" t="s">
        <v>54</v>
      </c>
      <c r="C272" s="28" t="s">
        <v>504</v>
      </c>
      <c r="D272" s="38" t="s">
        <v>505</v>
      </c>
      <c r="E272" s="29" t="s">
        <v>33</v>
      </c>
      <c r="F272" s="33">
        <v>1</v>
      </c>
      <c r="G272" s="85"/>
      <c r="H272" s="86">
        <f t="shared" si="27"/>
        <v>0</v>
      </c>
    </row>
    <row r="273" spans="1:8" ht="30" customHeight="1" x14ac:dyDescent="0.2">
      <c r="A273" s="68"/>
      <c r="B273" s="30" t="s">
        <v>58</v>
      </c>
      <c r="C273" s="28" t="s">
        <v>506</v>
      </c>
      <c r="D273" s="38"/>
      <c r="E273" s="29" t="s">
        <v>33</v>
      </c>
      <c r="F273" s="33">
        <v>2</v>
      </c>
      <c r="G273" s="85"/>
      <c r="H273" s="86">
        <f t="shared" si="27"/>
        <v>0</v>
      </c>
    </row>
    <row r="274" spans="1:8" ht="30" customHeight="1" x14ac:dyDescent="0.2">
      <c r="A274" s="16"/>
      <c r="B274" s="74" t="s">
        <v>513</v>
      </c>
      <c r="C274" s="219" t="s">
        <v>533</v>
      </c>
      <c r="D274" s="76"/>
      <c r="E274" s="77" t="s">
        <v>1</v>
      </c>
      <c r="F274" s="77" t="s">
        <v>1</v>
      </c>
      <c r="G274" s="78" t="s">
        <v>1</v>
      </c>
      <c r="H274" s="79"/>
    </row>
    <row r="275" spans="1:8" ht="30" customHeight="1" x14ac:dyDescent="0.2">
      <c r="A275" s="68"/>
      <c r="B275" s="30" t="s">
        <v>27</v>
      </c>
      <c r="C275" s="28" t="s">
        <v>515</v>
      </c>
      <c r="D275" s="38" t="s">
        <v>516</v>
      </c>
      <c r="E275" s="29" t="s">
        <v>33</v>
      </c>
      <c r="F275" s="33">
        <v>5</v>
      </c>
      <c r="G275" s="85"/>
      <c r="H275" s="86">
        <f t="shared" ref="H275:H277" si="28">ROUND(G275*F275,2)</f>
        <v>0</v>
      </c>
    </row>
    <row r="276" spans="1:8" ht="33" customHeight="1" x14ac:dyDescent="0.2">
      <c r="A276" s="68"/>
      <c r="B276" s="30" t="s">
        <v>34</v>
      </c>
      <c r="C276" s="28" t="s">
        <v>517</v>
      </c>
      <c r="D276" s="38" t="s">
        <v>528</v>
      </c>
      <c r="E276" s="29" t="s">
        <v>33</v>
      </c>
      <c r="F276" s="33">
        <v>4</v>
      </c>
      <c r="G276" s="85"/>
      <c r="H276" s="86">
        <f t="shared" si="28"/>
        <v>0</v>
      </c>
    </row>
    <row r="277" spans="1:8" ht="33" customHeight="1" x14ac:dyDescent="0.2">
      <c r="A277" s="68"/>
      <c r="B277" s="30" t="s">
        <v>44</v>
      </c>
      <c r="C277" s="28" t="s">
        <v>518</v>
      </c>
      <c r="D277" s="38" t="s">
        <v>528</v>
      </c>
      <c r="E277" s="29" t="s">
        <v>33</v>
      </c>
      <c r="F277" s="33">
        <v>1</v>
      </c>
      <c r="G277" s="85"/>
      <c r="H277" s="86">
        <f t="shared" si="28"/>
        <v>0</v>
      </c>
    </row>
    <row r="278" spans="1:8" ht="33" customHeight="1" x14ac:dyDescent="0.2">
      <c r="A278" s="68"/>
      <c r="B278" s="27" t="s">
        <v>514</v>
      </c>
      <c r="C278" s="28" t="s">
        <v>519</v>
      </c>
      <c r="D278" s="38" t="s">
        <v>528</v>
      </c>
      <c r="E278" s="29"/>
      <c r="F278" s="26"/>
      <c r="G278" s="157"/>
      <c r="H278" s="157"/>
    </row>
    <row r="279" spans="1:8" ht="33" customHeight="1" x14ac:dyDescent="0.2">
      <c r="A279" s="68"/>
      <c r="B279" s="30" t="s">
        <v>27</v>
      </c>
      <c r="C279" s="28" t="s">
        <v>520</v>
      </c>
      <c r="D279" s="38" t="s">
        <v>528</v>
      </c>
      <c r="E279" s="29" t="s">
        <v>33</v>
      </c>
      <c r="F279" s="33">
        <v>10</v>
      </c>
      <c r="G279" s="85"/>
      <c r="H279" s="86">
        <f t="shared" ref="H279:H280" si="29">ROUND(G279*F279,2)</f>
        <v>0</v>
      </c>
    </row>
    <row r="280" spans="1:8" ht="30" customHeight="1" x14ac:dyDescent="0.2">
      <c r="A280" s="68"/>
      <c r="B280" s="27" t="s">
        <v>521</v>
      </c>
      <c r="C280" s="28" t="s">
        <v>526</v>
      </c>
      <c r="D280" s="38" t="s">
        <v>528</v>
      </c>
      <c r="E280" s="29" t="s">
        <v>33</v>
      </c>
      <c r="F280" s="33">
        <v>2</v>
      </c>
      <c r="G280" s="85"/>
      <c r="H280" s="86">
        <f t="shared" si="29"/>
        <v>0</v>
      </c>
    </row>
    <row r="281" spans="1:8" ht="36" customHeight="1" x14ac:dyDescent="0.2">
      <c r="A281" s="16"/>
      <c r="B281" s="74" t="s">
        <v>1</v>
      </c>
      <c r="C281" s="244" t="s">
        <v>535</v>
      </c>
      <c r="D281" s="245"/>
      <c r="E281" s="245"/>
      <c r="F281" s="246"/>
      <c r="G281" s="78" t="s">
        <v>1</v>
      </c>
      <c r="H281" s="79"/>
    </row>
    <row r="282" spans="1:8" ht="30" customHeight="1" x14ac:dyDescent="0.2">
      <c r="A282" s="16"/>
      <c r="B282" s="74" t="s">
        <v>522</v>
      </c>
      <c r="C282" s="219" t="s">
        <v>531</v>
      </c>
      <c r="D282" s="38" t="s">
        <v>528</v>
      </c>
      <c r="E282" s="77" t="s">
        <v>1</v>
      </c>
      <c r="F282" s="77" t="s">
        <v>1</v>
      </c>
      <c r="G282" s="78" t="s">
        <v>1</v>
      </c>
      <c r="H282" s="79"/>
    </row>
    <row r="283" spans="1:8" ht="30" customHeight="1" x14ac:dyDescent="0.2">
      <c r="A283" s="68"/>
      <c r="B283" s="30" t="s">
        <v>27</v>
      </c>
      <c r="C283" s="28" t="s">
        <v>494</v>
      </c>
      <c r="D283" s="38"/>
      <c r="E283" s="29" t="s">
        <v>43</v>
      </c>
      <c r="F283" s="33">
        <v>25</v>
      </c>
      <c r="G283" s="85"/>
      <c r="H283" s="86">
        <f t="shared" ref="H283:H286" si="30">ROUND(G283*F283,2)</f>
        <v>0</v>
      </c>
    </row>
    <row r="284" spans="1:8" ht="33" customHeight="1" x14ac:dyDescent="0.2">
      <c r="A284" s="68"/>
      <c r="B284" s="30" t="s">
        <v>34</v>
      </c>
      <c r="C284" s="28" t="s">
        <v>495</v>
      </c>
      <c r="D284" s="38"/>
      <c r="E284" s="29" t="s">
        <v>43</v>
      </c>
      <c r="F284" s="33">
        <v>50</v>
      </c>
      <c r="G284" s="85"/>
      <c r="H284" s="86">
        <f t="shared" si="30"/>
        <v>0</v>
      </c>
    </row>
    <row r="285" spans="1:8" ht="33" customHeight="1" x14ac:dyDescent="0.2">
      <c r="A285" s="68"/>
      <c r="B285" s="30" t="s">
        <v>44</v>
      </c>
      <c r="C285" s="28" t="s">
        <v>496</v>
      </c>
      <c r="D285" s="38"/>
      <c r="E285" s="29" t="s">
        <v>43</v>
      </c>
      <c r="F285" s="33">
        <v>55</v>
      </c>
      <c r="G285" s="85"/>
      <c r="H285" s="86">
        <f t="shared" si="30"/>
        <v>0</v>
      </c>
    </row>
    <row r="286" spans="1:8" ht="33" customHeight="1" x14ac:dyDescent="0.2">
      <c r="A286" s="68"/>
      <c r="B286" s="30" t="s">
        <v>54</v>
      </c>
      <c r="C286" s="28" t="s">
        <v>497</v>
      </c>
      <c r="D286" s="38"/>
      <c r="E286" s="29" t="s">
        <v>43</v>
      </c>
      <c r="F286" s="33">
        <v>175</v>
      </c>
      <c r="G286" s="85"/>
      <c r="H286" s="86">
        <f t="shared" si="30"/>
        <v>0</v>
      </c>
    </row>
    <row r="287" spans="1:8" s="87" customFormat="1" ht="30" customHeight="1" x14ac:dyDescent="0.2">
      <c r="A287" s="17"/>
      <c r="B287" s="220" t="s">
        <v>523</v>
      </c>
      <c r="C287" s="219" t="s">
        <v>532</v>
      </c>
      <c r="D287" s="82"/>
      <c r="E287" s="83"/>
      <c r="F287" s="84"/>
      <c r="G287" s="78" t="s">
        <v>1</v>
      </c>
      <c r="H287" s="86"/>
    </row>
    <row r="288" spans="1:8" ht="33" customHeight="1" x14ac:dyDescent="0.2">
      <c r="A288" s="68"/>
      <c r="B288" s="30" t="s">
        <v>27</v>
      </c>
      <c r="C288" s="28" t="s">
        <v>502</v>
      </c>
      <c r="D288" s="38" t="s">
        <v>503</v>
      </c>
      <c r="E288" s="29" t="s">
        <v>33</v>
      </c>
      <c r="F288" s="33">
        <v>4</v>
      </c>
      <c r="G288" s="85"/>
      <c r="H288" s="86">
        <f t="shared" ref="H288:H290" si="31">ROUND(G288*F288,2)</f>
        <v>0</v>
      </c>
    </row>
    <row r="289" spans="1:8" ht="30" customHeight="1" x14ac:dyDescent="0.2">
      <c r="A289" s="68"/>
      <c r="B289" s="30" t="s">
        <v>34</v>
      </c>
      <c r="C289" s="28" t="s">
        <v>504</v>
      </c>
      <c r="D289" s="38" t="s">
        <v>505</v>
      </c>
      <c r="E289" s="29" t="s">
        <v>33</v>
      </c>
      <c r="F289" s="33">
        <v>1</v>
      </c>
      <c r="G289" s="85"/>
      <c r="H289" s="86">
        <f t="shared" si="31"/>
        <v>0</v>
      </c>
    </row>
    <row r="290" spans="1:8" ht="30" customHeight="1" x14ac:dyDescent="0.2">
      <c r="A290" s="68"/>
      <c r="B290" s="30" t="s">
        <v>44</v>
      </c>
      <c r="C290" s="28" t="s">
        <v>506</v>
      </c>
      <c r="D290" s="38" t="s">
        <v>528</v>
      </c>
      <c r="E290" s="29" t="s">
        <v>33</v>
      </c>
      <c r="F290" s="33">
        <v>1</v>
      </c>
      <c r="G290" s="85"/>
      <c r="H290" s="86">
        <f t="shared" si="31"/>
        <v>0</v>
      </c>
    </row>
    <row r="291" spans="1:8" s="73" customFormat="1" ht="30" customHeight="1" x14ac:dyDescent="0.2">
      <c r="A291" s="3"/>
      <c r="B291" s="161" t="s">
        <v>524</v>
      </c>
      <c r="C291" s="219" t="s">
        <v>533</v>
      </c>
      <c r="D291" s="162"/>
      <c r="E291" s="163" t="s">
        <v>1</v>
      </c>
      <c r="F291" s="163" t="s">
        <v>1</v>
      </c>
      <c r="G291" s="150" t="s">
        <v>1</v>
      </c>
      <c r="H291" s="72"/>
    </row>
    <row r="292" spans="1:8" ht="30" customHeight="1" x14ac:dyDescent="0.2">
      <c r="A292" s="68"/>
      <c r="B292" s="30" t="s">
        <v>27</v>
      </c>
      <c r="C292" s="28" t="s">
        <v>515</v>
      </c>
      <c r="D292" s="38" t="s">
        <v>516</v>
      </c>
      <c r="E292" s="29" t="s">
        <v>33</v>
      </c>
      <c r="F292" s="33">
        <v>5</v>
      </c>
      <c r="G292" s="85"/>
      <c r="H292" s="86">
        <f t="shared" ref="H292:H293" si="32">ROUND(G292*F292,2)</f>
        <v>0</v>
      </c>
    </row>
    <row r="293" spans="1:8" ht="33" customHeight="1" x14ac:dyDescent="0.2">
      <c r="A293" s="68"/>
      <c r="B293" s="30" t="s">
        <v>34</v>
      </c>
      <c r="C293" s="28" t="s">
        <v>517</v>
      </c>
      <c r="D293" s="38" t="s">
        <v>528</v>
      </c>
      <c r="E293" s="29" t="s">
        <v>33</v>
      </c>
      <c r="F293" s="33">
        <v>5</v>
      </c>
      <c r="G293" s="85"/>
      <c r="H293" s="86">
        <f t="shared" si="32"/>
        <v>0</v>
      </c>
    </row>
    <row r="294" spans="1:8" ht="33" customHeight="1" x14ac:dyDescent="0.2">
      <c r="A294" s="68"/>
      <c r="B294" s="27" t="s">
        <v>525</v>
      </c>
      <c r="C294" s="28" t="s">
        <v>519</v>
      </c>
      <c r="D294" s="38" t="s">
        <v>528</v>
      </c>
      <c r="E294" s="29"/>
      <c r="F294" s="26"/>
      <c r="G294" s="157"/>
      <c r="H294" s="157"/>
    </row>
    <row r="295" spans="1:8" ht="33" customHeight="1" x14ac:dyDescent="0.2">
      <c r="A295" s="68"/>
      <c r="B295" s="30" t="s">
        <v>27</v>
      </c>
      <c r="C295" s="28" t="s">
        <v>520</v>
      </c>
      <c r="D295" s="38" t="s">
        <v>528</v>
      </c>
      <c r="E295" s="29" t="s">
        <v>33</v>
      </c>
      <c r="F295" s="33">
        <v>1</v>
      </c>
      <c r="G295" s="85"/>
      <c r="H295" s="86">
        <f t="shared" ref="H295:H296" si="33">ROUND(G295*F295,2)</f>
        <v>0</v>
      </c>
    </row>
    <row r="296" spans="1:8" ht="30" customHeight="1" x14ac:dyDescent="0.2">
      <c r="A296" s="68"/>
      <c r="B296" s="27" t="s">
        <v>536</v>
      </c>
      <c r="C296" s="28" t="s">
        <v>526</v>
      </c>
      <c r="D296" s="38" t="s">
        <v>528</v>
      </c>
      <c r="E296" s="29" t="s">
        <v>33</v>
      </c>
      <c r="F296" s="33">
        <v>1</v>
      </c>
      <c r="G296" s="85"/>
      <c r="H296" s="86">
        <f t="shared" si="33"/>
        <v>0</v>
      </c>
    </row>
    <row r="297" spans="1:8" s="4" customFormat="1" ht="30" customHeight="1" thickBot="1" x14ac:dyDescent="0.25">
      <c r="A297" s="158"/>
      <c r="B297" s="159" t="str">
        <f>B242</f>
        <v>C</v>
      </c>
      <c r="C297" s="247" t="str">
        <f>C242</f>
        <v xml:space="preserve">TRAFFIC SIGNALS WORK </v>
      </c>
      <c r="D297" s="248"/>
      <c r="E297" s="248"/>
      <c r="F297" s="249"/>
      <c r="G297" s="221" t="s">
        <v>14</v>
      </c>
      <c r="H297" s="160">
        <f>SUM(H242:H296)</f>
        <v>0</v>
      </c>
    </row>
    <row r="298" spans="1:8" ht="54.6" customHeight="1" thickTop="1" x14ac:dyDescent="0.2">
      <c r="A298" s="68"/>
      <c r="B298" s="250" t="s">
        <v>537</v>
      </c>
      <c r="C298" s="251"/>
      <c r="D298" s="251"/>
      <c r="E298" s="251"/>
      <c r="F298" s="251"/>
      <c r="G298" s="252"/>
      <c r="H298" s="164"/>
    </row>
    <row r="299" spans="1:8" s="73" customFormat="1" ht="30" customHeight="1" x14ac:dyDescent="0.2">
      <c r="A299" s="165"/>
      <c r="B299" s="71" t="s">
        <v>538</v>
      </c>
      <c r="C299" s="231" t="s">
        <v>489</v>
      </c>
      <c r="D299" s="237"/>
      <c r="E299" s="237"/>
      <c r="F299" s="238"/>
      <c r="G299" s="150"/>
      <c r="H299" s="72"/>
    </row>
    <row r="300" spans="1:8" s="166" customFormat="1" ht="46.9" customHeight="1" x14ac:dyDescent="0.2">
      <c r="A300" s="23"/>
      <c r="B300" s="27" t="s">
        <v>539</v>
      </c>
      <c r="C300" s="28" t="s">
        <v>484</v>
      </c>
      <c r="D300" s="38" t="s">
        <v>492</v>
      </c>
      <c r="E300" s="29" t="s">
        <v>485</v>
      </c>
      <c r="F300" s="34">
        <v>45</v>
      </c>
      <c r="G300" s="85"/>
      <c r="H300" s="25">
        <f>ROUND(G300*F300,2)</f>
        <v>0</v>
      </c>
    </row>
    <row r="301" spans="1:8" s="166" customFormat="1" ht="46.9" customHeight="1" x14ac:dyDescent="0.2">
      <c r="A301" s="23"/>
      <c r="B301" s="27" t="s">
        <v>540</v>
      </c>
      <c r="C301" s="167" t="s">
        <v>486</v>
      </c>
      <c r="D301" s="38" t="s">
        <v>492</v>
      </c>
      <c r="E301" s="29" t="s">
        <v>33</v>
      </c>
      <c r="F301" s="34">
        <v>2</v>
      </c>
      <c r="G301" s="85"/>
      <c r="H301" s="25">
        <f>ROUND(G301*F301,2)</f>
        <v>0</v>
      </c>
    </row>
    <row r="302" spans="1:8" s="166" customFormat="1" ht="109.15" customHeight="1" x14ac:dyDescent="0.2">
      <c r="A302" s="23"/>
      <c r="B302" s="27" t="s">
        <v>541</v>
      </c>
      <c r="C302" s="168" t="s">
        <v>487</v>
      </c>
      <c r="D302" s="38" t="s">
        <v>492</v>
      </c>
      <c r="E302" s="29" t="s">
        <v>33</v>
      </c>
      <c r="F302" s="34">
        <v>1</v>
      </c>
      <c r="G302" s="85"/>
      <c r="H302" s="25">
        <f>ROUND(G302*F302,2)</f>
        <v>0</v>
      </c>
    </row>
    <row r="303" spans="1:8" s="166" customFormat="1" ht="46.9" customHeight="1" x14ac:dyDescent="0.2">
      <c r="A303" s="23"/>
      <c r="B303" s="27" t="s">
        <v>542</v>
      </c>
      <c r="C303" s="168" t="s">
        <v>488</v>
      </c>
      <c r="D303" s="38" t="s">
        <v>492</v>
      </c>
      <c r="E303" s="29" t="s">
        <v>33</v>
      </c>
      <c r="F303" s="34">
        <v>1</v>
      </c>
      <c r="G303" s="85"/>
      <c r="H303" s="25">
        <f>ROUND(G303*F303,2)</f>
        <v>0</v>
      </c>
    </row>
    <row r="304" spans="1:8" s="166" customFormat="1" ht="46.9" customHeight="1" x14ac:dyDescent="0.2">
      <c r="A304" s="23"/>
      <c r="B304" s="224" t="s">
        <v>543</v>
      </c>
      <c r="C304" s="169" t="s">
        <v>527</v>
      </c>
      <c r="D304" s="39" t="s">
        <v>492</v>
      </c>
      <c r="E304" s="170" t="s">
        <v>33</v>
      </c>
      <c r="F304" s="35">
        <v>2</v>
      </c>
      <c r="G304" s="85"/>
      <c r="H304" s="24">
        <f>ROUND(G304*F304,2)</f>
        <v>0</v>
      </c>
    </row>
    <row r="305" spans="1:8" s="73" customFormat="1" ht="30" customHeight="1" thickBot="1" x14ac:dyDescent="0.25">
      <c r="A305" s="222"/>
      <c r="B305" s="217" t="str">
        <f>B299</f>
        <v>D</v>
      </c>
      <c r="C305" s="234" t="str">
        <f>C299</f>
        <v>WATT STREET - STREET LIGHTING INSTALLATION</v>
      </c>
      <c r="D305" s="235"/>
      <c r="E305" s="235"/>
      <c r="F305" s="236"/>
      <c r="G305" s="218" t="s">
        <v>14</v>
      </c>
      <c r="H305" s="218">
        <f>SUM(H299:H304)</f>
        <v>0</v>
      </c>
    </row>
    <row r="306" spans="1:8" s="4" customFormat="1" ht="33" customHeight="1" thickTop="1" x14ac:dyDescent="0.2">
      <c r="A306" s="3"/>
      <c r="B306" s="37" t="s">
        <v>544</v>
      </c>
      <c r="C306" s="241" t="s">
        <v>329</v>
      </c>
      <c r="D306" s="242"/>
      <c r="E306" s="242"/>
      <c r="F306" s="243"/>
      <c r="G306" s="156"/>
      <c r="H306" s="36"/>
    </row>
    <row r="307" spans="1:8" s="2" customFormat="1" ht="33.6" customHeight="1" x14ac:dyDescent="0.2">
      <c r="A307" s="5" t="s">
        <v>331</v>
      </c>
      <c r="B307" s="27" t="s">
        <v>545</v>
      </c>
      <c r="C307" s="28" t="s">
        <v>473</v>
      </c>
      <c r="D307" s="31" t="s">
        <v>467</v>
      </c>
      <c r="E307" s="29" t="s">
        <v>330</v>
      </c>
      <c r="F307" s="32">
        <v>1</v>
      </c>
      <c r="G307" s="171"/>
      <c r="H307" s="1">
        <f>ROUND(G307*F307,2)</f>
        <v>0</v>
      </c>
    </row>
    <row r="308" spans="1:8" s="4" customFormat="1" ht="30" customHeight="1" thickBot="1" x14ac:dyDescent="0.25">
      <c r="A308" s="158"/>
      <c r="B308" s="159" t="str">
        <f>B306</f>
        <v>E</v>
      </c>
      <c r="C308" s="247" t="str">
        <f>C306</f>
        <v>MOBILIZATION /DEMOLIBIZATION</v>
      </c>
      <c r="D308" s="248"/>
      <c r="E308" s="248"/>
      <c r="F308" s="249"/>
      <c r="G308" s="221" t="s">
        <v>14</v>
      </c>
      <c r="H308" s="160">
        <f>SUM(H306:H307)</f>
        <v>0</v>
      </c>
    </row>
    <row r="309" spans="1:8" ht="36" customHeight="1" thickTop="1" x14ac:dyDescent="0.3">
      <c r="A309" s="172"/>
      <c r="B309" s="173"/>
      <c r="C309" s="174" t="s">
        <v>15</v>
      </c>
      <c r="D309" s="175"/>
      <c r="E309" s="175"/>
      <c r="F309" s="175"/>
      <c r="G309" s="175"/>
      <c r="H309" s="176"/>
    </row>
    <row r="310" spans="1:8" ht="36" customHeight="1" x14ac:dyDescent="0.2">
      <c r="A310" s="172"/>
      <c r="B310" s="239" t="str">
        <f>B6</f>
        <v>PART 1      CITY FUNDED WORK</v>
      </c>
      <c r="C310" s="240"/>
      <c r="D310" s="240"/>
      <c r="E310" s="240"/>
      <c r="F310" s="240"/>
      <c r="G310" s="177"/>
      <c r="H310" s="178"/>
    </row>
    <row r="311" spans="1:8" ht="30" customHeight="1" thickBot="1" x14ac:dyDescent="0.25">
      <c r="A311" s="223"/>
      <c r="B311" s="217" t="str">
        <f>B7</f>
        <v>A</v>
      </c>
      <c r="C311" s="257" t="str">
        <f>C7</f>
        <v>WATT STREET RECONSTRUCTION - CHALMERS AVENUE TO MUNROE AVENUE</v>
      </c>
      <c r="D311" s="235"/>
      <c r="E311" s="235"/>
      <c r="F311" s="236"/>
      <c r="G311" s="215" t="s">
        <v>14</v>
      </c>
      <c r="H311" s="215">
        <f>H145</f>
        <v>0</v>
      </c>
    </row>
    <row r="312" spans="1:8" ht="30" customHeight="1" thickTop="1" thickBot="1" x14ac:dyDescent="0.25">
      <c r="A312" s="179"/>
      <c r="B312" s="217" t="str">
        <f>B146</f>
        <v>B</v>
      </c>
      <c r="C312" s="258" t="str">
        <f>C146</f>
        <v>WATER AND WASTE WORK</v>
      </c>
      <c r="D312" s="259"/>
      <c r="E312" s="259"/>
      <c r="F312" s="260"/>
      <c r="G312" s="180" t="s">
        <v>14</v>
      </c>
      <c r="H312" s="180">
        <f>H241</f>
        <v>0</v>
      </c>
    </row>
    <row r="313" spans="1:8" ht="30" customHeight="1" thickTop="1" thickBot="1" x14ac:dyDescent="0.25">
      <c r="A313" s="179"/>
      <c r="B313" s="217" t="str">
        <f>B242</f>
        <v>C</v>
      </c>
      <c r="C313" s="261" t="str">
        <f>C242</f>
        <v xml:space="preserve">TRAFFIC SIGNALS WORK </v>
      </c>
      <c r="D313" s="262"/>
      <c r="E313" s="262"/>
      <c r="F313" s="263"/>
      <c r="G313" s="180" t="s">
        <v>14</v>
      </c>
      <c r="H313" s="180">
        <f>H297</f>
        <v>0</v>
      </c>
    </row>
    <row r="314" spans="1:8" ht="28.9" customHeight="1" thickTop="1" thickBot="1" x14ac:dyDescent="0.3">
      <c r="A314" s="223"/>
      <c r="B314" s="181"/>
      <c r="C314" s="182"/>
      <c r="D314" s="183"/>
      <c r="E314" s="184"/>
      <c r="F314" s="184"/>
      <c r="G314" s="185" t="s">
        <v>490</v>
      </c>
      <c r="H314" s="186">
        <f>SUM(H311:H313)</f>
        <v>0</v>
      </c>
    </row>
    <row r="315" spans="1:8" s="73" customFormat="1" ht="63" customHeight="1" thickTop="1" thickBot="1" x14ac:dyDescent="0.25">
      <c r="A315" s="222"/>
      <c r="B315" s="264" t="str">
        <f>B298</f>
        <v>PART 2      MANITOBA HYDRO/PROVINCIALLY FUNDED WORK
                 (See B10.6, B18.2.1, B19.5, D2, D13.2-3, D14.4)</v>
      </c>
      <c r="C315" s="265"/>
      <c r="D315" s="265"/>
      <c r="E315" s="265"/>
      <c r="F315" s="265"/>
      <c r="G315" s="266"/>
      <c r="H315" s="187"/>
    </row>
    <row r="316" spans="1:8" ht="30" customHeight="1" thickTop="1" thickBot="1" x14ac:dyDescent="0.25">
      <c r="A316" s="179"/>
      <c r="B316" s="217" t="str">
        <f>B299</f>
        <v>D</v>
      </c>
      <c r="C316" s="267" t="str">
        <f>C299</f>
        <v>WATT STREET - STREET LIGHTING INSTALLATION</v>
      </c>
      <c r="D316" s="268"/>
      <c r="E316" s="268"/>
      <c r="F316" s="269"/>
      <c r="G316" s="180" t="s">
        <v>14</v>
      </c>
      <c r="H316" s="180">
        <f>H305</f>
        <v>0</v>
      </c>
    </row>
    <row r="317" spans="1:8" ht="28.9" customHeight="1" thickTop="1" thickBot="1" x14ac:dyDescent="0.3">
      <c r="A317" s="223"/>
      <c r="B317" s="188"/>
      <c r="C317" s="182"/>
      <c r="D317" s="183"/>
      <c r="E317" s="184"/>
      <c r="F317" s="184"/>
      <c r="G317" s="189" t="s">
        <v>491</v>
      </c>
      <c r="H317" s="69">
        <f>SUM(H316:H316)</f>
        <v>0</v>
      </c>
    </row>
    <row r="318" spans="1:8" ht="30" customHeight="1" thickTop="1" thickBot="1" x14ac:dyDescent="0.25">
      <c r="A318" s="179"/>
      <c r="B318" s="217" t="str">
        <f>B306</f>
        <v>E</v>
      </c>
      <c r="C318" s="258" t="str">
        <f>C306</f>
        <v>MOBILIZATION /DEMOLIBIZATION</v>
      </c>
      <c r="D318" s="259"/>
      <c r="E318" s="259"/>
      <c r="F318" s="260"/>
      <c r="G318" s="180" t="s">
        <v>14</v>
      </c>
      <c r="H318" s="180">
        <f>H308</f>
        <v>0</v>
      </c>
    </row>
    <row r="319" spans="1:8" ht="30" customHeight="1" thickTop="1" x14ac:dyDescent="0.2">
      <c r="A319" s="68"/>
      <c r="B319" s="190"/>
      <c r="C319" s="191"/>
      <c r="D319" s="192"/>
      <c r="E319" s="192"/>
      <c r="F319" s="192"/>
      <c r="G319" s="193"/>
      <c r="H319" s="194"/>
    </row>
    <row r="320" spans="1:8" s="195" customFormat="1" ht="37.9" customHeight="1" x14ac:dyDescent="0.2">
      <c r="A320" s="68"/>
      <c r="B320" s="253" t="s">
        <v>23</v>
      </c>
      <c r="C320" s="254"/>
      <c r="D320" s="254"/>
      <c r="E320" s="254"/>
      <c r="F320" s="254"/>
      <c r="G320" s="255">
        <f>H314+H317+H318</f>
        <v>0</v>
      </c>
      <c r="H320" s="256"/>
    </row>
    <row r="321" spans="1:8" ht="15.95" customHeight="1" x14ac:dyDescent="0.2">
      <c r="A321" s="196"/>
      <c r="B321" s="197"/>
      <c r="C321" s="198"/>
      <c r="D321" s="199"/>
      <c r="E321" s="198"/>
      <c r="F321" s="198"/>
      <c r="G321" s="200"/>
      <c r="H321" s="201"/>
    </row>
  </sheetData>
  <sheetProtection password="DD4E" sheet="1" objects="1" scenarios="1" selectLockedCells="1"/>
  <mergeCells count="26">
    <mergeCell ref="B320:F320"/>
    <mergeCell ref="G320:H320"/>
    <mergeCell ref="C311:F311"/>
    <mergeCell ref="C312:F312"/>
    <mergeCell ref="C313:F313"/>
    <mergeCell ref="B315:G315"/>
    <mergeCell ref="C316:F316"/>
    <mergeCell ref="C318:F318"/>
    <mergeCell ref="B310:F310"/>
    <mergeCell ref="C241:F241"/>
    <mergeCell ref="C242:F242"/>
    <mergeCell ref="C243:F243"/>
    <mergeCell ref="C262:F262"/>
    <mergeCell ref="C281:F281"/>
    <mergeCell ref="C297:F297"/>
    <mergeCell ref="B298:G298"/>
    <mergeCell ref="C299:F299"/>
    <mergeCell ref="C305:F305"/>
    <mergeCell ref="C306:F306"/>
    <mergeCell ref="C308:F308"/>
    <mergeCell ref="C225:F225"/>
    <mergeCell ref="B6:F6"/>
    <mergeCell ref="C7:F7"/>
    <mergeCell ref="C145:F145"/>
    <mergeCell ref="C146:F146"/>
    <mergeCell ref="C147:F147"/>
  </mergeCells>
  <conditionalFormatting sqref="D61:D65 D88:D92 D256:D258 D275 D292">
    <cfRule type="cellIs" dxfId="545" priority="544" stopIfTrue="1" operator="equal">
      <formula>"CW 2130-R11"</formula>
    </cfRule>
    <cfRule type="cellIs" dxfId="544" priority="545" stopIfTrue="1" operator="equal">
      <formula>"CW 3120-R2"</formula>
    </cfRule>
    <cfRule type="cellIs" dxfId="543" priority="546" stopIfTrue="1" operator="equal">
      <formula>"CW 3240-R7"</formula>
    </cfRule>
  </conditionalFormatting>
  <conditionalFormatting sqref="D9:D10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11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12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15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17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18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19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20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21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28:D31">
    <cfRule type="cellIs" dxfId="515" priority="511" stopIfTrue="1" operator="equal">
      <formula>"CW 2130-R11"</formula>
    </cfRule>
    <cfRule type="cellIs" dxfId="514" priority="512" stopIfTrue="1" operator="equal">
      <formula>"CW 3120-R2"</formula>
    </cfRule>
    <cfRule type="cellIs" dxfId="513" priority="513" stopIfTrue="1" operator="equal">
      <formula>"CW 3240-R7"</formula>
    </cfRule>
  </conditionalFormatting>
  <conditionalFormatting sqref="D25:D27">
    <cfRule type="cellIs" dxfId="512" priority="514" stopIfTrue="1" operator="equal">
      <formula>"CW 2130-R11"</formula>
    </cfRule>
    <cfRule type="cellIs" dxfId="511" priority="515" stopIfTrue="1" operator="equal">
      <formula>"CW 3120-R2"</formula>
    </cfRule>
    <cfRule type="cellIs" dxfId="510" priority="516" stopIfTrue="1" operator="equal">
      <formula>"CW 3240-R7"</formula>
    </cfRule>
  </conditionalFormatting>
  <conditionalFormatting sqref="D32">
    <cfRule type="cellIs" dxfId="509" priority="508" stopIfTrue="1" operator="equal">
      <formula>"CW 2130-R11"</formula>
    </cfRule>
    <cfRule type="cellIs" dxfId="508" priority="509" stopIfTrue="1" operator="equal">
      <formula>"CW 3120-R2"</formula>
    </cfRule>
    <cfRule type="cellIs" dxfId="507" priority="510" stopIfTrue="1" operator="equal">
      <formula>"CW 3240-R7"</formula>
    </cfRule>
  </conditionalFormatting>
  <conditionalFormatting sqref="D33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34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35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36:D39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40:D42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43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4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45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46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47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48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49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50">
    <cfRule type="cellIs" dxfId="470" priority="469" stopIfTrue="1" operator="equal">
      <formula>"CW 2130-R11"</formula>
    </cfRule>
    <cfRule type="cellIs" dxfId="469" priority="470" stopIfTrue="1" operator="equal">
      <formula>"CW 3120-R2"</formula>
    </cfRule>
    <cfRule type="cellIs" dxfId="468" priority="471" stopIfTrue="1" operator="equal">
      <formula>"CW 3240-R7"</formula>
    </cfRule>
  </conditionalFormatting>
  <conditionalFormatting sqref="D51:D52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53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54:D55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56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57:D58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59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60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66:D67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68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70">
    <cfRule type="cellIs" dxfId="440" priority="439" stopIfTrue="1" operator="equal">
      <formula>"CW 2130-R11"</formula>
    </cfRule>
    <cfRule type="cellIs" dxfId="439" priority="440" stopIfTrue="1" operator="equal">
      <formula>"CW 3120-R2"</formula>
    </cfRule>
    <cfRule type="cellIs" dxfId="438" priority="441" stopIfTrue="1" operator="equal">
      <formula>"CW 3240-R7"</formula>
    </cfRule>
  </conditionalFormatting>
  <conditionalFormatting sqref="D71">
    <cfRule type="cellIs" dxfId="437" priority="436" stopIfTrue="1" operator="equal">
      <formula>"CW 2130-R11"</formula>
    </cfRule>
    <cfRule type="cellIs" dxfId="436" priority="437" stopIfTrue="1" operator="equal">
      <formula>"CW 3120-R2"</formula>
    </cfRule>
    <cfRule type="cellIs" dxfId="435" priority="438" stopIfTrue="1" operator="equal">
      <formula>"CW 3240-R7"</formula>
    </cfRule>
  </conditionalFormatting>
  <conditionalFormatting sqref="D72">
    <cfRule type="cellIs" dxfId="434" priority="433" stopIfTrue="1" operator="equal">
      <formula>"CW 2130-R11"</formula>
    </cfRule>
    <cfRule type="cellIs" dxfId="433" priority="434" stopIfTrue="1" operator="equal">
      <formula>"CW 3120-R2"</formula>
    </cfRule>
    <cfRule type="cellIs" dxfId="432" priority="435" stopIfTrue="1" operator="equal">
      <formula>"CW 3240-R7"</formula>
    </cfRule>
  </conditionalFormatting>
  <conditionalFormatting sqref="D73:D75">
    <cfRule type="cellIs" dxfId="431" priority="430" stopIfTrue="1" operator="equal">
      <formula>"CW 2130-R11"</formula>
    </cfRule>
    <cfRule type="cellIs" dxfId="430" priority="431" stopIfTrue="1" operator="equal">
      <formula>"CW 3120-R2"</formula>
    </cfRule>
    <cfRule type="cellIs" dxfId="429" priority="432" stopIfTrue="1" operator="equal">
      <formula>"CW 3240-R7"</formula>
    </cfRule>
  </conditionalFormatting>
  <conditionalFormatting sqref="D76">
    <cfRule type="cellIs" dxfId="428" priority="427" stopIfTrue="1" operator="equal">
      <formula>"CW 2130-R11"</formula>
    </cfRule>
    <cfRule type="cellIs" dxfId="427" priority="428" stopIfTrue="1" operator="equal">
      <formula>"CW 3120-R2"</formula>
    </cfRule>
    <cfRule type="cellIs" dxfId="426" priority="429" stopIfTrue="1" operator="equal">
      <formula>"CW 3240-R7"</formula>
    </cfRule>
  </conditionalFormatting>
  <conditionalFormatting sqref="D77">
    <cfRule type="cellIs" dxfId="425" priority="424" stopIfTrue="1" operator="equal">
      <formula>"CW 2130-R11"</formula>
    </cfRule>
    <cfRule type="cellIs" dxfId="424" priority="425" stopIfTrue="1" operator="equal">
      <formula>"CW 3120-R2"</formula>
    </cfRule>
    <cfRule type="cellIs" dxfId="423" priority="426" stopIfTrue="1" operator="equal">
      <formula>"CW 3240-R7"</formula>
    </cfRule>
  </conditionalFormatting>
  <conditionalFormatting sqref="D78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79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80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81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82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83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84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85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86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87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94">
    <cfRule type="cellIs" dxfId="392" priority="392" stopIfTrue="1" operator="equal">
      <formula>"CW 3120-R2"</formula>
    </cfRule>
    <cfRule type="cellIs" dxfId="391" priority="393" stopIfTrue="1" operator="equal">
      <formula>"CW 3240-R7"</formula>
    </cfRule>
  </conditionalFormatting>
  <conditionalFormatting sqref="D95">
    <cfRule type="cellIs" dxfId="390" priority="389" stopIfTrue="1" operator="equal">
      <formula>"CW 2130-R11"</formula>
    </cfRule>
    <cfRule type="cellIs" dxfId="389" priority="390" stopIfTrue="1" operator="equal">
      <formula>"CW 3120-R2"</formula>
    </cfRule>
    <cfRule type="cellIs" dxfId="388" priority="391" stopIfTrue="1" operator="equal">
      <formula>"CW 3240-R7"</formula>
    </cfRule>
  </conditionalFormatting>
  <conditionalFormatting sqref="D96">
    <cfRule type="cellIs" dxfId="387" priority="386" stopIfTrue="1" operator="equal">
      <formula>"CW 2130-R11"</formula>
    </cfRule>
    <cfRule type="cellIs" dxfId="386" priority="387" stopIfTrue="1" operator="equal">
      <formula>"CW 3120-R2"</formula>
    </cfRule>
    <cfRule type="cellIs" dxfId="385" priority="388" stopIfTrue="1" operator="equal">
      <formula>"CW 3240-R7"</formula>
    </cfRule>
  </conditionalFormatting>
  <conditionalFormatting sqref="D99:D100">
    <cfRule type="cellIs" dxfId="384" priority="384" stopIfTrue="1" operator="equal">
      <formula>"CW 3120-R2"</formula>
    </cfRule>
    <cfRule type="cellIs" dxfId="383" priority="385" stopIfTrue="1" operator="equal">
      <formula>"CW 3240-R7"</formula>
    </cfRule>
  </conditionalFormatting>
  <conditionalFormatting sqref="D101:D102">
    <cfRule type="cellIs" dxfId="382" priority="382" stopIfTrue="1" operator="equal">
      <formula>"CW 3120-R2"</formula>
    </cfRule>
    <cfRule type="cellIs" dxfId="381" priority="383" stopIfTrue="1" operator="equal">
      <formula>"CW 3240-R7"</formula>
    </cfRule>
  </conditionalFormatting>
  <conditionalFormatting sqref="D103:D104">
    <cfRule type="cellIs" dxfId="380" priority="380" stopIfTrue="1" operator="equal">
      <formula>"CW 3120-R2"</formula>
    </cfRule>
    <cfRule type="cellIs" dxfId="379" priority="381" stopIfTrue="1" operator="equal">
      <formula>"CW 3240-R7"</formula>
    </cfRule>
  </conditionalFormatting>
  <conditionalFormatting sqref="D106:D107">
    <cfRule type="cellIs" dxfId="378" priority="377" stopIfTrue="1" operator="equal">
      <formula>"CW 2130-R11"</formula>
    </cfRule>
    <cfRule type="cellIs" dxfId="377" priority="378" stopIfTrue="1" operator="equal">
      <formula>"CW 3120-R2"</formula>
    </cfRule>
    <cfRule type="cellIs" dxfId="376" priority="379" stopIfTrue="1" operator="equal">
      <formula>"CW 3240-R7"</formula>
    </cfRule>
  </conditionalFormatting>
  <conditionalFormatting sqref="D105">
    <cfRule type="cellIs" dxfId="375" priority="375" stopIfTrue="1" operator="equal">
      <formula>"CW 3120-R2"</formula>
    </cfRule>
    <cfRule type="cellIs" dxfId="374" priority="376" stopIfTrue="1" operator="equal">
      <formula>"CW 3240-R7"</formula>
    </cfRule>
  </conditionalFormatting>
  <conditionalFormatting sqref="D109">
    <cfRule type="cellIs" dxfId="373" priority="373" stopIfTrue="1" operator="equal">
      <formula>"CW 3120-R2"</formula>
    </cfRule>
    <cfRule type="cellIs" dxfId="372" priority="374" stopIfTrue="1" operator="equal">
      <formula>"CW 3240-R7"</formula>
    </cfRule>
  </conditionalFormatting>
  <conditionalFormatting sqref="D110">
    <cfRule type="cellIs" dxfId="371" priority="371" stopIfTrue="1" operator="equal">
      <formula>"CW 3120-R2"</formula>
    </cfRule>
    <cfRule type="cellIs" dxfId="370" priority="372" stopIfTrue="1" operator="equal">
      <formula>"CW 3240-R7"</formula>
    </cfRule>
  </conditionalFormatting>
  <conditionalFormatting sqref="D111">
    <cfRule type="cellIs" dxfId="369" priority="369" stopIfTrue="1" operator="equal">
      <formula>"CW 3120-R2"</formula>
    </cfRule>
    <cfRule type="cellIs" dxfId="368" priority="370" stopIfTrue="1" operator="equal">
      <formula>"CW 3240-R7"</formula>
    </cfRule>
  </conditionalFormatting>
  <conditionalFormatting sqref="D112">
    <cfRule type="cellIs" dxfId="367" priority="367" stopIfTrue="1" operator="equal">
      <formula>"CW 3120-R2"</formula>
    </cfRule>
    <cfRule type="cellIs" dxfId="366" priority="368" stopIfTrue="1" operator="equal">
      <formula>"CW 3240-R7"</formula>
    </cfRule>
  </conditionalFormatting>
  <conditionalFormatting sqref="D113">
    <cfRule type="cellIs" dxfId="365" priority="365" stopIfTrue="1" operator="equal">
      <formula>"CW 3120-R2"</formula>
    </cfRule>
    <cfRule type="cellIs" dxfId="364" priority="366" stopIfTrue="1" operator="equal">
      <formula>"CW 3240-R7"</formula>
    </cfRule>
  </conditionalFormatting>
  <conditionalFormatting sqref="D114:D115">
    <cfRule type="cellIs" dxfId="363" priority="362" stopIfTrue="1" operator="equal">
      <formula>"CW 2130-R11"</formula>
    </cfRule>
    <cfRule type="cellIs" dxfId="362" priority="363" stopIfTrue="1" operator="equal">
      <formula>"CW 3120-R2"</formula>
    </cfRule>
    <cfRule type="cellIs" dxfId="361" priority="364" stopIfTrue="1" operator="equal">
      <formula>"CW 3240-R7"</formula>
    </cfRule>
  </conditionalFormatting>
  <conditionalFormatting sqref="D118">
    <cfRule type="cellIs" dxfId="360" priority="359" stopIfTrue="1" operator="equal">
      <formula>"CW 2130-R11"</formula>
    </cfRule>
    <cfRule type="cellIs" dxfId="359" priority="360" stopIfTrue="1" operator="equal">
      <formula>"CW 3120-R2"</formula>
    </cfRule>
    <cfRule type="cellIs" dxfId="358" priority="361" stopIfTrue="1" operator="equal">
      <formula>"CW 3240-R7"</formula>
    </cfRule>
  </conditionalFormatting>
  <conditionalFormatting sqref="D129">
    <cfRule type="cellIs" dxfId="357" priority="341" stopIfTrue="1" operator="equal">
      <formula>"CW 2130-R11"</formula>
    </cfRule>
    <cfRule type="cellIs" dxfId="356" priority="342" stopIfTrue="1" operator="equal">
      <formula>"CW 3120-R2"</formula>
    </cfRule>
    <cfRule type="cellIs" dxfId="355" priority="343" stopIfTrue="1" operator="equal">
      <formula>"CW 3240-R7"</formula>
    </cfRule>
  </conditionalFormatting>
  <conditionalFormatting sqref="D116">
    <cfRule type="cellIs" dxfId="354" priority="356" stopIfTrue="1" operator="equal">
      <formula>"CW 2130-R11"</formula>
    </cfRule>
    <cfRule type="cellIs" dxfId="353" priority="357" stopIfTrue="1" operator="equal">
      <formula>"CW 3120-R2"</formula>
    </cfRule>
    <cfRule type="cellIs" dxfId="352" priority="358" stopIfTrue="1" operator="equal">
      <formula>"CW 3240-R7"</formula>
    </cfRule>
  </conditionalFormatting>
  <conditionalFormatting sqref="D117">
    <cfRule type="cellIs" dxfId="351" priority="353" stopIfTrue="1" operator="equal">
      <formula>"CW 2130-R11"</formula>
    </cfRule>
    <cfRule type="cellIs" dxfId="350" priority="354" stopIfTrue="1" operator="equal">
      <formula>"CW 3120-R2"</formula>
    </cfRule>
    <cfRule type="cellIs" dxfId="349" priority="355" stopIfTrue="1" operator="equal">
      <formula>"CW 3240-R7"</formula>
    </cfRule>
  </conditionalFormatting>
  <conditionalFormatting sqref="D119:D120 D122">
    <cfRule type="cellIs" dxfId="348" priority="351" stopIfTrue="1" operator="equal">
      <formula>"CW 3120-R2"</formula>
    </cfRule>
    <cfRule type="cellIs" dxfId="347" priority="352" stopIfTrue="1" operator="equal">
      <formula>"CW 3240-R7"</formula>
    </cfRule>
  </conditionalFormatting>
  <conditionalFormatting sqref="D123">
    <cfRule type="cellIs" dxfId="346" priority="349" stopIfTrue="1" operator="equal">
      <formula>"CW 2130-R11"</formula>
    </cfRule>
    <cfRule type="cellIs" dxfId="345" priority="350" stopIfTrue="1" operator="equal">
      <formula>"CW 3240-R7"</formula>
    </cfRule>
  </conditionalFormatting>
  <conditionalFormatting sqref="D124:D125">
    <cfRule type="cellIs" dxfId="344" priority="346" stopIfTrue="1" operator="equal">
      <formula>"CW 2130-R11"</formula>
    </cfRule>
    <cfRule type="cellIs" dxfId="343" priority="347" stopIfTrue="1" operator="equal">
      <formula>"CW 3120-R2"</formula>
    </cfRule>
    <cfRule type="cellIs" dxfId="342" priority="348" stopIfTrue="1" operator="equal">
      <formula>"CW 3240-R7"</formula>
    </cfRule>
  </conditionalFormatting>
  <conditionalFormatting sqref="D127">
    <cfRule type="cellIs" dxfId="341" priority="338" stopIfTrue="1" operator="equal">
      <formula>"CW 2130-R11"</formula>
    </cfRule>
    <cfRule type="cellIs" dxfId="340" priority="339" stopIfTrue="1" operator="equal">
      <formula>"CW 3120-R2"</formula>
    </cfRule>
    <cfRule type="cellIs" dxfId="339" priority="340" stopIfTrue="1" operator="equal">
      <formula>"CW 3240-R7"</formula>
    </cfRule>
  </conditionalFormatting>
  <conditionalFormatting sqref="D128">
    <cfRule type="cellIs" dxfId="338" priority="344" stopIfTrue="1" operator="equal">
      <formula>"CW 3120-R2"</formula>
    </cfRule>
    <cfRule type="cellIs" dxfId="337" priority="345" stopIfTrue="1" operator="equal">
      <formula>"CW 3240-R7"</formula>
    </cfRule>
  </conditionalFormatting>
  <conditionalFormatting sqref="D131">
    <cfRule type="cellIs" dxfId="336" priority="332" stopIfTrue="1" operator="equal">
      <formula>"CW 2130-R11"</formula>
    </cfRule>
    <cfRule type="cellIs" dxfId="335" priority="333" stopIfTrue="1" operator="equal">
      <formula>"CW 3120-R2"</formula>
    </cfRule>
    <cfRule type="cellIs" dxfId="334" priority="334" stopIfTrue="1" operator="equal">
      <formula>"CW 3240-R7"</formula>
    </cfRule>
  </conditionalFormatting>
  <conditionalFormatting sqref="D130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132:D134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13">
    <cfRule type="cellIs" dxfId="327" priority="298" stopIfTrue="1" operator="equal">
      <formula>"CW 2130-R11"</formula>
    </cfRule>
    <cfRule type="cellIs" dxfId="326" priority="299" stopIfTrue="1" operator="equal">
      <formula>"CW 3120-R2"</formula>
    </cfRule>
    <cfRule type="cellIs" dxfId="325" priority="300" stopIfTrue="1" operator="equal">
      <formula>"CW 3240-R7"</formula>
    </cfRule>
  </conditionalFormatting>
  <conditionalFormatting sqref="D135">
    <cfRule type="cellIs" dxfId="324" priority="326" stopIfTrue="1" operator="equal">
      <formula>"CW 2130-R11"</formula>
    </cfRule>
    <cfRule type="cellIs" dxfId="323" priority="327" stopIfTrue="1" operator="equal">
      <formula>"CW 3120-R2"</formula>
    </cfRule>
    <cfRule type="cellIs" dxfId="322" priority="328" stopIfTrue="1" operator="equal">
      <formula>"CW 3240-R7"</formula>
    </cfRule>
  </conditionalFormatting>
  <conditionalFormatting sqref="D137:D139">
    <cfRule type="cellIs" dxfId="321" priority="323" stopIfTrue="1" operator="equal">
      <formula>"CW 2130-R11"</formula>
    </cfRule>
    <cfRule type="cellIs" dxfId="320" priority="324" stopIfTrue="1" operator="equal">
      <formula>"CW 3120-R2"</formula>
    </cfRule>
    <cfRule type="cellIs" dxfId="319" priority="325" stopIfTrue="1" operator="equal">
      <formula>"CW 3240-R7"</formula>
    </cfRule>
  </conditionalFormatting>
  <conditionalFormatting sqref="D233">
    <cfRule type="cellIs" dxfId="318" priority="321" stopIfTrue="1" operator="equal">
      <formula>"CW 3120-R2"</formula>
    </cfRule>
    <cfRule type="cellIs" dxfId="317" priority="322" stopIfTrue="1" operator="equal">
      <formula>"CW 3240-R7"</formula>
    </cfRule>
  </conditionalFormatting>
  <conditionalFormatting sqref="D227">
    <cfRule type="cellIs" dxfId="316" priority="319" stopIfTrue="1" operator="equal">
      <formula>"CW 3120-R2"</formula>
    </cfRule>
    <cfRule type="cellIs" dxfId="315" priority="320" stopIfTrue="1" operator="equal">
      <formula>"CW 3240-R7"</formula>
    </cfRule>
  </conditionalFormatting>
  <conditionalFormatting sqref="D235">
    <cfRule type="cellIs" dxfId="314" priority="317" stopIfTrue="1" operator="equal">
      <formula>"CW 3120-R2"</formula>
    </cfRule>
    <cfRule type="cellIs" dxfId="313" priority="318" stopIfTrue="1" operator="equal">
      <formula>"CW 3240-R7"</formula>
    </cfRule>
  </conditionalFormatting>
  <conditionalFormatting sqref="D234">
    <cfRule type="cellIs" dxfId="312" priority="315" stopIfTrue="1" operator="equal">
      <formula>"CW 3120-R2"</formula>
    </cfRule>
    <cfRule type="cellIs" dxfId="311" priority="316" stopIfTrue="1" operator="equal">
      <formula>"CW 3240-R7"</formula>
    </cfRule>
  </conditionalFormatting>
  <conditionalFormatting sqref="D229">
    <cfRule type="cellIs" dxfId="310" priority="313" stopIfTrue="1" operator="equal">
      <formula>"CW 3120-R2"</formula>
    </cfRule>
    <cfRule type="cellIs" dxfId="309" priority="314" stopIfTrue="1" operator="equal">
      <formula>"CW 3240-R7"</formula>
    </cfRule>
  </conditionalFormatting>
  <conditionalFormatting sqref="D228">
    <cfRule type="cellIs" dxfId="308" priority="311" stopIfTrue="1" operator="equal">
      <formula>"CW 3120-R2"</formula>
    </cfRule>
    <cfRule type="cellIs" dxfId="307" priority="312" stopIfTrue="1" operator="equal">
      <formula>"CW 3240-R7"</formula>
    </cfRule>
  </conditionalFormatting>
  <conditionalFormatting sqref="D236">
    <cfRule type="cellIs" dxfId="306" priority="309" stopIfTrue="1" operator="equal">
      <formula>"CW 3120-R2"</formula>
    </cfRule>
    <cfRule type="cellIs" dxfId="305" priority="310" stopIfTrue="1" operator="equal">
      <formula>"CW 3240-R7"</formula>
    </cfRule>
  </conditionalFormatting>
  <conditionalFormatting sqref="D238">
    <cfRule type="cellIs" dxfId="304" priority="307" stopIfTrue="1" operator="equal">
      <formula>"CW 3120-R2"</formula>
    </cfRule>
    <cfRule type="cellIs" dxfId="303" priority="308" stopIfTrue="1" operator="equal">
      <formula>"CW 3240-R7"</formula>
    </cfRule>
  </conditionalFormatting>
  <conditionalFormatting sqref="D237">
    <cfRule type="cellIs" dxfId="302" priority="305" stopIfTrue="1" operator="equal">
      <formula>"CW 3120-R2"</formula>
    </cfRule>
    <cfRule type="cellIs" dxfId="301" priority="306" stopIfTrue="1" operator="equal">
      <formula>"CW 3240-R7"</formula>
    </cfRule>
  </conditionalFormatting>
  <conditionalFormatting sqref="D240">
    <cfRule type="cellIs" dxfId="300" priority="303" stopIfTrue="1" operator="equal">
      <formula>"CW 3120-R2"</formula>
    </cfRule>
    <cfRule type="cellIs" dxfId="299" priority="304" stopIfTrue="1" operator="equal">
      <formula>"CW 3240-R7"</formula>
    </cfRule>
  </conditionalFormatting>
  <conditionalFormatting sqref="D231:D240">
    <cfRule type="cellIs" dxfId="298" priority="301" stopIfTrue="1" operator="equal">
      <formula>"CW 3120-R2"</formula>
    </cfRule>
    <cfRule type="cellIs" dxfId="297" priority="302" stopIfTrue="1" operator="equal">
      <formula>"CW 3240-R7"</formula>
    </cfRule>
  </conditionalFormatting>
  <conditionalFormatting sqref="D14">
    <cfRule type="cellIs" dxfId="296" priority="295" stopIfTrue="1" operator="equal">
      <formula>"CW 2130-R11"</formula>
    </cfRule>
    <cfRule type="cellIs" dxfId="295" priority="296" stopIfTrue="1" operator="equal">
      <formula>"CW 3120-R2"</formula>
    </cfRule>
    <cfRule type="cellIs" dxfId="294" priority="297" stopIfTrue="1" operator="equal">
      <formula>"CW 3240-R7"</formula>
    </cfRule>
  </conditionalFormatting>
  <conditionalFormatting sqref="D16">
    <cfRule type="cellIs" dxfId="293" priority="292" stopIfTrue="1" operator="equal">
      <formula>"CW 2130-R11"</formula>
    </cfRule>
    <cfRule type="cellIs" dxfId="292" priority="293" stopIfTrue="1" operator="equal">
      <formula>"CW 3120-R2"</formula>
    </cfRule>
    <cfRule type="cellIs" dxfId="291" priority="294" stopIfTrue="1" operator="equal">
      <formula>"CW 3240-R7"</formula>
    </cfRule>
  </conditionalFormatting>
  <conditionalFormatting sqref="D121">
    <cfRule type="cellIs" dxfId="290" priority="290" stopIfTrue="1" operator="equal">
      <formula>"CW 3120-R2"</formula>
    </cfRule>
    <cfRule type="cellIs" dxfId="289" priority="291" stopIfTrue="1" operator="equal">
      <formula>"CW 3240-R7"</formula>
    </cfRule>
  </conditionalFormatting>
  <conditionalFormatting sqref="D97:D98">
    <cfRule type="cellIs" dxfId="288" priority="288" stopIfTrue="1" operator="equal">
      <formula>"CW 3120-R2"</formula>
    </cfRule>
    <cfRule type="cellIs" dxfId="287" priority="289" stopIfTrue="1" operator="equal">
      <formula>"CW 3240-R7"</formula>
    </cfRule>
  </conditionalFormatting>
  <conditionalFormatting sqref="D22">
    <cfRule type="cellIs" dxfId="286" priority="285" stopIfTrue="1" operator="equal">
      <formula>"CW 2130-R11"</formula>
    </cfRule>
    <cfRule type="cellIs" dxfId="285" priority="286" stopIfTrue="1" operator="equal">
      <formula>"CW 3120-R2"</formula>
    </cfRule>
    <cfRule type="cellIs" dxfId="284" priority="287" stopIfTrue="1" operator="equal">
      <formula>"CW 3240-R7"</formula>
    </cfRule>
  </conditionalFormatting>
  <conditionalFormatting sqref="D23">
    <cfRule type="cellIs" dxfId="283" priority="282" stopIfTrue="1" operator="equal">
      <formula>"CW 2130-R11"</formula>
    </cfRule>
    <cfRule type="cellIs" dxfId="282" priority="283" stopIfTrue="1" operator="equal">
      <formula>"CW 3120-R2"</formula>
    </cfRule>
    <cfRule type="cellIs" dxfId="281" priority="284" stopIfTrue="1" operator="equal">
      <formula>"CW 3240-R7"</formula>
    </cfRule>
  </conditionalFormatting>
  <conditionalFormatting sqref="D108">
    <cfRule type="cellIs" dxfId="280" priority="279" stopIfTrue="1" operator="equal">
      <formula>"CW 2130-R11"</formula>
    </cfRule>
    <cfRule type="cellIs" dxfId="279" priority="280" stopIfTrue="1" operator="equal">
      <formula>"CW 3120-R2"</formula>
    </cfRule>
    <cfRule type="cellIs" dxfId="278" priority="281" stopIfTrue="1" operator="equal">
      <formula>"CW 3240-R7"</formula>
    </cfRule>
  </conditionalFormatting>
  <conditionalFormatting sqref="D149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159">
    <cfRule type="cellIs" dxfId="274" priority="252" stopIfTrue="1" operator="equal">
      <formula>"CW 2130-R11"</formula>
    </cfRule>
    <cfRule type="cellIs" dxfId="273" priority="253" stopIfTrue="1" operator="equal">
      <formula>"CW 3120-R2"</formula>
    </cfRule>
    <cfRule type="cellIs" dxfId="272" priority="254" stopIfTrue="1" operator="equal">
      <formula>"CW 3240-R7"</formula>
    </cfRule>
  </conditionalFormatting>
  <conditionalFormatting sqref="D153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151:D152">
    <cfRule type="cellIs" dxfId="268" priority="273" stopIfTrue="1" operator="equal">
      <formula>"CW 2130-R11"</formula>
    </cfRule>
    <cfRule type="cellIs" dxfId="267" priority="274" stopIfTrue="1" operator="equal">
      <formula>"CW 3120-R2"</formula>
    </cfRule>
    <cfRule type="cellIs" dxfId="266" priority="275" stopIfTrue="1" operator="equal">
      <formula>"CW 3240-R7"</formula>
    </cfRule>
  </conditionalFormatting>
  <conditionalFormatting sqref="D154">
    <cfRule type="cellIs" dxfId="265" priority="267" stopIfTrue="1" operator="equal">
      <formula>"CW 2130-R11"</formula>
    </cfRule>
    <cfRule type="cellIs" dxfId="264" priority="268" stopIfTrue="1" operator="equal">
      <formula>"CW 3120-R2"</formula>
    </cfRule>
    <cfRule type="cellIs" dxfId="263" priority="269" stopIfTrue="1" operator="equal">
      <formula>"CW 3240-R7"</formula>
    </cfRule>
  </conditionalFormatting>
  <conditionalFormatting sqref="D155">
    <cfRule type="cellIs" dxfId="262" priority="264" stopIfTrue="1" operator="equal">
      <formula>"CW 2130-R11"</formula>
    </cfRule>
    <cfRule type="cellIs" dxfId="261" priority="265" stopIfTrue="1" operator="equal">
      <formula>"CW 3120-R2"</formula>
    </cfRule>
    <cfRule type="cellIs" dxfId="260" priority="266" stopIfTrue="1" operator="equal">
      <formula>"CW 3240-R7"</formula>
    </cfRule>
  </conditionalFormatting>
  <conditionalFormatting sqref="D156">
    <cfRule type="cellIs" dxfId="259" priority="261" stopIfTrue="1" operator="equal">
      <formula>"CW 2130-R11"</formula>
    </cfRule>
    <cfRule type="cellIs" dxfId="258" priority="262" stopIfTrue="1" operator="equal">
      <formula>"CW 3120-R2"</formula>
    </cfRule>
    <cfRule type="cellIs" dxfId="257" priority="263" stopIfTrue="1" operator="equal">
      <formula>"CW 3240-R7"</formula>
    </cfRule>
  </conditionalFormatting>
  <conditionalFormatting sqref="D157">
    <cfRule type="cellIs" dxfId="256" priority="258" stopIfTrue="1" operator="equal">
      <formula>"CW 2130-R11"</formula>
    </cfRule>
    <cfRule type="cellIs" dxfId="255" priority="259" stopIfTrue="1" operator="equal">
      <formula>"CW 3120-R2"</formula>
    </cfRule>
    <cfRule type="cellIs" dxfId="254" priority="260" stopIfTrue="1" operator="equal">
      <formula>"CW 3240-R7"</formula>
    </cfRule>
  </conditionalFormatting>
  <conditionalFormatting sqref="D158">
    <cfRule type="cellIs" dxfId="253" priority="255" stopIfTrue="1" operator="equal">
      <formula>"CW 2130-R11"</formula>
    </cfRule>
    <cfRule type="cellIs" dxfId="252" priority="256" stopIfTrue="1" operator="equal">
      <formula>"CW 3120-R2"</formula>
    </cfRule>
    <cfRule type="cellIs" dxfId="251" priority="257" stopIfTrue="1" operator="equal">
      <formula>"CW 3240-R7"</formula>
    </cfRule>
  </conditionalFormatting>
  <conditionalFormatting sqref="D160">
    <cfRule type="cellIs" dxfId="250" priority="249" stopIfTrue="1" operator="equal">
      <formula>"CW 2130-R11"</formula>
    </cfRule>
    <cfRule type="cellIs" dxfId="249" priority="250" stopIfTrue="1" operator="equal">
      <formula>"CW 3120-R2"</formula>
    </cfRule>
    <cfRule type="cellIs" dxfId="248" priority="251" stopIfTrue="1" operator="equal">
      <formula>"CW 3240-R7"</formula>
    </cfRule>
  </conditionalFormatting>
  <conditionalFormatting sqref="D161:D162">
    <cfRule type="cellIs" dxfId="247" priority="246" stopIfTrue="1" operator="equal">
      <formula>"CW 2130-R11"</formula>
    </cfRule>
    <cfRule type="cellIs" dxfId="246" priority="247" stopIfTrue="1" operator="equal">
      <formula>"CW 3120-R2"</formula>
    </cfRule>
    <cfRule type="cellIs" dxfId="245" priority="248" stopIfTrue="1" operator="equal">
      <formula>"CW 3240-R7"</formula>
    </cfRule>
  </conditionalFormatting>
  <conditionalFormatting sqref="D208">
    <cfRule type="cellIs" dxfId="244" priority="125" stopIfTrue="1" operator="equal">
      <formula>"CW 2130-R11"</formula>
    </cfRule>
    <cfRule type="cellIs" dxfId="243" priority="126" stopIfTrue="1" operator="equal">
      <formula>"CW 3120-R2"</formula>
    </cfRule>
    <cfRule type="cellIs" dxfId="242" priority="127" stopIfTrue="1" operator="equal">
      <formula>"CW 3240-R7"</formula>
    </cfRule>
  </conditionalFormatting>
  <conditionalFormatting sqref="D150">
    <cfRule type="cellIs" dxfId="241" priority="243" stopIfTrue="1" operator="equal">
      <formula>"CW 2130-R11"</formula>
    </cfRule>
    <cfRule type="cellIs" dxfId="240" priority="244" stopIfTrue="1" operator="equal">
      <formula>"CW 3120-R2"</formula>
    </cfRule>
    <cfRule type="cellIs" dxfId="239" priority="245" stopIfTrue="1" operator="equal">
      <formula>"CW 3240-R7"</formula>
    </cfRule>
  </conditionalFormatting>
  <conditionalFormatting sqref="D164">
    <cfRule type="cellIs" dxfId="238" priority="241" stopIfTrue="1" operator="equal">
      <formula>"CW 3120-R2"</formula>
    </cfRule>
    <cfRule type="cellIs" dxfId="237" priority="242" stopIfTrue="1" operator="equal">
      <formula>"CW 3240-R7"</formula>
    </cfRule>
  </conditionalFormatting>
  <conditionalFormatting sqref="D166">
    <cfRule type="cellIs" dxfId="236" priority="239" stopIfTrue="1" operator="equal">
      <formula>"CW 3120-R2"</formula>
    </cfRule>
    <cfRule type="cellIs" dxfId="235" priority="240" stopIfTrue="1" operator="equal">
      <formula>"CW 3240-R7"</formula>
    </cfRule>
  </conditionalFormatting>
  <conditionalFormatting sqref="D165">
    <cfRule type="cellIs" dxfId="234" priority="237" stopIfTrue="1" operator="equal">
      <formula>"CW 3120-R2"</formula>
    </cfRule>
    <cfRule type="cellIs" dxfId="233" priority="238" stopIfTrue="1" operator="equal">
      <formula>"CW 3240-R7"</formula>
    </cfRule>
  </conditionalFormatting>
  <conditionalFormatting sqref="D168">
    <cfRule type="cellIs" dxfId="232" priority="235" stopIfTrue="1" operator="equal">
      <formula>"CW 3120-R2"</formula>
    </cfRule>
    <cfRule type="cellIs" dxfId="231" priority="236" stopIfTrue="1" operator="equal">
      <formula>"CW 3240-R7"</formula>
    </cfRule>
  </conditionalFormatting>
  <conditionalFormatting sqref="D167">
    <cfRule type="cellIs" dxfId="230" priority="233" stopIfTrue="1" operator="equal">
      <formula>"CW 3120-R2"</formula>
    </cfRule>
    <cfRule type="cellIs" dxfId="229" priority="234" stopIfTrue="1" operator="equal">
      <formula>"CW 3240-R7"</formula>
    </cfRule>
  </conditionalFormatting>
  <conditionalFormatting sqref="D169">
    <cfRule type="cellIs" dxfId="228" priority="231" stopIfTrue="1" operator="equal">
      <formula>"CW 3120-R2"</formula>
    </cfRule>
    <cfRule type="cellIs" dxfId="227" priority="232" stopIfTrue="1" operator="equal">
      <formula>"CW 3240-R7"</formula>
    </cfRule>
  </conditionalFormatting>
  <conditionalFormatting sqref="D170">
    <cfRule type="cellIs" dxfId="226" priority="229" stopIfTrue="1" operator="equal">
      <formula>"CW 3120-R2"</formula>
    </cfRule>
    <cfRule type="cellIs" dxfId="225" priority="230" stopIfTrue="1" operator="equal">
      <formula>"CW 3240-R7"</formula>
    </cfRule>
  </conditionalFormatting>
  <conditionalFormatting sqref="D171">
    <cfRule type="cellIs" dxfId="224" priority="227" stopIfTrue="1" operator="equal">
      <formula>"CW 3120-R2"</formula>
    </cfRule>
    <cfRule type="cellIs" dxfId="223" priority="228" stopIfTrue="1" operator="equal">
      <formula>"CW 3240-R7"</formula>
    </cfRule>
  </conditionalFormatting>
  <conditionalFormatting sqref="D172">
    <cfRule type="cellIs" dxfId="222" priority="225" stopIfTrue="1" operator="equal">
      <formula>"CW 3120-R2"</formula>
    </cfRule>
    <cfRule type="cellIs" dxfId="221" priority="226" stopIfTrue="1" operator="equal">
      <formula>"CW 3240-R7"</formula>
    </cfRule>
  </conditionalFormatting>
  <conditionalFormatting sqref="D173">
    <cfRule type="cellIs" dxfId="220" priority="223" stopIfTrue="1" operator="equal">
      <formula>"CW 3120-R2"</formula>
    </cfRule>
    <cfRule type="cellIs" dxfId="219" priority="224" stopIfTrue="1" operator="equal">
      <formula>"CW 3240-R7"</formula>
    </cfRule>
  </conditionalFormatting>
  <conditionalFormatting sqref="D174">
    <cfRule type="cellIs" dxfId="218" priority="221" stopIfTrue="1" operator="equal">
      <formula>"CW 3120-R2"</formula>
    </cfRule>
    <cfRule type="cellIs" dxfId="217" priority="222" stopIfTrue="1" operator="equal">
      <formula>"CW 3240-R7"</formula>
    </cfRule>
  </conditionalFormatting>
  <conditionalFormatting sqref="D175">
    <cfRule type="cellIs" dxfId="216" priority="219" stopIfTrue="1" operator="equal">
      <formula>"CW 3120-R2"</formula>
    </cfRule>
    <cfRule type="cellIs" dxfId="215" priority="220" stopIfTrue="1" operator="equal">
      <formula>"CW 3240-R7"</formula>
    </cfRule>
  </conditionalFormatting>
  <conditionalFormatting sqref="D176">
    <cfRule type="cellIs" dxfId="214" priority="217" stopIfTrue="1" operator="equal">
      <formula>"CW 3120-R2"</formula>
    </cfRule>
    <cfRule type="cellIs" dxfId="213" priority="218" stopIfTrue="1" operator="equal">
      <formula>"CW 3240-R7"</formula>
    </cfRule>
  </conditionalFormatting>
  <conditionalFormatting sqref="D178">
    <cfRule type="cellIs" dxfId="212" priority="213" stopIfTrue="1" operator="equal">
      <formula>"CW 3120-R2"</formula>
    </cfRule>
    <cfRule type="cellIs" dxfId="211" priority="214" stopIfTrue="1" operator="equal">
      <formula>"CW 3240-R7"</formula>
    </cfRule>
  </conditionalFormatting>
  <conditionalFormatting sqref="D177">
    <cfRule type="cellIs" dxfId="210" priority="215" stopIfTrue="1" operator="equal">
      <formula>"CW 3120-R2"</formula>
    </cfRule>
    <cfRule type="cellIs" dxfId="209" priority="216" stopIfTrue="1" operator="equal">
      <formula>"CW 3240-R7"</formula>
    </cfRule>
  </conditionalFormatting>
  <conditionalFormatting sqref="D179">
    <cfRule type="cellIs" dxfId="208" priority="211" stopIfTrue="1" operator="equal">
      <formula>"CW 3120-R2"</formula>
    </cfRule>
    <cfRule type="cellIs" dxfId="207" priority="212" stopIfTrue="1" operator="equal">
      <formula>"CW 3240-R7"</formula>
    </cfRule>
  </conditionalFormatting>
  <conditionalFormatting sqref="D180">
    <cfRule type="cellIs" dxfId="206" priority="209" stopIfTrue="1" operator="equal">
      <formula>"CW 3120-R2"</formula>
    </cfRule>
    <cfRule type="cellIs" dxfId="205" priority="210" stopIfTrue="1" operator="equal">
      <formula>"CW 3240-R7"</formula>
    </cfRule>
  </conditionalFormatting>
  <conditionalFormatting sqref="D181">
    <cfRule type="cellIs" dxfId="204" priority="205" stopIfTrue="1" operator="equal">
      <formula>"CW 3120-R2"</formula>
    </cfRule>
    <cfRule type="cellIs" dxfId="203" priority="206" stopIfTrue="1" operator="equal">
      <formula>"CW 3240-R7"</formula>
    </cfRule>
  </conditionalFormatting>
  <conditionalFormatting sqref="D182">
    <cfRule type="cellIs" dxfId="202" priority="207" stopIfTrue="1" operator="equal">
      <formula>"CW 3120-R2"</formula>
    </cfRule>
    <cfRule type="cellIs" dxfId="201" priority="208" stopIfTrue="1" operator="equal">
      <formula>"CW 3240-R7"</formula>
    </cfRule>
  </conditionalFormatting>
  <conditionalFormatting sqref="D183">
    <cfRule type="cellIs" dxfId="200" priority="203" stopIfTrue="1" operator="equal">
      <formula>"CW 3120-R2"</formula>
    </cfRule>
    <cfRule type="cellIs" dxfId="199" priority="204" stopIfTrue="1" operator="equal">
      <formula>"CW 3240-R7"</formula>
    </cfRule>
  </conditionalFormatting>
  <conditionalFormatting sqref="D184">
    <cfRule type="cellIs" dxfId="198" priority="199" stopIfTrue="1" operator="equal">
      <formula>"CW 3120-R2"</formula>
    </cfRule>
    <cfRule type="cellIs" dxfId="197" priority="200" stopIfTrue="1" operator="equal">
      <formula>"CW 3240-R7"</formula>
    </cfRule>
  </conditionalFormatting>
  <conditionalFormatting sqref="D185">
    <cfRule type="cellIs" dxfId="196" priority="201" stopIfTrue="1" operator="equal">
      <formula>"CW 3120-R2"</formula>
    </cfRule>
    <cfRule type="cellIs" dxfId="195" priority="202" stopIfTrue="1" operator="equal">
      <formula>"CW 3240-R7"</formula>
    </cfRule>
  </conditionalFormatting>
  <conditionalFormatting sqref="D186">
    <cfRule type="cellIs" dxfId="194" priority="195" stopIfTrue="1" operator="equal">
      <formula>"CW 3120-R2"</formula>
    </cfRule>
    <cfRule type="cellIs" dxfId="193" priority="196" stopIfTrue="1" operator="equal">
      <formula>"CW 3240-R7"</formula>
    </cfRule>
  </conditionalFormatting>
  <conditionalFormatting sqref="D187">
    <cfRule type="cellIs" dxfId="192" priority="197" stopIfTrue="1" operator="equal">
      <formula>"CW 3120-R2"</formula>
    </cfRule>
    <cfRule type="cellIs" dxfId="191" priority="198" stopIfTrue="1" operator="equal">
      <formula>"CW 3240-R7"</formula>
    </cfRule>
  </conditionalFormatting>
  <conditionalFormatting sqref="D189">
    <cfRule type="cellIs" dxfId="190" priority="193" stopIfTrue="1" operator="equal">
      <formula>"CW 3120-R2"</formula>
    </cfRule>
    <cfRule type="cellIs" dxfId="189" priority="194" stopIfTrue="1" operator="equal">
      <formula>"CW 3240-R7"</formula>
    </cfRule>
  </conditionalFormatting>
  <conditionalFormatting sqref="D188">
    <cfRule type="cellIs" dxfId="188" priority="191" stopIfTrue="1" operator="equal">
      <formula>"CW 3120-R2"</formula>
    </cfRule>
    <cfRule type="cellIs" dxfId="187" priority="192" stopIfTrue="1" operator="equal">
      <formula>"CW 3240-R7"</formula>
    </cfRule>
  </conditionalFormatting>
  <conditionalFormatting sqref="D190">
    <cfRule type="cellIs" dxfId="186" priority="189" stopIfTrue="1" operator="equal">
      <formula>"CW 3120-R2"</formula>
    </cfRule>
    <cfRule type="cellIs" dxfId="185" priority="190" stopIfTrue="1" operator="equal">
      <formula>"CW 3240-R7"</formula>
    </cfRule>
  </conditionalFormatting>
  <conditionalFormatting sqref="D191">
    <cfRule type="cellIs" dxfId="184" priority="187" stopIfTrue="1" operator="equal">
      <formula>"CW 3120-R2"</formula>
    </cfRule>
    <cfRule type="cellIs" dxfId="183" priority="188" stopIfTrue="1" operator="equal">
      <formula>"CW 3240-R7"</formula>
    </cfRule>
  </conditionalFormatting>
  <conditionalFormatting sqref="D192">
    <cfRule type="cellIs" dxfId="182" priority="185" stopIfTrue="1" operator="equal">
      <formula>"CW 3120-R2"</formula>
    </cfRule>
    <cfRule type="cellIs" dxfId="181" priority="186" stopIfTrue="1" operator="equal">
      <formula>"CW 3240-R7"</formula>
    </cfRule>
  </conditionalFormatting>
  <conditionalFormatting sqref="D193">
    <cfRule type="cellIs" dxfId="180" priority="183" stopIfTrue="1" operator="equal">
      <formula>"CW 3120-R2"</formula>
    </cfRule>
    <cfRule type="cellIs" dxfId="179" priority="184" stopIfTrue="1" operator="equal">
      <formula>"CW 3240-R7"</formula>
    </cfRule>
  </conditionalFormatting>
  <conditionalFormatting sqref="D194">
    <cfRule type="cellIs" dxfId="178" priority="181" stopIfTrue="1" operator="equal">
      <formula>"CW 3120-R2"</formula>
    </cfRule>
    <cfRule type="cellIs" dxfId="177" priority="182" stopIfTrue="1" operator="equal">
      <formula>"CW 3240-R7"</formula>
    </cfRule>
  </conditionalFormatting>
  <conditionalFormatting sqref="D195">
    <cfRule type="cellIs" dxfId="176" priority="179" stopIfTrue="1" operator="equal">
      <formula>"CW 3120-R2"</formula>
    </cfRule>
    <cfRule type="cellIs" dxfId="175" priority="180" stopIfTrue="1" operator="equal">
      <formula>"CW 3240-R7"</formula>
    </cfRule>
  </conditionalFormatting>
  <conditionalFormatting sqref="D196">
    <cfRule type="cellIs" dxfId="174" priority="177" stopIfTrue="1" operator="equal">
      <formula>"CW 3120-R2"</formula>
    </cfRule>
    <cfRule type="cellIs" dxfId="173" priority="178" stopIfTrue="1" operator="equal">
      <formula>"CW 3240-R7"</formula>
    </cfRule>
  </conditionalFormatting>
  <conditionalFormatting sqref="D198">
    <cfRule type="cellIs" dxfId="172" priority="175" stopIfTrue="1" operator="equal">
      <formula>"CW 3120-R2"</formula>
    </cfRule>
    <cfRule type="cellIs" dxfId="171" priority="176" stopIfTrue="1" operator="equal">
      <formula>"CW 3240-R7"</formula>
    </cfRule>
  </conditionalFormatting>
  <conditionalFormatting sqref="D197">
    <cfRule type="cellIs" dxfId="170" priority="173" stopIfTrue="1" operator="equal">
      <formula>"CW 3120-R2"</formula>
    </cfRule>
    <cfRule type="cellIs" dxfId="169" priority="174" stopIfTrue="1" operator="equal">
      <formula>"CW 3240-R7"</formula>
    </cfRule>
  </conditionalFormatting>
  <conditionalFormatting sqref="D199">
    <cfRule type="cellIs" dxfId="168" priority="171" stopIfTrue="1" operator="equal">
      <formula>"CW 3120-R2"</formula>
    </cfRule>
    <cfRule type="cellIs" dxfId="167" priority="172" stopIfTrue="1" operator="equal">
      <formula>"CW 3240-R7"</formula>
    </cfRule>
  </conditionalFormatting>
  <conditionalFormatting sqref="D200">
    <cfRule type="cellIs" dxfId="166" priority="169" stopIfTrue="1" operator="equal">
      <formula>"CW 3120-R2"</formula>
    </cfRule>
    <cfRule type="cellIs" dxfId="165" priority="170" stopIfTrue="1" operator="equal">
      <formula>"CW 3240-R7"</formula>
    </cfRule>
  </conditionalFormatting>
  <conditionalFormatting sqref="D201">
    <cfRule type="cellIs" dxfId="164" priority="167" stopIfTrue="1" operator="equal">
      <formula>"CW 3120-R2"</formula>
    </cfRule>
    <cfRule type="cellIs" dxfId="163" priority="168" stopIfTrue="1" operator="equal">
      <formula>"CW 3240-R7"</formula>
    </cfRule>
  </conditionalFormatting>
  <conditionalFormatting sqref="D218">
    <cfRule type="cellIs" dxfId="162" priority="142" stopIfTrue="1" operator="equal">
      <formula>"CW 3120-R2"</formula>
    </cfRule>
    <cfRule type="cellIs" dxfId="161" priority="143" stopIfTrue="1" operator="equal">
      <formula>"CW 3240-R7"</formula>
    </cfRule>
  </conditionalFormatting>
  <conditionalFormatting sqref="D202">
    <cfRule type="cellIs" dxfId="160" priority="165" stopIfTrue="1" operator="equal">
      <formula>"CW 3120-R2"</formula>
    </cfRule>
    <cfRule type="cellIs" dxfId="159" priority="166" stopIfTrue="1" operator="equal">
      <formula>"CW 3240-R7"</formula>
    </cfRule>
  </conditionalFormatting>
  <conditionalFormatting sqref="D203">
    <cfRule type="cellIs" dxfId="158" priority="163" stopIfTrue="1" operator="equal">
      <formula>"CW 3120-R2"</formula>
    </cfRule>
    <cfRule type="cellIs" dxfId="157" priority="164" stopIfTrue="1" operator="equal">
      <formula>"CW 3240-R7"</formula>
    </cfRule>
  </conditionalFormatting>
  <conditionalFormatting sqref="D205">
    <cfRule type="cellIs" dxfId="156" priority="159" stopIfTrue="1" operator="equal">
      <formula>"CW 3120-R2"</formula>
    </cfRule>
    <cfRule type="cellIs" dxfId="155" priority="160" stopIfTrue="1" operator="equal">
      <formula>"CW 3240-R7"</formula>
    </cfRule>
  </conditionalFormatting>
  <conditionalFormatting sqref="D204">
    <cfRule type="cellIs" dxfId="154" priority="161" stopIfTrue="1" operator="equal">
      <formula>"CW 3120-R2"</formula>
    </cfRule>
    <cfRule type="cellIs" dxfId="153" priority="162" stopIfTrue="1" operator="equal">
      <formula>"CW 3240-R7"</formula>
    </cfRule>
  </conditionalFormatting>
  <conditionalFormatting sqref="D220">
    <cfRule type="cellIs" dxfId="152" priority="136" stopIfTrue="1" operator="equal">
      <formula>"CW 3120-R2"</formula>
    </cfRule>
    <cfRule type="cellIs" dxfId="151" priority="137" stopIfTrue="1" operator="equal">
      <formula>"CW 3240-R7"</formula>
    </cfRule>
  </conditionalFormatting>
  <conditionalFormatting sqref="D206">
    <cfRule type="cellIs" dxfId="150" priority="157" stopIfTrue="1" operator="equal">
      <formula>"CW 3120-R2"</formula>
    </cfRule>
    <cfRule type="cellIs" dxfId="149" priority="158" stopIfTrue="1" operator="equal">
      <formula>"CW 3240-R7"</formula>
    </cfRule>
  </conditionalFormatting>
  <conditionalFormatting sqref="D213">
    <cfRule type="cellIs" dxfId="148" priority="152" stopIfTrue="1" operator="equal">
      <formula>"CW 3120-R2"</formula>
    </cfRule>
    <cfRule type="cellIs" dxfId="147" priority="153" stopIfTrue="1" operator="equal">
      <formula>"CW 3240-R7"</formula>
    </cfRule>
  </conditionalFormatting>
  <conditionalFormatting sqref="D214">
    <cfRule type="cellIs" dxfId="146" priority="150" stopIfTrue="1" operator="equal">
      <formula>"CW 3120-R2"</formula>
    </cfRule>
    <cfRule type="cellIs" dxfId="145" priority="151" stopIfTrue="1" operator="equal">
      <formula>"CW 3240-R7"</formula>
    </cfRule>
  </conditionalFormatting>
  <conditionalFormatting sqref="D211">
    <cfRule type="cellIs" dxfId="144" priority="154" stopIfTrue="1" operator="equal">
      <formula>"CW 2130-R11"</formula>
    </cfRule>
    <cfRule type="cellIs" dxfId="143" priority="155" stopIfTrue="1" operator="equal">
      <formula>"CW 3120-R2"</formula>
    </cfRule>
    <cfRule type="cellIs" dxfId="142" priority="156" stopIfTrue="1" operator="equal">
      <formula>"CW 3240-R7"</formula>
    </cfRule>
  </conditionalFormatting>
  <conditionalFormatting sqref="D215">
    <cfRule type="cellIs" dxfId="141" priority="148" stopIfTrue="1" operator="equal">
      <formula>"CW 3120-R2"</formula>
    </cfRule>
    <cfRule type="cellIs" dxfId="140" priority="149" stopIfTrue="1" operator="equal">
      <formula>"CW 3240-R7"</formula>
    </cfRule>
  </conditionalFormatting>
  <conditionalFormatting sqref="D212">
    <cfRule type="cellIs" dxfId="139" priority="138" stopIfTrue="1" operator="equal">
      <formula>"CW 3120-R2"</formula>
    </cfRule>
    <cfRule type="cellIs" dxfId="138" priority="139" stopIfTrue="1" operator="equal">
      <formula>"CW 3240-R7"</formula>
    </cfRule>
  </conditionalFormatting>
  <conditionalFormatting sqref="D223">
    <cfRule type="cellIs" dxfId="137" priority="130" stopIfTrue="1" operator="equal">
      <formula>"CW 3120-R2"</formula>
    </cfRule>
    <cfRule type="cellIs" dxfId="136" priority="131" stopIfTrue="1" operator="equal">
      <formula>"CW 3240-R7"</formula>
    </cfRule>
  </conditionalFormatting>
  <conditionalFormatting sqref="D216">
    <cfRule type="cellIs" dxfId="135" priority="146" stopIfTrue="1" operator="equal">
      <formula>"CW 3120-R2"</formula>
    </cfRule>
    <cfRule type="cellIs" dxfId="134" priority="147" stopIfTrue="1" operator="equal">
      <formula>"CW 3240-R7"</formula>
    </cfRule>
  </conditionalFormatting>
  <conditionalFormatting sqref="D219">
    <cfRule type="cellIs" dxfId="133" priority="140" stopIfTrue="1" operator="equal">
      <formula>"CW 3120-R2"</formula>
    </cfRule>
    <cfRule type="cellIs" dxfId="132" priority="141" stopIfTrue="1" operator="equal">
      <formula>"CW 3240-R7"</formula>
    </cfRule>
  </conditionalFormatting>
  <conditionalFormatting sqref="D217">
    <cfRule type="cellIs" dxfId="131" priority="144" stopIfTrue="1" operator="equal">
      <formula>"CW 3120-R2"</formula>
    </cfRule>
    <cfRule type="cellIs" dxfId="130" priority="145" stopIfTrue="1" operator="equal">
      <formula>"CW 3240-R7"</formula>
    </cfRule>
  </conditionalFormatting>
  <conditionalFormatting sqref="D222">
    <cfRule type="cellIs" dxfId="129" priority="132" stopIfTrue="1" operator="equal">
      <formula>"CW 3120-R2"</formula>
    </cfRule>
    <cfRule type="cellIs" dxfId="128" priority="133" stopIfTrue="1" operator="equal">
      <formula>"CW 3240-R7"</formula>
    </cfRule>
  </conditionalFormatting>
  <conditionalFormatting sqref="D221">
    <cfRule type="cellIs" dxfId="127" priority="134" stopIfTrue="1" operator="equal">
      <formula>"CW 3120-R2"</formula>
    </cfRule>
    <cfRule type="cellIs" dxfId="126" priority="135" stopIfTrue="1" operator="equal">
      <formula>"CW 3240-R7"</formula>
    </cfRule>
  </conditionalFormatting>
  <conditionalFormatting sqref="D224">
    <cfRule type="cellIs" dxfId="125" priority="128" stopIfTrue="1" operator="equal">
      <formula>"CW 3120-R2"</formula>
    </cfRule>
    <cfRule type="cellIs" dxfId="124" priority="129" stopIfTrue="1" operator="equal">
      <formula>"CW 3240-R7"</formula>
    </cfRule>
  </conditionalFormatting>
  <conditionalFormatting sqref="D209">
    <cfRule type="cellIs" dxfId="123" priority="122" stopIfTrue="1" operator="equal">
      <formula>"CW 2130-R11"</formula>
    </cfRule>
    <cfRule type="cellIs" dxfId="122" priority="123" stopIfTrue="1" operator="equal">
      <formula>"CW 3120-R2"</formula>
    </cfRule>
    <cfRule type="cellIs" dxfId="121" priority="124" stopIfTrue="1" operator="equal">
      <formula>"CW 3240-R7"</formula>
    </cfRule>
  </conditionalFormatting>
  <conditionalFormatting sqref="D210">
    <cfRule type="cellIs" dxfId="120" priority="119" stopIfTrue="1" operator="equal">
      <formula>"CW 2130-R11"</formula>
    </cfRule>
    <cfRule type="cellIs" dxfId="119" priority="120" stopIfTrue="1" operator="equal">
      <formula>"CW 3120-R2"</formula>
    </cfRule>
    <cfRule type="cellIs" dxfId="118" priority="121" stopIfTrue="1" operator="equal">
      <formula>"CW 3240-R7"</formula>
    </cfRule>
  </conditionalFormatting>
  <conditionalFormatting sqref="D307">
    <cfRule type="cellIs" dxfId="117" priority="116" stopIfTrue="1" operator="equal">
      <formula>"CW 2130-R11"</formula>
    </cfRule>
    <cfRule type="cellIs" dxfId="116" priority="117" stopIfTrue="1" operator="equal">
      <formula>"CW 3120-R2"</formula>
    </cfRule>
    <cfRule type="cellIs" dxfId="115" priority="118" stopIfTrue="1" operator="equal">
      <formula>"CW 3240-R7"</formula>
    </cfRule>
  </conditionalFormatting>
  <conditionalFormatting sqref="G307">
    <cfRule type="expression" dxfId="114" priority="115">
      <formula>G307&gt;G320*0.05</formula>
    </cfRule>
  </conditionalFormatting>
  <conditionalFormatting sqref="D300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301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302:D303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304 D306:D308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246:D248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245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251:D25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250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259:D260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261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287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70:D272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69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288:D289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264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265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266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267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273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276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277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278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279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280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283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84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285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286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290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293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294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295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296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244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4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263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268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282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88:G290 G16:G17 G19 G98 G26:G27 G29:G30 G32 G34 G37:G42 G44:G45 G47:G48 G51:G52 G54:G55 G57:G60 G63 G65 G67:G68 G71:G75 G77:G80 G82:G87 G90 G92 G114:G123 G100 G103:G104 G23 G110 G112 G13:G14 G210:G212 G127 G129 G131:G135 G138:G139 G229 G182 G95:G96 G21 G106:G108 G150 G152 G154 G157 G159 G125 G166 G168 G170 G172:G173 G176 G178 G180 G231:G240 G185 G187 G189 G191:G193 G195 G198:G199 G201:G203 G205:G206 G219 G162 G215:G217 G221 G208 G223:G224 G141:G144 G256:G258 G243 G250:G254 G245:G248 G264:G267 G269:G273 G275:G277 G260:G262 G300:G304 G292:G293 G295:G296 G283:G286 G9:G11 G279:G281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230 G20 G25 G28 G31 G33 G35:G36 G43 G46 G49 G56 G64 G61:G62 G66 G70 G76 G81 G91 G88:G89 G94 G99 G101:G102 G105 G109 G111 G113 G130 G137 G233:G234 G227:G228 G236:G237 G239 G12 G15 G97 G22 G151 G153 G155:G156 G160:G161 G149 G164:G165 G167 G169 G171 G174:G175 G177 G179 G181 G183:G184 G186 G188 G190 G194 G196:G197 G200 G209 G213:G214 G218 G220 G222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28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31 F235 F238 F240">
      <formula1>IF(F231&gt;=0,ROUND(F231,0),0)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7">
      <formula1>IF(AND(G307&gt;=0.01,G307&lt;=G320*0.05),ROUND(G307,2),0.01)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147-2020_Addendum_1 
&amp;R&amp;10Bid Submission
&amp;P of &amp;N</oddHeader>
    <oddFooter xml:space="preserve">&amp;R                    </oddFooter>
  </headerFooter>
  <rowBreaks count="14" manualBreakCount="14">
    <brk id="32" min="1" max="7" man="1"/>
    <brk id="60" min="1" max="7" man="1"/>
    <brk id="86" min="1" max="7" man="1"/>
    <brk id="112" min="1" max="7" man="1"/>
    <brk id="135" min="1" max="7" man="1"/>
    <brk id="145" min="1" max="7" man="1"/>
    <brk id="170" min="1" max="7" man="1"/>
    <brk id="195" min="1" max="7" man="1"/>
    <brk id="219" min="1" max="7" man="1"/>
    <brk id="241" max="16383" man="1"/>
    <brk id="261" min="1" max="7" man="1"/>
    <brk id="280" min="1" max="7" man="1"/>
    <brk id="297" min="1" max="7" man="1"/>
    <brk id="30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147-2020_FORM_B-PRICES</vt:lpstr>
      <vt:lpstr>'147-2020_FORM_B-PRICES'!Print_Area</vt:lpstr>
      <vt:lpstr>'147-2020_FORM_B-PRICES'!Print_Titles</vt:lpstr>
      <vt:lpstr>'147-2020_FORM_B-PRICES'!XEVERYTHING</vt:lpstr>
      <vt:lpstr>'147-2020_FORM_B-PRICES'!XITEMS</vt:lpstr>
    </vt:vector>
  </TitlesOfParts>
  <Company>City of Winnipeg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by: TK_x000d_
date checked: March 13, 2020_x000d_
_x000d_
_x000d_
_x000d_
_x000d_
_x000d_
_x000d_
_x000d_
_x000d_
_x000d_
_x000d_
size: 53,307 bytes_x000d_
_x000d_
_x000d_
_x000d_
File Size 129,536</dc:description>
  <cp:lastModifiedBy>Windows User</cp:lastModifiedBy>
  <cp:lastPrinted>2020-03-12T16:55:38Z</cp:lastPrinted>
  <dcterms:created xsi:type="dcterms:W3CDTF">1999-03-31T15:44:33Z</dcterms:created>
  <dcterms:modified xsi:type="dcterms:W3CDTF">2020-03-13T14:24:54Z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