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18920\1200_specification\"/>
    </mc:Choice>
  </mc:AlternateContent>
  <xr:revisionPtr revIDLastSave="0" documentId="13_ncr:1_{092B01A9-3322-4FC5-A3A9-8855086B9DFA}" xr6:coauthVersionLast="45" xr6:coauthVersionMax="45" xr10:uidLastSave="{00000000-0000-0000-0000-000000000000}"/>
  <workbookProtection workbookAlgorithmName="SHA-512" workbookHashValue="leRflfclISA13aKyZ8qN9sKA9YaSOizMlQFasbA7j+PS57Vr7DzE+fS/Z7YBGNjIxPPD4B5Jqkrdw69sZBvIIw==" workbookSaltValue="+zaFsEKNmbUUvJo3Gwx5kw==" workbookSpinCount="100000" lockStructure="1"/>
  <bookViews>
    <workbookView xWindow="1950" yWindow="1950" windowWidth="21600" windowHeight="1273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B'!$B$1:$H$197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EVERYTHING" localSheetId="1">'Form B'!$B$1:$IV$195</definedName>
    <definedName name="XEverything">#REF!</definedName>
    <definedName name="XITEMS" localSheetId="1">'Form B'!$B$6:$IV$195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5" i="14" l="1"/>
  <c r="H145" i="14" l="1"/>
  <c r="H146" i="14"/>
  <c r="H147" i="14"/>
  <c r="H148" i="14"/>
  <c r="H18" i="14" l="1"/>
  <c r="H149" i="14" l="1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4" i="14"/>
  <c r="H134" i="14"/>
  <c r="H135" i="14"/>
  <c r="H136" i="14"/>
  <c r="H137" i="14"/>
  <c r="H138" i="14"/>
  <c r="H139" i="14"/>
  <c r="H140" i="14"/>
  <c r="H141" i="14"/>
  <c r="H142" i="14"/>
  <c r="H143" i="14"/>
  <c r="H144" i="14"/>
  <c r="H132" i="14"/>
  <c r="H120" i="14"/>
  <c r="H121" i="14"/>
  <c r="H122" i="14"/>
  <c r="H123" i="14"/>
  <c r="H124" i="14"/>
  <c r="H125" i="14"/>
  <c r="H126" i="14"/>
  <c r="H127" i="14"/>
  <c r="H128" i="14"/>
  <c r="H129" i="14"/>
  <c r="H97" i="14"/>
  <c r="H98" i="14"/>
  <c r="H99" i="14"/>
  <c r="H100" i="14"/>
  <c r="H101" i="14"/>
  <c r="H102" i="14"/>
  <c r="H103" i="14"/>
  <c r="H104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73" i="14"/>
  <c r="H74" i="14"/>
  <c r="H70" i="14"/>
  <c r="H75" i="14" l="1"/>
  <c r="H130" i="14" s="1"/>
  <c r="H133" i="14"/>
  <c r="H150" i="14" s="1"/>
  <c r="H7" i="14" l="1"/>
  <c r="H8" i="14" s="1"/>
  <c r="H193" i="14"/>
  <c r="H195" i="14" s="1"/>
  <c r="H6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10" i="14" l="1"/>
  <c r="H11" i="14"/>
  <c r="H12" i="14"/>
  <c r="H13" i="14"/>
  <c r="H14" i="14"/>
  <c r="H15" i="14"/>
  <c r="H16" i="14"/>
  <c r="H17" i="14"/>
  <c r="H19" i="14"/>
  <c r="H71" i="14" l="1"/>
  <c r="G196" i="14" s="1"/>
</calcChain>
</file>

<file path=xl/sharedStrings.xml><?xml version="1.0" encoding="utf-8"?>
<sst xmlns="http://schemas.openxmlformats.org/spreadsheetml/2006/main" count="402" uniqueCount="185">
  <si>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</si>
  <si>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</si>
  <si>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</si>
  <si>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</si>
  <si>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</si>
  <si>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</si>
  <si>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</si>
  <si>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</si>
  <si>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</si>
  <si>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</si>
  <si>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</si>
  <si>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</si>
  <si>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</si>
  <si>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</si>
  <si>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</si>
  <si>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</si>
  <si>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</si>
  <si>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</si>
  <si>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</si>
  <si>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</si>
  <si>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</si>
  <si>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</si>
  <si>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</si>
  <si>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</si>
  <si>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</si>
  <si>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</si>
  <si>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</si>
  <si>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</si>
  <si>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</si>
  <si>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</si>
  <si>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</si>
  <si>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</si>
  <si>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(SEE B10)</t>
  </si>
  <si>
    <t>A. Mobilization and Demobilization</t>
  </si>
  <si>
    <t>A.1</t>
  </si>
  <si>
    <t>Mobilization and Demobilization</t>
  </si>
  <si>
    <t>B. Sewer Lining</t>
  </si>
  <si>
    <t>Sewer Cleaning</t>
  </si>
  <si>
    <t>200-525mm</t>
  </si>
  <si>
    <t>Pre-Lining</t>
  </si>
  <si>
    <t>Warranty</t>
  </si>
  <si>
    <t>Sewer Insepction</t>
  </si>
  <si>
    <t>Full Segment CIPP Lining</t>
  </si>
  <si>
    <t>200mm</t>
  </si>
  <si>
    <t>250mm</t>
  </si>
  <si>
    <t>300mm</t>
  </si>
  <si>
    <t>375mm</t>
  </si>
  <si>
    <t>450mm</t>
  </si>
  <si>
    <t>Flow Control (By Sewer Segment)</t>
  </si>
  <si>
    <t>200mm-450mm</t>
  </si>
  <si>
    <t>200-450mm</t>
  </si>
  <si>
    <t>Reinstatement of Sewer Services</t>
  </si>
  <si>
    <t>Solid Debris Cutting</t>
  </si>
  <si>
    <t>First 3 metres</t>
  </si>
  <si>
    <t>Longer than 3 metres</t>
  </si>
  <si>
    <t>At Pipe Joints and Services</t>
  </si>
  <si>
    <t>Removal of Excessive Grease and or Roots Per Sewer Segment</t>
  </si>
  <si>
    <t>Removal of Intruding Sewer Services</t>
  </si>
  <si>
    <t>100-250mm</t>
  </si>
  <si>
    <t xml:space="preserve">Part A - Subtotal  </t>
  </si>
  <si>
    <t xml:space="preserve">Part B - Subtotal  </t>
  </si>
  <si>
    <t>Manhole and Catch Basin Repairs</t>
  </si>
  <si>
    <t>Install New Flat Top Reducer</t>
  </si>
  <si>
    <t>Replace Existing Pre-Cast Concrete Risers</t>
  </si>
  <si>
    <t xml:space="preserve">Replace Brick Risers 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</si>
  <si>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</si>
  <si>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</si>
  <si>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</si>
  <si>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</si>
  <si>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</si>
  <si>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Replace MH Rungs</t>
  </si>
  <si>
    <t>Catchbasin Lead Cleaning</t>
  </si>
  <si>
    <t>Catchbasin Lead Inspection</t>
  </si>
  <si>
    <t>150 mm  to 250 mm ø</t>
  </si>
  <si>
    <t>750 mm ø</t>
  </si>
  <si>
    <t>900 mm ø</t>
  </si>
  <si>
    <t>1200 mm x 750 mm ø</t>
  </si>
  <si>
    <t xml:space="preserve">Part C - Subtotal  </t>
  </si>
  <si>
    <t>B.1</t>
  </si>
  <si>
    <t>a)</t>
  </si>
  <si>
    <t>i)</t>
  </si>
  <si>
    <t>ii)</t>
  </si>
  <si>
    <t>B.2</t>
  </si>
  <si>
    <t>B.3</t>
  </si>
  <si>
    <t>B.4</t>
  </si>
  <si>
    <t>b)</t>
  </si>
  <si>
    <t>c)</t>
  </si>
  <si>
    <t>d)</t>
  </si>
  <si>
    <t>e)</t>
  </si>
  <si>
    <t>B.5</t>
  </si>
  <si>
    <t>B.6</t>
  </si>
  <si>
    <t>B.7</t>
  </si>
  <si>
    <t>B.8</t>
  </si>
  <si>
    <t>C.1</t>
  </si>
  <si>
    <t>f)</t>
  </si>
  <si>
    <t>C.2</t>
  </si>
  <si>
    <t>C.3</t>
  </si>
  <si>
    <t>CW 2140</t>
  </si>
  <si>
    <t>E6</t>
  </si>
  <si>
    <t>CW2140</t>
  </si>
  <si>
    <t>L.S.</t>
  </si>
  <si>
    <t>m</t>
  </si>
  <si>
    <t>vert m.</t>
  </si>
  <si>
    <t>2.00 - 5.00m deep (4 sewers)</t>
  </si>
  <si>
    <t>5.01 - 7.00m deep (1 sewer)</t>
  </si>
  <si>
    <t>2.00 - 5.00m deep (1 sewer)</t>
  </si>
  <si>
    <t>2.00 - 5.00m deep (14 sewers)</t>
  </si>
  <si>
    <t>5.01 - 7.00m deep (2 sewers)</t>
  </si>
  <si>
    <t>2.00 - 5.00m deep (10 sewers)</t>
  </si>
  <si>
    <t>5.01 - 7.00m deep (6 sewers)</t>
  </si>
  <si>
    <t>2.00 - 5.00m deep (3 sewers)</t>
  </si>
  <si>
    <t>225mm</t>
  </si>
  <si>
    <t>Partial Full Segment CIPP Lining</t>
  </si>
  <si>
    <t>St. Johns Park - S-MA00016834</t>
  </si>
  <si>
    <t>B.9</t>
  </si>
  <si>
    <t>C. EXTERNAL POINT REPAIRS AND STABILIZATION</t>
  </si>
  <si>
    <t>Sewer Repair - Up to 3.0 metres Long        (SD-022a)</t>
  </si>
  <si>
    <t>Class 3 backfill</t>
  </si>
  <si>
    <t>Class 3 backfill Over 5m Deep</t>
  </si>
  <si>
    <t>CW 2130</t>
  </si>
  <si>
    <t>Sewer Services</t>
  </si>
  <si>
    <t>150mm</t>
  </si>
  <si>
    <t>trenchless installation, Class B sand bedding, Class 3 backfill</t>
  </si>
  <si>
    <t>C.4</t>
  </si>
  <si>
    <t>Connecting New Sewer Service to Existing Sewer Service</t>
  </si>
  <si>
    <t>C.5</t>
  </si>
  <si>
    <t>Sewer Inspection</t>
  </si>
  <si>
    <t>250mm  to 900mm</t>
  </si>
  <si>
    <t>Sewer Service Inspection</t>
  </si>
  <si>
    <t>CW 2145</t>
  </si>
  <si>
    <t>Partial Slab Patches</t>
  </si>
  <si>
    <t>C.6</t>
  </si>
  <si>
    <t>150mm reinforced concrete pavement</t>
  </si>
  <si>
    <t>200mm reinforced concrete pavement</t>
  </si>
  <si>
    <t>200mm reinforced concrete pavement for early opening (24 hours)</t>
  </si>
  <si>
    <r>
      <t>m</t>
    </r>
    <r>
      <rPr>
        <vertAlign val="superscript"/>
        <sz val="12"/>
        <color theme="1"/>
        <rFont val="Arial"/>
        <family val="2"/>
      </rPr>
      <t>2</t>
    </r>
  </si>
  <si>
    <t>C.7</t>
  </si>
  <si>
    <t>C.8</t>
  </si>
  <si>
    <t>Concrete Curb Renewal</t>
  </si>
  <si>
    <t>Barrier curb (SD-204)</t>
  </si>
  <si>
    <t>E4</t>
  </si>
  <si>
    <t>C.9</t>
  </si>
  <si>
    <t>Miscellaneous Concrete Slab Renewal</t>
  </si>
  <si>
    <t>Sidewalk (SD-228A)</t>
  </si>
  <si>
    <t>E5</t>
  </si>
  <si>
    <t>Construction of Asphaltic Concrete Overlays Type 1A</t>
  </si>
  <si>
    <t>CW3410</t>
  </si>
  <si>
    <t>tonne</t>
  </si>
  <si>
    <t>C.10</t>
  </si>
  <si>
    <t>C.11</t>
  </si>
  <si>
    <t>Regrade Existing Interlocking Paving Stones</t>
  </si>
  <si>
    <t>D. Manhole Repairs</t>
  </si>
  <si>
    <t>D.1</t>
  </si>
  <si>
    <t>Cement Stabilized Fill</t>
  </si>
  <si>
    <t>Sodding</t>
  </si>
  <si>
    <t>E. Provisional Items</t>
  </si>
  <si>
    <t>E.1</t>
  </si>
  <si>
    <t>E.2</t>
  </si>
  <si>
    <t>E.3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</si>
  <si>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</si>
  <si>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</si>
  <si>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</si>
  <si>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E15</t>
  </si>
  <si>
    <t>Sewer Repair - In Addition to First 3.0 metres (SD-022A)</t>
  </si>
  <si>
    <t>CW 3330</t>
  </si>
  <si>
    <t>Connecting to Existing Manhole</t>
  </si>
  <si>
    <t>C.12</t>
  </si>
  <si>
    <t xml:space="preserve">Part D - Subtotal  </t>
  </si>
  <si>
    <t xml:space="preserve">Part E - Subtotal  </t>
  </si>
  <si>
    <t>AP-008 - Grated Manhole Cover</t>
  </si>
  <si>
    <t>E.4</t>
  </si>
  <si>
    <t>E.5</t>
  </si>
  <si>
    <t>E.6</t>
  </si>
  <si>
    <t>E.7</t>
  </si>
  <si>
    <t>E.8</t>
  </si>
  <si>
    <t>E.9</t>
  </si>
  <si>
    <t>E13</t>
  </si>
  <si>
    <t>D.2</t>
  </si>
  <si>
    <t>D.3</t>
  </si>
  <si>
    <t>iii)</t>
  </si>
  <si>
    <t>Post-Lining</t>
  </si>
  <si>
    <t>E14</t>
  </si>
  <si>
    <t>E12</t>
  </si>
  <si>
    <t>E11</t>
  </si>
  <si>
    <t xml:space="preserve">TOTAL BID PRICE (GST and MRST extra)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</si>
</sst>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0.0;0.0;[Red]&quot;###&quot;;@"/>
    <numFmt numFmtId="178" formatCode="#,##0.0"/>
    <numFmt numFmtId="179" formatCode="0.0"/>
  </numFmts>
  <fonts count="4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96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1" fontId="33" fillId="0" borderId="0" xfId="110" applyNumberFormat="1" applyFont="1" applyFill="1" applyAlignment="1">
      <alignment horizontal="centerContinuous" vertical="top"/>
    </xf>
    <xf numFmtId="0" fontId="33" fillId="0" borderId="0" xfId="110" applyNumberFormat="1" applyFont="1" applyFill="1" applyAlignment="1">
      <alignment horizontal="centerContinuous" vertical="center"/>
    </xf>
    <xf numFmtId="3" fontId="33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 applyAlignment="1">
      <alignment horizontal="centerContinuous" vertical="center"/>
    </xf>
    <xf numFmtId="3" fontId="34" fillId="0" borderId="0" xfId="110" applyNumberFormat="1" applyFill="1" applyAlignment="1">
      <alignment horizontal="centerContinuous" vertical="center"/>
    </xf>
    <xf numFmtId="7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vertical="top"/>
    </xf>
    <xf numFmtId="0" fontId="34" fillId="0" borderId="0" xfId="110" applyNumberFormat="1" applyFill="1" applyAlignment="1"/>
    <xf numFmtId="3" fontId="34" fillId="0" borderId="0" xfId="110" applyNumberFormat="1" applyFill="1" applyAlignment="1"/>
    <xf numFmtId="7" fontId="34" fillId="0" borderId="0" xfId="110" applyNumberFormat="1" applyFill="1" applyAlignment="1">
      <alignment horizontal="centerContinuous" vertical="center"/>
    </xf>
    <xf numFmtId="2" fontId="34" fillId="0" borderId="0" xfId="110" applyNumberFormat="1" applyFill="1" applyAlignment="1">
      <alignment horizontal="centerContinuous"/>
    </xf>
    <xf numFmtId="7" fontId="34" fillId="0" borderId="16" xfId="110" applyNumberFormat="1" applyFill="1" applyBorder="1" applyAlignment="1">
      <alignment horizontal="right"/>
    </xf>
    <xf numFmtId="4" fontId="37" fillId="0" borderId="15" xfId="110" applyNumberFormat="1" applyFont="1" applyFill="1" applyBorder="1" applyAlignment="1" applyProtection="1">
      <alignment horizontal="center" vertical="top" wrapText="1"/>
    </xf>
    <xf numFmtId="164" fontId="38" fillId="0" borderId="10" xfId="110" applyNumberFormat="1" applyFont="1" applyFill="1" applyBorder="1" applyAlignment="1" applyProtection="1">
      <alignment horizontal="left" vertical="top" wrapText="1"/>
    </xf>
    <xf numFmtId="164" fontId="19" fillId="0" borderId="10" xfId="110" applyNumberFormat="1" applyFont="1" applyFill="1" applyBorder="1" applyAlignment="1" applyProtection="1">
      <alignment horizontal="center" vertical="top" wrapText="1"/>
    </xf>
    <xf numFmtId="0" fontId="38" fillId="0" borderId="10" xfId="110" applyNumberFormat="1" applyFont="1" applyFill="1" applyBorder="1" applyAlignment="1" applyProtection="1">
      <alignment horizontal="center" vertical="top" wrapText="1"/>
    </xf>
    <xf numFmtId="175" fontId="38" fillId="0" borderId="10" xfId="110" applyNumberFormat="1" applyFont="1" applyFill="1" applyBorder="1" applyAlignment="1" applyProtection="1">
      <alignment vertical="top"/>
      <protection locked="0"/>
    </xf>
    <xf numFmtId="0" fontId="39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6" fontId="37" fillId="0" borderId="15" xfId="110" applyNumberFormat="1" applyFont="1" applyFill="1" applyBorder="1" applyAlignment="1" applyProtection="1">
      <alignment horizontal="center" vertical="top"/>
    </xf>
    <xf numFmtId="164" fontId="38" fillId="0" borderId="10" xfId="110" applyNumberFormat="1" applyFont="1" applyFill="1" applyBorder="1" applyAlignment="1" applyProtection="1">
      <alignment horizontal="center" vertical="top" wrapText="1"/>
    </xf>
    <xf numFmtId="4" fontId="37" fillId="0" borderId="15" xfId="110" applyNumberFormat="1" applyFont="1" applyFill="1" applyBorder="1" applyAlignment="1" applyProtection="1">
      <alignment horizontal="center" vertical="top"/>
    </xf>
    <xf numFmtId="3" fontId="38" fillId="0" borderId="10" xfId="110" applyNumberFormat="1" applyFont="1" applyFill="1" applyBorder="1" applyAlignment="1" applyProtection="1">
      <alignment horizontal="right" vertical="top" wrapText="1"/>
    </xf>
    <xf numFmtId="4" fontId="37" fillId="0" borderId="0" xfId="110" applyNumberFormat="1" applyFont="1" applyFill="1" applyBorder="1" applyAlignment="1" applyProtection="1">
      <alignment horizontal="center" vertical="top"/>
    </xf>
    <xf numFmtId="7" fontId="34" fillId="0" borderId="17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1" fontId="19" fillId="0" borderId="0" xfId="110" applyNumberFormat="1" applyFont="1" applyFill="1" applyAlignment="1">
      <alignment horizontal="centerContinuous" vertical="top"/>
    </xf>
    <xf numFmtId="0" fontId="34" fillId="0" borderId="19" xfId="110" applyNumberFormat="1" applyFill="1" applyBorder="1" applyAlignment="1">
      <alignment horizontal="center"/>
    </xf>
    <xf numFmtId="0" fontId="34" fillId="0" borderId="20" xfId="110" applyNumberFormat="1" applyFill="1" applyBorder="1"/>
    <xf numFmtId="3" fontId="34" fillId="0" borderId="20" xfId="110" applyNumberFormat="1" applyFill="1" applyBorder="1" applyAlignment="1">
      <alignment horizontal="center"/>
    </xf>
    <xf numFmtId="7" fontId="34" fillId="0" borderId="20" xfId="110" applyNumberFormat="1" applyFill="1" applyBorder="1" applyAlignment="1">
      <alignment horizontal="right"/>
    </xf>
    <xf numFmtId="176" fontId="37" fillId="0" borderId="15" xfId="110" applyNumberFormat="1" applyFont="1" applyFill="1" applyBorder="1" applyAlignment="1" applyProtection="1">
      <alignment vertical="top"/>
    </xf>
    <xf numFmtId="164" fontId="40" fillId="0" borderId="10" xfId="110" applyNumberFormat="1" applyFont="1" applyFill="1" applyBorder="1" applyAlignment="1" applyProtection="1">
      <alignment horizontal="left" vertical="top" wrapText="1"/>
    </xf>
    <xf numFmtId="175" fontId="38" fillId="0" borderId="18" xfId="110" applyNumberFormat="1" applyFont="1" applyFill="1" applyBorder="1" applyAlignment="1" applyProtection="1">
      <alignment vertical="top"/>
    </xf>
    <xf numFmtId="177" fontId="37" fillId="0" borderId="15" xfId="110" applyNumberFormat="1" applyFont="1" applyFill="1" applyBorder="1" applyAlignment="1" applyProtection="1">
      <alignment horizontal="center" vertical="top" wrapText="1"/>
    </xf>
    <xf numFmtId="177" fontId="38" fillId="0" borderId="10" xfId="110" applyNumberFormat="1" applyFont="1" applyFill="1" applyBorder="1" applyAlignment="1" applyProtection="1">
      <alignment horizontal="left" vertical="top" wrapText="1"/>
    </xf>
    <xf numFmtId="177" fontId="38" fillId="0" borderId="10" xfId="110" applyNumberFormat="1" applyFont="1" applyFill="1" applyBorder="1" applyAlignment="1" applyProtection="1">
      <alignment horizontal="center" vertical="top" wrapText="1"/>
    </xf>
    <xf numFmtId="177" fontId="38" fillId="0" borderId="10" xfId="110" applyNumberFormat="1" applyFont="1" applyFill="1" applyBorder="1" applyAlignment="1" applyProtection="1">
      <alignment horizontal="right" vertical="top" wrapText="1"/>
    </xf>
    <xf numFmtId="177" fontId="34" fillId="0" borderId="0" xfId="110" applyNumberFormat="1" applyFill="1"/>
    <xf numFmtId="178" fontId="38" fillId="0" borderId="10" xfId="110" applyNumberFormat="1" applyFont="1" applyFill="1" applyBorder="1" applyAlignment="1" applyProtection="1">
      <alignment horizontal="right" vertical="top"/>
    </xf>
    <xf numFmtId="178" fontId="34" fillId="0" borderId="0" xfId="110" applyNumberFormat="1" applyFill="1"/>
    <xf numFmtId="175" fontId="37" fillId="0" borderId="18" xfId="110" applyNumberFormat="1" applyFont="1" applyFill="1" applyBorder="1" applyAlignment="1" applyProtection="1">
      <alignment vertical="top"/>
    </xf>
    <xf numFmtId="178" fontId="38" fillId="0" borderId="10" xfId="110" applyNumberFormat="1" applyFont="1" applyFill="1" applyBorder="1" applyAlignment="1" applyProtection="1">
      <alignment horizontal="center" vertical="top"/>
    </xf>
    <xf numFmtId="178" fontId="38" fillId="0" borderId="10" xfId="110" applyNumberFormat="1" applyFont="1" applyFill="1" applyBorder="1" applyAlignment="1" applyProtection="1">
      <alignment horizontal="center" vertical="top" wrapText="1"/>
    </xf>
    <xf numFmtId="3" fontId="38" fillId="0" borderId="10" xfId="110" applyNumberFormat="1" applyFont="1" applyFill="1" applyBorder="1" applyAlignment="1" applyProtection="1">
      <alignment horizontal="center" vertical="top" wrapText="1"/>
    </xf>
    <xf numFmtId="179" fontId="38" fillId="0" borderId="10" xfId="110" applyNumberFormat="1" applyFont="1" applyFill="1" applyBorder="1" applyAlignment="1" applyProtection="1">
      <alignment horizontal="center" vertical="top" wrapText="1"/>
    </xf>
    <xf numFmtId="179" fontId="38" fillId="0" borderId="10" xfId="110" applyNumberFormat="1" applyFont="1" applyFill="1" applyBorder="1" applyAlignment="1" applyProtection="1">
      <alignment horizontal="right" vertical="top" wrapText="1"/>
    </xf>
    <xf numFmtId="4" fontId="38" fillId="0" borderId="10" xfId="110" applyNumberFormat="1" applyFont="1" applyFill="1" applyBorder="1" applyAlignment="1" applyProtection="1">
      <alignment horizontal="center" vertical="top" wrapText="1"/>
    </xf>
    <xf numFmtId="164" fontId="40" fillId="0" borderId="10" xfId="113" applyNumberFormat="1" applyFont="1" applyFill="1" applyBorder="1" applyAlignment="1">
      <alignment horizontal="left" vertical="top" wrapText="1"/>
    </xf>
    <xf numFmtId="164" fontId="38" fillId="0" borderId="10" xfId="113" applyNumberFormat="1" applyFont="1" applyFill="1" applyBorder="1" applyAlignment="1">
      <alignment horizontal="center" vertical="top" wrapText="1"/>
    </xf>
    <xf numFmtId="0" fontId="38" fillId="0" borderId="10" xfId="113" applyFont="1" applyFill="1" applyBorder="1" applyAlignment="1">
      <alignment horizontal="center" vertical="top" wrapText="1"/>
    </xf>
    <xf numFmtId="179" fontId="38" fillId="0" borderId="10" xfId="113" applyNumberFormat="1" applyFont="1" applyFill="1" applyBorder="1" applyAlignment="1">
      <alignment horizontal="right" vertical="top" wrapText="1"/>
    </xf>
    <xf numFmtId="164" fontId="38" fillId="0" borderId="10" xfId="113" applyNumberFormat="1" applyFont="1" applyFill="1" applyBorder="1" applyAlignment="1">
      <alignment horizontal="left" vertical="top" wrapText="1"/>
    </xf>
    <xf numFmtId="179" fontId="38" fillId="0" borderId="10" xfId="113" applyNumberFormat="1" applyFont="1" applyFill="1" applyBorder="1" applyAlignment="1">
      <alignment horizontal="center" vertical="top" wrapText="1"/>
    </xf>
    <xf numFmtId="7" fontId="34" fillId="0" borderId="24" xfId="110" applyNumberFormat="1" applyFill="1" applyBorder="1" applyAlignment="1">
      <alignment horizontal="center"/>
    </xf>
    <xf numFmtId="7" fontId="34" fillId="0" borderId="25" xfId="110" applyNumberFormat="1" applyFill="1" applyBorder="1" applyAlignment="1">
      <alignment horizontal="right"/>
    </xf>
    <xf numFmtId="4" fontId="37" fillId="25" borderId="15" xfId="110" applyNumberFormat="1" applyFont="1" applyFill="1" applyBorder="1" applyAlignment="1" applyProtection="1">
      <alignment horizontal="center" vertical="top" wrapText="1"/>
    </xf>
    <xf numFmtId="0" fontId="34" fillId="0" borderId="26" xfId="110" applyNumberFormat="1" applyFill="1" applyBorder="1" applyAlignment="1">
      <alignment horizontal="center" vertical="top"/>
    </xf>
    <xf numFmtId="0" fontId="34" fillId="0" borderId="27" xfId="110" applyNumberFormat="1" applyFill="1" applyBorder="1" applyAlignment="1">
      <alignment horizontal="center"/>
    </xf>
    <xf numFmtId="0" fontId="34" fillId="0" borderId="28" xfId="110" applyNumberFormat="1" applyFill="1" applyBorder="1" applyAlignment="1">
      <alignment horizontal="center"/>
    </xf>
    <xf numFmtId="0" fontId="34" fillId="0" borderId="29" xfId="110" applyNumberFormat="1" applyFill="1" applyBorder="1" applyAlignment="1">
      <alignment horizontal="center"/>
    </xf>
    <xf numFmtId="3" fontId="34" fillId="0" borderId="29" xfId="110" applyNumberFormat="1" applyFill="1" applyBorder="1" applyAlignment="1">
      <alignment horizontal="center"/>
    </xf>
    <xf numFmtId="7" fontId="34" fillId="0" borderId="29" xfId="110" applyNumberFormat="1" applyFill="1" applyBorder="1" applyAlignment="1">
      <alignment horizontal="right"/>
    </xf>
    <xf numFmtId="0" fontId="34" fillId="0" borderId="30" xfId="110" applyNumberFormat="1" applyFill="1" applyBorder="1" applyAlignment="1">
      <alignment horizontal="center"/>
    </xf>
    <xf numFmtId="0" fontId="34" fillId="0" borderId="31" xfId="110" applyNumberFormat="1" applyFill="1" applyBorder="1" applyAlignment="1">
      <alignment vertical="top"/>
    </xf>
    <xf numFmtId="0" fontId="34" fillId="0" borderId="32" xfId="110" applyNumberFormat="1" applyFill="1" applyBorder="1" applyAlignment="1">
      <alignment horizontal="right"/>
    </xf>
    <xf numFmtId="174" fontId="38" fillId="0" borderId="33" xfId="110" applyNumberFormat="1" applyFont="1" applyFill="1" applyBorder="1" applyAlignment="1" applyProtection="1">
      <alignment horizontal="left" vertical="top" wrapText="1"/>
    </xf>
    <xf numFmtId="175" fontId="38" fillId="0" borderId="34" xfId="110" applyNumberFormat="1" applyFont="1" applyFill="1" applyBorder="1" applyAlignment="1" applyProtection="1">
      <alignment vertical="top"/>
    </xf>
    <xf numFmtId="174" fontId="38" fillId="0" borderId="33" xfId="110" applyNumberFormat="1" applyFont="1" applyFill="1" applyBorder="1" applyAlignment="1" applyProtection="1">
      <alignment horizontal="center" vertical="top" wrapText="1"/>
    </xf>
    <xf numFmtId="174" fontId="38" fillId="0" borderId="33" xfId="110" applyNumberFormat="1" applyFont="1" applyFill="1" applyBorder="1" applyAlignment="1" applyProtection="1">
      <alignment horizontal="right" vertical="top" wrapText="1"/>
    </xf>
    <xf numFmtId="177" fontId="38" fillId="0" borderId="33" xfId="110" applyNumberFormat="1" applyFont="1" applyFill="1" applyBorder="1" applyAlignment="1" applyProtection="1">
      <alignment horizontal="left" vertical="top" wrapText="1"/>
    </xf>
    <xf numFmtId="0" fontId="34" fillId="0" borderId="37" xfId="110" applyNumberFormat="1" applyFill="1" applyBorder="1" applyAlignment="1">
      <alignment vertical="top"/>
    </xf>
    <xf numFmtId="0" fontId="34" fillId="0" borderId="38" xfId="110" applyNumberFormat="1" applyFill="1" applyBorder="1"/>
    <xf numFmtId="0" fontId="34" fillId="0" borderId="38" xfId="110" applyNumberFormat="1" applyFill="1" applyBorder="1" applyAlignment="1">
      <alignment horizontal="center"/>
    </xf>
    <xf numFmtId="3" fontId="34" fillId="0" borderId="38" xfId="110" applyNumberFormat="1" applyFill="1" applyBorder="1"/>
    <xf numFmtId="7" fontId="34" fillId="0" borderId="38" xfId="110" applyNumberFormat="1" applyFill="1" applyBorder="1" applyAlignment="1">
      <alignment horizontal="right"/>
    </xf>
    <xf numFmtId="0" fontId="34" fillId="0" borderId="39" xfId="110" applyNumberFormat="1" applyFill="1" applyBorder="1" applyAlignment="1">
      <alignment horizontal="right"/>
    </xf>
    <xf numFmtId="0" fontId="19" fillId="0" borderId="35" xfId="110" applyNumberFormat="1" applyFont="1" applyFill="1" applyBorder="1" applyAlignment="1"/>
    <xf numFmtId="0" fontId="34" fillId="0" borderId="0" xfId="110" applyNumberFormat="1" applyFill="1" applyBorder="1" applyAlignment="1"/>
    <xf numFmtId="7" fontId="34" fillId="0" borderId="14" xfId="110" applyNumberFormat="1" applyFill="1" applyBorder="1" applyAlignment="1">
      <alignment horizontal="center"/>
    </xf>
    <xf numFmtId="0" fontId="34" fillId="0" borderId="36" xfId="110" applyNumberFormat="1" applyFill="1" applyBorder="1" applyAlignment="1"/>
    <xf numFmtId="174" fontId="40" fillId="0" borderId="21" xfId="110" applyNumberFormat="1" applyFont="1" applyFill="1" applyBorder="1" applyAlignment="1" applyProtection="1">
      <alignment horizontal="left" wrapText="1"/>
    </xf>
    <xf numFmtId="174" fontId="38" fillId="0" borderId="22" xfId="110" applyNumberFormat="1" applyFont="1" applyFill="1" applyBorder="1" applyAlignment="1" applyProtection="1">
      <alignment horizontal="left" wrapText="1"/>
    </xf>
    <xf numFmtId="174" fontId="38" fillId="0" borderId="23" xfId="110" applyNumberFormat="1" applyFont="1" applyFill="1" applyBorder="1" applyAlignment="1" applyProtection="1">
      <alignment horizontal="left" wrapText="1"/>
    </xf>
    <xf numFmtId="174" fontId="40" fillId="0" borderId="22" xfId="110" applyNumberFormat="1" applyFont="1" applyFill="1" applyBorder="1" applyAlignment="1" applyProtection="1">
      <alignment horizontal="left" wrapText="1"/>
    </xf>
    <xf numFmtId="174" fontId="40" fillId="0" borderId="23" xfId="110" applyNumberFormat="1" applyFont="1" applyFill="1" applyBorder="1" applyAlignment="1" applyProtection="1">
      <alignment horizontal="left" wrapText="1"/>
    </xf>
    <xf numFmtId="176" fontId="41" fillId="0" borderId="21" xfId="110" applyNumberFormat="1" applyFont="1" applyFill="1" applyBorder="1" applyAlignment="1" applyProtection="1">
      <alignment horizontal="right" vertical="center"/>
    </xf>
    <xf numFmtId="176" fontId="41" fillId="0" borderId="22" xfId="110" applyNumberFormat="1" applyFont="1" applyFill="1" applyBorder="1" applyAlignment="1" applyProtection="1">
      <alignment horizontal="right" vertical="center"/>
    </xf>
    <xf numFmtId="175" fontId="38" fillId="0" borderId="10" xfId="110" applyNumberFormat="1" applyFont="1" applyFill="1" applyBorder="1" applyAlignment="1" applyProtection="1">
      <alignment vertical="top"/>
    </xf>
    <xf numFmtId="177" fontId="38" fillId="0" borderId="10" xfId="110" applyNumberFormat="1" applyFont="1" applyFill="1" applyBorder="1" applyAlignment="1" applyProtection="1">
      <alignment vertical="top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8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7"/>
  <sheetViews>
    <sheetView showZeros="0" tabSelected="1" showOutlineSymbols="0" view="pageBreakPreview" topLeftCell="B7" zoomScale="75" zoomScaleNormal="100" zoomScaleSheetLayoutView="75" workbookViewId="0">
      <selection activeCell="G7" sqref="G7"/>
    </sheetView>
  </sheetViews>
  <sheetFormatPr defaultColWidth="13.5703125" defaultRowHeight="15" x14ac:dyDescent="0.2"/>
  <cols>
    <col min="1" max="1" width="14.42578125" style="29" hidden="1" customWidth="1"/>
    <col min="2" max="2" width="11.28515625" style="10" customWidth="1"/>
    <col min="3" max="3" width="47.28515625" style="5" customWidth="1"/>
    <col min="4" max="4" width="16.42578125" style="30" customWidth="1"/>
    <col min="5" max="5" width="8.7109375" style="5" customWidth="1"/>
    <col min="6" max="6" width="15.140625" style="31" customWidth="1"/>
    <col min="7" max="7" width="15.140625" style="29" customWidth="1"/>
    <col min="8" max="8" width="21.5703125" style="29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2</v>
      </c>
      <c r="C1" s="3"/>
      <c r="D1" s="3"/>
      <c r="E1" s="3"/>
      <c r="F1" s="4"/>
      <c r="G1" s="1"/>
      <c r="H1" s="3"/>
    </row>
    <row r="2" spans="1:10" x14ac:dyDescent="0.2">
      <c r="A2" s="6"/>
      <c r="B2" s="32" t="s">
        <v>32</v>
      </c>
      <c r="C2" s="7"/>
      <c r="D2" s="7"/>
      <c r="E2" s="7"/>
      <c r="F2" s="8"/>
      <c r="G2" s="6"/>
      <c r="H2" s="7"/>
    </row>
    <row r="3" spans="1:10" ht="15.75" thickBot="1" x14ac:dyDescent="0.25">
      <c r="A3" s="9"/>
      <c r="B3" s="10" t="s">
        <v>1</v>
      </c>
      <c r="C3" s="11"/>
      <c r="D3" s="11"/>
      <c r="E3" s="11"/>
      <c r="F3" s="12"/>
      <c r="G3" s="13"/>
      <c r="H3" s="14"/>
    </row>
    <row r="4" spans="1:10" x14ac:dyDescent="0.2">
      <c r="A4" s="60" t="s">
        <v>3</v>
      </c>
      <c r="B4" s="63" t="s">
        <v>4</v>
      </c>
      <c r="C4" s="64" t="s">
        <v>5</v>
      </c>
      <c r="D4" s="65" t="s">
        <v>6</v>
      </c>
      <c r="E4" s="66" t="s">
        <v>7</v>
      </c>
      <c r="F4" s="67" t="s">
        <v>8</v>
      </c>
      <c r="G4" s="68" t="s">
        <v>9</v>
      </c>
      <c r="H4" s="69" t="s">
        <v>10</v>
      </c>
    </row>
    <row r="5" spans="1:10" ht="15.75" thickBot="1" x14ac:dyDescent="0.25">
      <c r="A5" s="61"/>
      <c r="B5" s="70"/>
      <c r="C5" s="22"/>
      <c r="D5" s="33" t="s">
        <v>11</v>
      </c>
      <c r="E5" s="34"/>
      <c r="F5" s="35" t="s">
        <v>12</v>
      </c>
      <c r="G5" s="36"/>
      <c r="H5" s="71"/>
    </row>
    <row r="6" spans="1:10" ht="36" customHeight="1" thickBot="1" x14ac:dyDescent="0.3">
      <c r="A6" s="16" t="s">
        <v>14</v>
      </c>
      <c r="B6" s="87" t="s">
        <v>33</v>
      </c>
      <c r="C6" s="88"/>
      <c r="D6" s="88"/>
      <c r="E6" s="88"/>
      <c r="F6" s="88"/>
      <c r="G6" s="88"/>
      <c r="H6" s="89"/>
      <c r="I6" s="21"/>
      <c r="J6" s="22"/>
    </row>
    <row r="7" spans="1:10" ht="20.100000000000001" customHeight="1" thickBot="1" x14ac:dyDescent="0.25">
      <c r="A7" s="16"/>
      <c r="B7" s="72" t="s">
        <v>34</v>
      </c>
      <c r="C7" s="38" t="s">
        <v>35</v>
      </c>
      <c r="D7" s="18" t="s">
        <v>181</v>
      </c>
      <c r="E7" s="19" t="s">
        <v>100</v>
      </c>
      <c r="F7" s="48">
        <v>1</v>
      </c>
      <c r="G7" s="20"/>
      <c r="H7" s="73">
        <f>ROUND(G7*F7,2)</f>
        <v>0</v>
      </c>
      <c r="I7" s="21"/>
      <c r="J7" s="22"/>
    </row>
    <row r="8" spans="1:10" ht="36" customHeight="1" thickBot="1" x14ac:dyDescent="0.25">
      <c r="A8" s="37" t="s">
        <v>15</v>
      </c>
      <c r="B8" s="92" t="s">
        <v>59</v>
      </c>
      <c r="C8" s="93"/>
      <c r="D8" s="93"/>
      <c r="E8" s="93"/>
      <c r="F8" s="93"/>
      <c r="G8" s="93"/>
      <c r="H8" s="47">
        <f>H7</f>
        <v>0</v>
      </c>
      <c r="I8" s="21"/>
      <c r="J8" s="22"/>
    </row>
    <row r="9" spans="1:10" ht="36" customHeight="1" thickBot="1" x14ac:dyDescent="0.3">
      <c r="A9" s="23" t="s">
        <v>16</v>
      </c>
      <c r="B9" s="87" t="s">
        <v>36</v>
      </c>
      <c r="C9" s="90"/>
      <c r="D9" s="90"/>
      <c r="E9" s="90"/>
      <c r="F9" s="90"/>
      <c r="G9" s="90"/>
      <c r="H9" s="91"/>
    </row>
    <row r="10" spans="1:10" ht="20.100000000000001" customHeight="1" x14ac:dyDescent="0.2">
      <c r="A10" s="16" t="s">
        <v>17</v>
      </c>
      <c r="B10" s="72" t="s">
        <v>78</v>
      </c>
      <c r="C10" s="38" t="s">
        <v>37</v>
      </c>
      <c r="D10" s="18" t="s">
        <v>97</v>
      </c>
      <c r="E10" s="19"/>
      <c r="F10" s="45"/>
      <c r="G10" s="94"/>
      <c r="H10" s="73">
        <f t="shared" ref="H10:H69" si="0">ROUND(G10*F10,2)</f>
        <v>0</v>
      </c>
    </row>
    <row r="11" spans="1:10" ht="20.100000000000001" customHeight="1" x14ac:dyDescent="0.2">
      <c r="A11" s="23" t="s">
        <v>18</v>
      </c>
      <c r="B11" s="74" t="s">
        <v>79</v>
      </c>
      <c r="C11" s="17" t="s">
        <v>50</v>
      </c>
      <c r="D11" s="24"/>
      <c r="E11" s="19"/>
      <c r="F11" s="45"/>
      <c r="G11" s="94"/>
      <c r="H11" s="73">
        <f t="shared" si="0"/>
        <v>0</v>
      </c>
    </row>
    <row r="12" spans="1:10" ht="20.100000000000001" customHeight="1" x14ac:dyDescent="0.2">
      <c r="A12" s="23" t="s">
        <v>19</v>
      </c>
      <c r="B12" s="75" t="s">
        <v>80</v>
      </c>
      <c r="C12" s="17" t="s">
        <v>39</v>
      </c>
      <c r="D12" s="24"/>
      <c r="E12" s="19" t="s">
        <v>101</v>
      </c>
      <c r="F12" s="48">
        <v>4105.5</v>
      </c>
      <c r="G12" s="20"/>
      <c r="H12" s="73">
        <f t="shared" si="0"/>
        <v>0</v>
      </c>
    </row>
    <row r="13" spans="1:10" ht="20.100000000000001" customHeight="1" x14ac:dyDescent="0.2">
      <c r="A13" s="25" t="s">
        <v>20</v>
      </c>
      <c r="B13" s="75" t="s">
        <v>81</v>
      </c>
      <c r="C13" s="17" t="s">
        <v>40</v>
      </c>
      <c r="D13" s="24"/>
      <c r="E13" s="19" t="s">
        <v>101</v>
      </c>
      <c r="F13" s="48">
        <v>4105.5</v>
      </c>
      <c r="G13" s="20"/>
      <c r="H13" s="73">
        <f t="shared" si="0"/>
        <v>0</v>
      </c>
      <c r="I13" s="21"/>
      <c r="J13" s="22"/>
    </row>
    <row r="14" spans="1:10" ht="20.100000000000001" customHeight="1" x14ac:dyDescent="0.2">
      <c r="A14" s="25" t="s">
        <v>21</v>
      </c>
      <c r="B14" s="72"/>
      <c r="C14" s="17"/>
      <c r="D14" s="24"/>
      <c r="E14" s="19"/>
      <c r="F14" s="48"/>
      <c r="G14" s="94"/>
      <c r="H14" s="73">
        <f t="shared" si="0"/>
        <v>0</v>
      </c>
    </row>
    <row r="15" spans="1:10" ht="20.100000000000001" customHeight="1" x14ac:dyDescent="0.2">
      <c r="A15" s="25" t="s">
        <v>22</v>
      </c>
      <c r="B15" s="72" t="s">
        <v>82</v>
      </c>
      <c r="C15" s="38" t="s">
        <v>41</v>
      </c>
      <c r="D15" s="24" t="s">
        <v>182</v>
      </c>
      <c r="E15" s="19"/>
      <c r="F15" s="49"/>
      <c r="G15" s="94"/>
      <c r="H15" s="73">
        <f t="shared" si="0"/>
        <v>0</v>
      </c>
    </row>
    <row r="16" spans="1:10" ht="20.100000000000001" customHeight="1" x14ac:dyDescent="0.2">
      <c r="A16" s="25"/>
      <c r="B16" s="74" t="s">
        <v>79</v>
      </c>
      <c r="C16" s="17" t="s">
        <v>38</v>
      </c>
      <c r="D16" s="24"/>
      <c r="E16" s="19"/>
      <c r="F16" s="49"/>
      <c r="G16" s="94"/>
      <c r="H16" s="73">
        <f t="shared" si="0"/>
        <v>0</v>
      </c>
    </row>
    <row r="17" spans="1:8" ht="20.100000000000001" customHeight="1" x14ac:dyDescent="0.2">
      <c r="A17" s="27"/>
      <c r="B17" s="75" t="s">
        <v>80</v>
      </c>
      <c r="C17" s="17" t="s">
        <v>39</v>
      </c>
      <c r="D17" s="24"/>
      <c r="E17" s="19" t="s">
        <v>101</v>
      </c>
      <c r="F17" s="49">
        <v>4105.5</v>
      </c>
      <c r="G17" s="20"/>
      <c r="H17" s="73">
        <f t="shared" si="0"/>
        <v>0</v>
      </c>
    </row>
    <row r="18" spans="1:8" ht="20.100000000000001" customHeight="1" x14ac:dyDescent="0.2">
      <c r="A18" s="27"/>
      <c r="B18" s="75" t="s">
        <v>81</v>
      </c>
      <c r="C18" s="17" t="s">
        <v>180</v>
      </c>
      <c r="D18" s="24"/>
      <c r="E18" s="19" t="s">
        <v>101</v>
      </c>
      <c r="F18" s="49">
        <v>4105.5</v>
      </c>
      <c r="G18" s="20"/>
      <c r="H18" s="73">
        <f t="shared" si="0"/>
        <v>0</v>
      </c>
    </row>
    <row r="19" spans="1:8" ht="20.100000000000001" customHeight="1" x14ac:dyDescent="0.2">
      <c r="A19" s="16" t="s">
        <v>23</v>
      </c>
      <c r="B19" s="75" t="s">
        <v>179</v>
      </c>
      <c r="C19" s="17" t="s">
        <v>40</v>
      </c>
      <c r="D19" s="24" t="s">
        <v>13</v>
      </c>
      <c r="E19" s="19" t="s">
        <v>101</v>
      </c>
      <c r="F19" s="49">
        <v>4105.5</v>
      </c>
      <c r="G19" s="20"/>
      <c r="H19" s="73">
        <f t="shared" si="0"/>
        <v>0</v>
      </c>
    </row>
    <row r="20" spans="1:8" ht="20.100000000000001" customHeight="1" x14ac:dyDescent="0.2">
      <c r="A20" s="16" t="s">
        <v>24</v>
      </c>
      <c r="B20" s="72"/>
      <c r="C20" s="17"/>
      <c r="D20" s="24" t="s">
        <v>13</v>
      </c>
      <c r="E20" s="19"/>
      <c r="F20" s="49"/>
      <c r="G20" s="94"/>
      <c r="H20" s="73">
        <f t="shared" si="0"/>
        <v>0</v>
      </c>
    </row>
    <row r="21" spans="1:8" ht="20.100000000000001" customHeight="1" x14ac:dyDescent="0.2">
      <c r="A21" s="16"/>
      <c r="B21" s="72" t="s">
        <v>83</v>
      </c>
      <c r="C21" s="38" t="s">
        <v>42</v>
      </c>
      <c r="D21" s="24" t="s">
        <v>181</v>
      </c>
      <c r="E21" s="19"/>
      <c r="F21" s="49"/>
      <c r="G21" s="94"/>
      <c r="H21" s="73">
        <f t="shared" si="0"/>
        <v>0</v>
      </c>
    </row>
    <row r="22" spans="1:8" ht="20.100000000000001" customHeight="1" x14ac:dyDescent="0.2">
      <c r="A22" s="16"/>
      <c r="B22" s="74" t="s">
        <v>79</v>
      </c>
      <c r="C22" s="17" t="s">
        <v>43</v>
      </c>
      <c r="D22" s="24"/>
      <c r="E22" s="19"/>
      <c r="F22" s="49"/>
      <c r="G22" s="94"/>
      <c r="H22" s="73">
        <f t="shared" si="0"/>
        <v>0</v>
      </c>
    </row>
    <row r="23" spans="1:8" ht="20.100000000000001" customHeight="1" x14ac:dyDescent="0.2">
      <c r="A23" s="16"/>
      <c r="B23" s="75" t="s">
        <v>80</v>
      </c>
      <c r="C23" s="17" t="s">
        <v>103</v>
      </c>
      <c r="D23" s="24"/>
      <c r="E23" s="19" t="s">
        <v>101</v>
      </c>
      <c r="F23" s="49">
        <v>337.5</v>
      </c>
      <c r="G23" s="20"/>
      <c r="H23" s="73">
        <f t="shared" si="0"/>
        <v>0</v>
      </c>
    </row>
    <row r="24" spans="1:8" ht="20.100000000000001" customHeight="1" x14ac:dyDescent="0.2">
      <c r="A24" s="16"/>
      <c r="B24" s="75" t="s">
        <v>81</v>
      </c>
      <c r="C24" s="17" t="s">
        <v>104</v>
      </c>
      <c r="D24" s="24"/>
      <c r="E24" s="19" t="s">
        <v>101</v>
      </c>
      <c r="F24" s="49">
        <v>54.6</v>
      </c>
      <c r="G24" s="20"/>
      <c r="H24" s="73">
        <f t="shared" si="0"/>
        <v>0</v>
      </c>
    </row>
    <row r="25" spans="1:8" ht="20.100000000000001" customHeight="1" x14ac:dyDescent="0.2">
      <c r="A25" s="16"/>
      <c r="B25" s="72"/>
      <c r="C25" s="17"/>
      <c r="D25" s="24"/>
      <c r="E25" s="19"/>
      <c r="F25" s="49"/>
      <c r="G25" s="94"/>
      <c r="H25" s="73">
        <f t="shared" si="0"/>
        <v>0</v>
      </c>
    </row>
    <row r="26" spans="1:8" ht="20.100000000000001" customHeight="1" x14ac:dyDescent="0.2">
      <c r="A26" s="16"/>
      <c r="B26" s="74" t="s">
        <v>85</v>
      </c>
      <c r="C26" s="17" t="s">
        <v>111</v>
      </c>
      <c r="D26" s="24"/>
      <c r="E26" s="19"/>
      <c r="F26" s="49"/>
      <c r="G26" s="94"/>
      <c r="H26" s="73">
        <f t="shared" si="0"/>
        <v>0</v>
      </c>
    </row>
    <row r="27" spans="1:8" ht="20.100000000000001" customHeight="1" x14ac:dyDescent="0.2">
      <c r="A27" s="16"/>
      <c r="B27" s="75" t="s">
        <v>80</v>
      </c>
      <c r="C27" s="17" t="s">
        <v>105</v>
      </c>
      <c r="D27" s="24"/>
      <c r="E27" s="19" t="s">
        <v>101</v>
      </c>
      <c r="F27" s="49">
        <v>149.80000000000001</v>
      </c>
      <c r="G27" s="20"/>
      <c r="H27" s="73">
        <f t="shared" si="0"/>
        <v>0</v>
      </c>
    </row>
    <row r="28" spans="1:8" ht="20.100000000000001" customHeight="1" x14ac:dyDescent="0.2">
      <c r="A28" s="16"/>
      <c r="B28" s="75"/>
      <c r="C28" s="17"/>
      <c r="D28" s="24"/>
      <c r="E28" s="19"/>
      <c r="F28" s="49"/>
      <c r="G28" s="94"/>
      <c r="H28" s="73">
        <f t="shared" si="0"/>
        <v>0</v>
      </c>
    </row>
    <row r="29" spans="1:8" ht="20.100000000000001" customHeight="1" x14ac:dyDescent="0.2">
      <c r="A29" s="16"/>
      <c r="B29" s="74" t="s">
        <v>86</v>
      </c>
      <c r="C29" s="17" t="s">
        <v>44</v>
      </c>
      <c r="D29" s="24"/>
      <c r="E29" s="19"/>
      <c r="F29" s="49"/>
      <c r="G29" s="94"/>
      <c r="H29" s="73">
        <f t="shared" si="0"/>
        <v>0</v>
      </c>
    </row>
    <row r="30" spans="1:8" ht="20.100000000000001" customHeight="1" x14ac:dyDescent="0.2">
      <c r="A30" s="16"/>
      <c r="B30" s="75" t="s">
        <v>80</v>
      </c>
      <c r="C30" s="17" t="s">
        <v>105</v>
      </c>
      <c r="D30" s="24"/>
      <c r="E30" s="19" t="s">
        <v>101</v>
      </c>
      <c r="F30" s="49">
        <v>93.1</v>
      </c>
      <c r="G30" s="20"/>
      <c r="H30" s="73">
        <f t="shared" si="0"/>
        <v>0</v>
      </c>
    </row>
    <row r="31" spans="1:8" ht="20.100000000000001" customHeight="1" x14ac:dyDescent="0.2">
      <c r="A31" s="16"/>
      <c r="B31" s="75" t="s">
        <v>81</v>
      </c>
      <c r="C31" s="17" t="s">
        <v>104</v>
      </c>
      <c r="D31" s="24"/>
      <c r="E31" s="19" t="s">
        <v>101</v>
      </c>
      <c r="F31" s="49">
        <v>96.5</v>
      </c>
      <c r="G31" s="20"/>
      <c r="H31" s="73">
        <f t="shared" si="0"/>
        <v>0</v>
      </c>
    </row>
    <row r="32" spans="1:8" ht="20.100000000000001" customHeight="1" x14ac:dyDescent="0.2">
      <c r="A32" s="16"/>
      <c r="B32" s="72"/>
      <c r="C32" s="17"/>
      <c r="D32" s="24"/>
      <c r="E32" s="19"/>
      <c r="F32" s="49"/>
      <c r="G32" s="94"/>
      <c r="H32" s="73">
        <f t="shared" si="0"/>
        <v>0</v>
      </c>
    </row>
    <row r="33" spans="1:8" ht="20.100000000000001" customHeight="1" x14ac:dyDescent="0.2">
      <c r="A33" s="16"/>
      <c r="B33" s="74" t="s">
        <v>87</v>
      </c>
      <c r="C33" s="17" t="s">
        <v>45</v>
      </c>
      <c r="D33" s="24"/>
      <c r="E33" s="19"/>
      <c r="F33" s="49"/>
      <c r="G33" s="94"/>
      <c r="H33" s="73">
        <f t="shared" si="0"/>
        <v>0</v>
      </c>
    </row>
    <row r="34" spans="1:8" ht="20.100000000000001" customHeight="1" x14ac:dyDescent="0.2">
      <c r="A34" s="16"/>
      <c r="B34" s="75" t="s">
        <v>80</v>
      </c>
      <c r="C34" s="17" t="s">
        <v>106</v>
      </c>
      <c r="D34" s="24"/>
      <c r="E34" s="19" t="s">
        <v>101</v>
      </c>
      <c r="F34" s="49">
        <v>1230.2</v>
      </c>
      <c r="G34" s="20"/>
      <c r="H34" s="73">
        <f t="shared" si="0"/>
        <v>0</v>
      </c>
    </row>
    <row r="35" spans="1:8" ht="20.100000000000001" customHeight="1" x14ac:dyDescent="0.2">
      <c r="A35" s="16"/>
      <c r="B35" s="75" t="s">
        <v>81</v>
      </c>
      <c r="C35" s="17" t="s">
        <v>107</v>
      </c>
      <c r="D35" s="24"/>
      <c r="E35" s="19" t="s">
        <v>101</v>
      </c>
      <c r="F35" s="49">
        <v>173.7</v>
      </c>
      <c r="G35" s="20"/>
      <c r="H35" s="73">
        <f t="shared" si="0"/>
        <v>0</v>
      </c>
    </row>
    <row r="36" spans="1:8" ht="20.100000000000001" customHeight="1" x14ac:dyDescent="0.2">
      <c r="A36" s="16"/>
      <c r="B36" s="72"/>
      <c r="C36" s="17"/>
      <c r="D36" s="24"/>
      <c r="E36" s="19"/>
      <c r="F36" s="49"/>
      <c r="G36" s="94"/>
      <c r="H36" s="73">
        <f t="shared" si="0"/>
        <v>0</v>
      </c>
    </row>
    <row r="37" spans="1:8" ht="20.100000000000001" customHeight="1" x14ac:dyDescent="0.2">
      <c r="A37" s="16"/>
      <c r="B37" s="74" t="s">
        <v>88</v>
      </c>
      <c r="C37" s="17" t="s">
        <v>46</v>
      </c>
      <c r="D37" s="24"/>
      <c r="E37" s="19"/>
      <c r="F37" s="49"/>
      <c r="G37" s="94"/>
      <c r="H37" s="73">
        <f t="shared" si="0"/>
        <v>0</v>
      </c>
    </row>
    <row r="38" spans="1:8" ht="20.100000000000001" customHeight="1" x14ac:dyDescent="0.2">
      <c r="A38" s="62" t="s">
        <v>25</v>
      </c>
      <c r="B38" s="75" t="s">
        <v>80</v>
      </c>
      <c r="C38" s="17" t="s">
        <v>108</v>
      </c>
      <c r="D38" s="24"/>
      <c r="E38" s="19" t="s">
        <v>101</v>
      </c>
      <c r="F38" s="49">
        <v>964.1</v>
      </c>
      <c r="G38" s="20"/>
      <c r="H38" s="73">
        <f t="shared" si="0"/>
        <v>0</v>
      </c>
    </row>
    <row r="39" spans="1:8" ht="20.100000000000001" customHeight="1" x14ac:dyDescent="0.2">
      <c r="A39" s="62" t="s">
        <v>26</v>
      </c>
      <c r="B39" s="75" t="s">
        <v>81</v>
      </c>
      <c r="C39" s="17" t="s">
        <v>109</v>
      </c>
      <c r="D39" s="24"/>
      <c r="E39" s="19" t="s">
        <v>101</v>
      </c>
      <c r="F39" s="49">
        <v>497.6</v>
      </c>
      <c r="G39" s="20"/>
      <c r="H39" s="73">
        <f t="shared" si="0"/>
        <v>0</v>
      </c>
    </row>
    <row r="40" spans="1:8" ht="20.100000000000001" customHeight="1" x14ac:dyDescent="0.2">
      <c r="A40" s="16" t="s">
        <v>27</v>
      </c>
      <c r="B40" s="72"/>
      <c r="C40" s="17"/>
      <c r="D40" s="24"/>
      <c r="E40" s="19"/>
      <c r="F40" s="49"/>
      <c r="G40" s="94"/>
      <c r="H40" s="73">
        <f t="shared" si="0"/>
        <v>0</v>
      </c>
    </row>
    <row r="41" spans="1:8" ht="20.100000000000001" customHeight="1" x14ac:dyDescent="0.2">
      <c r="A41" s="16" t="s">
        <v>27</v>
      </c>
      <c r="B41" s="74" t="s">
        <v>94</v>
      </c>
      <c r="C41" s="17" t="s">
        <v>47</v>
      </c>
      <c r="D41" s="24"/>
      <c r="E41" s="19"/>
      <c r="F41" s="49"/>
      <c r="G41" s="94"/>
      <c r="H41" s="73">
        <f t="shared" si="0"/>
        <v>0</v>
      </c>
    </row>
    <row r="42" spans="1:8" ht="20.100000000000001" customHeight="1" x14ac:dyDescent="0.2">
      <c r="A42" s="16"/>
      <c r="B42" s="75" t="s">
        <v>80</v>
      </c>
      <c r="C42" s="17" t="s">
        <v>110</v>
      </c>
      <c r="D42" s="24"/>
      <c r="E42" s="19" t="s">
        <v>101</v>
      </c>
      <c r="F42" s="49">
        <v>281.10000000000002</v>
      </c>
      <c r="G42" s="20"/>
      <c r="H42" s="73">
        <f t="shared" si="0"/>
        <v>0</v>
      </c>
    </row>
    <row r="43" spans="1:8" ht="20.100000000000001" customHeight="1" x14ac:dyDescent="0.2">
      <c r="A43" s="16" t="s">
        <v>28</v>
      </c>
      <c r="B43" s="75" t="s">
        <v>81</v>
      </c>
      <c r="C43" s="17" t="s">
        <v>107</v>
      </c>
      <c r="D43" s="24"/>
      <c r="E43" s="19" t="s">
        <v>101</v>
      </c>
      <c r="F43" s="49">
        <v>75.900000000000006</v>
      </c>
      <c r="G43" s="20"/>
      <c r="H43" s="73">
        <f t="shared" si="0"/>
        <v>0</v>
      </c>
    </row>
    <row r="44" spans="1:8" ht="20.100000000000001" customHeight="1" x14ac:dyDescent="0.2">
      <c r="A44" s="16"/>
      <c r="B44" s="75"/>
      <c r="C44" s="17"/>
      <c r="D44" s="24"/>
      <c r="E44" s="19"/>
      <c r="F44" s="49"/>
      <c r="G44" s="94"/>
      <c r="H44" s="73">
        <f t="shared" si="0"/>
        <v>0</v>
      </c>
    </row>
    <row r="45" spans="1:8" ht="20.100000000000001" customHeight="1" x14ac:dyDescent="0.2">
      <c r="A45" s="16"/>
      <c r="B45" s="72" t="s">
        <v>84</v>
      </c>
      <c r="C45" s="38" t="s">
        <v>112</v>
      </c>
      <c r="D45" s="24" t="s">
        <v>181</v>
      </c>
      <c r="E45" s="19"/>
      <c r="F45" s="49"/>
      <c r="G45" s="94"/>
      <c r="H45" s="73">
        <f t="shared" si="0"/>
        <v>0</v>
      </c>
    </row>
    <row r="46" spans="1:8" ht="20.100000000000001" customHeight="1" x14ac:dyDescent="0.2">
      <c r="A46" s="16"/>
      <c r="B46" s="74" t="s">
        <v>79</v>
      </c>
      <c r="C46" s="17" t="s">
        <v>44</v>
      </c>
      <c r="D46" s="24"/>
      <c r="E46" s="19"/>
      <c r="F46" s="49"/>
      <c r="G46" s="94"/>
      <c r="H46" s="73">
        <f t="shared" si="0"/>
        <v>0</v>
      </c>
    </row>
    <row r="47" spans="1:8" ht="20.100000000000001" customHeight="1" x14ac:dyDescent="0.2">
      <c r="A47" s="16"/>
      <c r="B47" s="75" t="s">
        <v>80</v>
      </c>
      <c r="C47" s="17" t="s">
        <v>105</v>
      </c>
      <c r="D47" s="24"/>
      <c r="E47" s="19" t="s">
        <v>101</v>
      </c>
      <c r="F47" s="49">
        <v>31.4</v>
      </c>
      <c r="G47" s="20"/>
      <c r="H47" s="73">
        <f t="shared" si="0"/>
        <v>0</v>
      </c>
    </row>
    <row r="48" spans="1:8" ht="20.100000000000001" customHeight="1" x14ac:dyDescent="0.2">
      <c r="A48" s="16"/>
      <c r="B48" s="72"/>
      <c r="C48" s="17"/>
      <c r="D48" s="24"/>
      <c r="E48" s="19"/>
      <c r="F48" s="49"/>
      <c r="G48" s="94"/>
      <c r="H48" s="73">
        <f t="shared" si="0"/>
        <v>0</v>
      </c>
    </row>
    <row r="49" spans="1:10" ht="20.100000000000001" customHeight="1" x14ac:dyDescent="0.2">
      <c r="A49" s="16"/>
      <c r="B49" s="74" t="s">
        <v>85</v>
      </c>
      <c r="C49" s="17" t="s">
        <v>45</v>
      </c>
      <c r="D49" s="24"/>
      <c r="E49" s="19"/>
      <c r="F49" s="49"/>
      <c r="G49" s="94"/>
      <c r="H49" s="73">
        <f t="shared" si="0"/>
        <v>0</v>
      </c>
    </row>
    <row r="50" spans="1:10" ht="20.100000000000001" customHeight="1" x14ac:dyDescent="0.2">
      <c r="A50" s="16"/>
      <c r="B50" s="75" t="s">
        <v>80</v>
      </c>
      <c r="C50" s="17" t="s">
        <v>105</v>
      </c>
      <c r="D50" s="24"/>
      <c r="E50" s="19" t="s">
        <v>101</v>
      </c>
      <c r="F50" s="49">
        <v>30.6</v>
      </c>
      <c r="G50" s="20"/>
      <c r="H50" s="73">
        <f t="shared" si="0"/>
        <v>0</v>
      </c>
    </row>
    <row r="51" spans="1:10" ht="20.100000000000001" customHeight="1" x14ac:dyDescent="0.2">
      <c r="A51" s="16"/>
      <c r="B51" s="72"/>
      <c r="C51" s="17"/>
      <c r="D51" s="24"/>
      <c r="E51" s="19"/>
      <c r="F51" s="49"/>
      <c r="G51" s="94"/>
      <c r="H51" s="73">
        <f t="shared" si="0"/>
        <v>0</v>
      </c>
      <c r="J51" s="46"/>
    </row>
    <row r="52" spans="1:10" ht="20.100000000000001" customHeight="1" x14ac:dyDescent="0.2">
      <c r="A52" s="16"/>
      <c r="B52" s="74" t="s">
        <v>86</v>
      </c>
      <c r="C52" s="17" t="s">
        <v>47</v>
      </c>
      <c r="D52" s="24"/>
      <c r="E52" s="19"/>
      <c r="F52" s="49"/>
      <c r="G52" s="94"/>
      <c r="H52" s="73">
        <f t="shared" si="0"/>
        <v>0</v>
      </c>
    </row>
    <row r="53" spans="1:10" ht="20.100000000000001" customHeight="1" x14ac:dyDescent="0.2">
      <c r="A53" s="16"/>
      <c r="B53" s="75" t="s">
        <v>80</v>
      </c>
      <c r="C53" s="17" t="s">
        <v>105</v>
      </c>
      <c r="D53" s="24"/>
      <c r="E53" s="19" t="s">
        <v>101</v>
      </c>
      <c r="F53" s="49">
        <v>89.4</v>
      </c>
      <c r="G53" s="20"/>
      <c r="H53" s="73">
        <f t="shared" si="0"/>
        <v>0</v>
      </c>
    </row>
    <row r="54" spans="1:10" ht="20.100000000000001" customHeight="1" x14ac:dyDescent="0.2">
      <c r="A54" s="16" t="s">
        <v>29</v>
      </c>
      <c r="B54" s="72"/>
      <c r="C54" s="17"/>
      <c r="D54" s="24"/>
      <c r="E54" s="19"/>
      <c r="F54" s="49"/>
      <c r="G54" s="94"/>
      <c r="H54" s="73">
        <f t="shared" si="0"/>
        <v>0</v>
      </c>
    </row>
    <row r="55" spans="1:10" ht="20.100000000000001" customHeight="1" x14ac:dyDescent="0.2">
      <c r="A55" s="16" t="s">
        <v>30</v>
      </c>
      <c r="B55" s="72" t="s">
        <v>89</v>
      </c>
      <c r="C55" s="38" t="s">
        <v>48</v>
      </c>
      <c r="D55" s="24" t="s">
        <v>183</v>
      </c>
      <c r="E55" s="19"/>
      <c r="F55" s="49"/>
      <c r="G55" s="94"/>
      <c r="H55" s="73">
        <f t="shared" si="0"/>
        <v>0</v>
      </c>
    </row>
    <row r="56" spans="1:10" ht="20.100000000000001" customHeight="1" x14ac:dyDescent="0.2">
      <c r="A56" s="16" t="s">
        <v>31</v>
      </c>
      <c r="B56" s="74" t="s">
        <v>79</v>
      </c>
      <c r="C56" s="17" t="s">
        <v>49</v>
      </c>
      <c r="D56" s="24"/>
      <c r="E56" s="19" t="s">
        <v>0</v>
      </c>
      <c r="F56" s="49">
        <v>47</v>
      </c>
      <c r="G56" s="20"/>
      <c r="H56" s="73">
        <f t="shared" si="0"/>
        <v>0</v>
      </c>
    </row>
    <row r="57" spans="1:10" ht="20.100000000000001" customHeight="1" x14ac:dyDescent="0.2">
      <c r="A57" s="16" t="s">
        <v>31</v>
      </c>
      <c r="B57" s="74" t="s">
        <v>85</v>
      </c>
      <c r="C57" s="17" t="s">
        <v>113</v>
      </c>
      <c r="D57" s="24"/>
      <c r="E57" s="19" t="s">
        <v>0</v>
      </c>
      <c r="F57" s="49">
        <v>1</v>
      </c>
      <c r="G57" s="20"/>
      <c r="H57" s="73">
        <f t="shared" si="0"/>
        <v>0</v>
      </c>
    </row>
    <row r="58" spans="1:10" ht="20.100000000000001" customHeight="1" x14ac:dyDescent="0.2">
      <c r="A58" s="16"/>
      <c r="B58" s="72"/>
      <c r="C58" s="17"/>
      <c r="D58" s="24"/>
      <c r="E58" s="19"/>
      <c r="F58" s="49"/>
      <c r="G58" s="94"/>
      <c r="H58" s="73">
        <f t="shared" si="0"/>
        <v>0</v>
      </c>
    </row>
    <row r="59" spans="1:10" ht="20.100000000000001" customHeight="1" x14ac:dyDescent="0.2">
      <c r="A59" s="16"/>
      <c r="B59" s="72" t="s">
        <v>90</v>
      </c>
      <c r="C59" s="38" t="s">
        <v>51</v>
      </c>
      <c r="D59" s="24" t="s">
        <v>181</v>
      </c>
      <c r="E59" s="19" t="s">
        <v>0</v>
      </c>
      <c r="F59" s="49">
        <v>613</v>
      </c>
      <c r="G59" s="20"/>
      <c r="H59" s="73">
        <f t="shared" si="0"/>
        <v>0</v>
      </c>
    </row>
    <row r="60" spans="1:10" ht="20.100000000000001" customHeight="1" x14ac:dyDescent="0.2">
      <c r="A60" s="16"/>
      <c r="B60" s="72"/>
      <c r="C60" s="17"/>
      <c r="D60" s="24"/>
      <c r="E60" s="19"/>
      <c r="F60" s="49"/>
      <c r="G60" s="94"/>
      <c r="H60" s="73">
        <f t="shared" si="0"/>
        <v>0</v>
      </c>
    </row>
    <row r="61" spans="1:10" ht="20.100000000000001" customHeight="1" x14ac:dyDescent="0.2">
      <c r="A61" s="16"/>
      <c r="B61" s="72" t="s">
        <v>91</v>
      </c>
      <c r="C61" s="38" t="s">
        <v>52</v>
      </c>
      <c r="D61" s="24" t="s">
        <v>99</v>
      </c>
      <c r="E61" s="19"/>
      <c r="F61" s="49"/>
      <c r="G61" s="94"/>
      <c r="H61" s="73">
        <f t="shared" si="0"/>
        <v>0</v>
      </c>
    </row>
    <row r="62" spans="1:10" ht="20.100000000000001" customHeight="1" x14ac:dyDescent="0.2">
      <c r="A62" s="16"/>
      <c r="B62" s="74" t="s">
        <v>79</v>
      </c>
      <c r="C62" s="17" t="s">
        <v>53</v>
      </c>
      <c r="D62" s="24"/>
      <c r="E62" s="19" t="s">
        <v>0</v>
      </c>
      <c r="F62" s="49">
        <v>34</v>
      </c>
      <c r="G62" s="20"/>
      <c r="H62" s="73">
        <f t="shared" si="0"/>
        <v>0</v>
      </c>
    </row>
    <row r="63" spans="1:10" ht="20.100000000000001" customHeight="1" x14ac:dyDescent="0.2">
      <c r="A63" s="16"/>
      <c r="B63" s="74" t="s">
        <v>85</v>
      </c>
      <c r="C63" s="17" t="s">
        <v>54</v>
      </c>
      <c r="D63" s="24"/>
      <c r="E63" s="19" t="s">
        <v>101</v>
      </c>
      <c r="F63" s="49">
        <v>51.6</v>
      </c>
      <c r="G63" s="20"/>
      <c r="H63" s="73">
        <f t="shared" si="0"/>
        <v>0</v>
      </c>
    </row>
    <row r="64" spans="1:10" ht="20.100000000000001" customHeight="1" x14ac:dyDescent="0.2">
      <c r="A64" s="16"/>
      <c r="B64" s="74" t="s">
        <v>86</v>
      </c>
      <c r="C64" s="17" t="s">
        <v>55</v>
      </c>
      <c r="D64" s="24"/>
      <c r="E64" s="19" t="s">
        <v>0</v>
      </c>
      <c r="F64" s="49">
        <v>292</v>
      </c>
      <c r="G64" s="20"/>
      <c r="H64" s="73">
        <f t="shared" si="0"/>
        <v>0</v>
      </c>
    </row>
    <row r="65" spans="1:8" ht="20.100000000000001" customHeight="1" x14ac:dyDescent="0.2">
      <c r="A65" s="16"/>
      <c r="B65" s="72"/>
      <c r="C65" s="17"/>
      <c r="D65" s="24"/>
      <c r="E65" s="19"/>
      <c r="F65" s="49"/>
      <c r="G65" s="94"/>
      <c r="H65" s="73">
        <f t="shared" si="0"/>
        <v>0</v>
      </c>
    </row>
    <row r="66" spans="1:8" ht="36" customHeight="1" x14ac:dyDescent="0.2">
      <c r="A66" s="16"/>
      <c r="B66" s="72" t="s">
        <v>92</v>
      </c>
      <c r="C66" s="38" t="s">
        <v>56</v>
      </c>
      <c r="D66" s="24" t="s">
        <v>181</v>
      </c>
      <c r="E66" s="19" t="s">
        <v>0</v>
      </c>
      <c r="F66" s="49">
        <v>29</v>
      </c>
      <c r="G66" s="20"/>
      <c r="H66" s="73">
        <f t="shared" si="0"/>
        <v>0</v>
      </c>
    </row>
    <row r="67" spans="1:8" ht="20.100000000000001" customHeight="1" x14ac:dyDescent="0.2">
      <c r="A67" s="16"/>
      <c r="B67" s="72"/>
      <c r="C67" s="17"/>
      <c r="D67" s="24"/>
      <c r="E67" s="19"/>
      <c r="F67" s="49"/>
      <c r="G67" s="94"/>
      <c r="H67" s="73">
        <f t="shared" si="0"/>
        <v>0</v>
      </c>
    </row>
    <row r="68" spans="1:8" ht="20.100000000000001" customHeight="1" x14ac:dyDescent="0.2">
      <c r="A68" s="16"/>
      <c r="B68" s="72" t="s">
        <v>114</v>
      </c>
      <c r="C68" s="38" t="s">
        <v>57</v>
      </c>
      <c r="D68" s="24" t="s">
        <v>99</v>
      </c>
      <c r="E68" s="19"/>
      <c r="F68" s="49"/>
      <c r="G68" s="94"/>
      <c r="H68" s="73">
        <f t="shared" si="0"/>
        <v>0</v>
      </c>
    </row>
    <row r="69" spans="1:8" ht="20.100000000000001" customHeight="1" x14ac:dyDescent="0.2">
      <c r="A69" s="16"/>
      <c r="B69" s="74" t="s">
        <v>79</v>
      </c>
      <c r="C69" s="17" t="s">
        <v>58</v>
      </c>
      <c r="D69" s="24"/>
      <c r="E69" s="19" t="s">
        <v>0</v>
      </c>
      <c r="F69" s="49">
        <v>65</v>
      </c>
      <c r="G69" s="20"/>
      <c r="H69" s="73">
        <f t="shared" si="0"/>
        <v>0</v>
      </c>
    </row>
    <row r="70" spans="1:8" ht="20.100000000000001" customHeight="1" thickBot="1" x14ac:dyDescent="0.25">
      <c r="A70" s="16"/>
      <c r="B70" s="72"/>
      <c r="C70" s="17"/>
      <c r="D70" s="24"/>
      <c r="E70" s="19"/>
      <c r="F70" s="26"/>
      <c r="G70" s="94"/>
      <c r="H70" s="73">
        <f>ROUND(G70*F70,2)</f>
        <v>0</v>
      </c>
    </row>
    <row r="71" spans="1:8" ht="36" customHeight="1" thickBot="1" x14ac:dyDescent="0.25">
      <c r="A71" s="16"/>
      <c r="B71" s="92" t="s">
        <v>60</v>
      </c>
      <c r="C71" s="93"/>
      <c r="D71" s="93"/>
      <c r="E71" s="93"/>
      <c r="F71" s="93"/>
      <c r="G71" s="93"/>
      <c r="H71" s="39">
        <f>SUM(H10:H70)</f>
        <v>0</v>
      </c>
    </row>
    <row r="72" spans="1:8" ht="36" customHeight="1" thickBot="1" x14ac:dyDescent="0.3">
      <c r="A72" s="16"/>
      <c r="B72" s="87" t="s">
        <v>115</v>
      </c>
      <c r="C72" s="90"/>
      <c r="D72" s="90"/>
      <c r="E72" s="90"/>
      <c r="F72" s="90"/>
      <c r="G72" s="90"/>
      <c r="H72" s="91"/>
    </row>
    <row r="73" spans="1:8" ht="35.1" customHeight="1" x14ac:dyDescent="0.2">
      <c r="A73" s="16"/>
      <c r="B73" s="72" t="s">
        <v>93</v>
      </c>
      <c r="C73" s="38" t="s">
        <v>116</v>
      </c>
      <c r="D73" s="24" t="s">
        <v>119</v>
      </c>
      <c r="E73" s="19"/>
      <c r="F73" s="26"/>
      <c r="G73" s="94"/>
      <c r="H73" s="73">
        <f t="shared" ref="H73:H74" si="1">ROUND(G73*F73,2)</f>
        <v>0</v>
      </c>
    </row>
    <row r="74" spans="1:8" ht="20.100000000000001" customHeight="1" x14ac:dyDescent="0.2">
      <c r="A74" s="16"/>
      <c r="B74" s="74" t="s">
        <v>79</v>
      </c>
      <c r="C74" s="17" t="s">
        <v>44</v>
      </c>
      <c r="D74" s="24"/>
      <c r="E74" s="19"/>
      <c r="F74" s="26"/>
      <c r="G74" s="94"/>
      <c r="H74" s="73">
        <f t="shared" si="1"/>
        <v>0</v>
      </c>
    </row>
    <row r="75" spans="1:8" ht="20.100000000000001" customHeight="1" x14ac:dyDescent="0.2">
      <c r="A75" s="16"/>
      <c r="B75" s="75" t="s">
        <v>80</v>
      </c>
      <c r="C75" s="17" t="s">
        <v>117</v>
      </c>
      <c r="D75" s="24"/>
      <c r="E75" s="19" t="s">
        <v>0</v>
      </c>
      <c r="F75" s="50">
        <v>1</v>
      </c>
      <c r="G75" s="20"/>
      <c r="H75" s="73">
        <f>ROUND(G75*F75,2)</f>
        <v>0</v>
      </c>
    </row>
    <row r="76" spans="1:8" ht="20.100000000000001" customHeight="1" x14ac:dyDescent="0.2">
      <c r="A76" s="16"/>
      <c r="B76" s="75"/>
      <c r="C76" s="17"/>
      <c r="D76" s="24"/>
      <c r="E76" s="19"/>
      <c r="F76" s="50"/>
      <c r="G76" s="94"/>
      <c r="H76" s="73">
        <f t="shared" ref="H76:H129" si="2">ROUND(G76*F76,2)</f>
        <v>0</v>
      </c>
    </row>
    <row r="77" spans="1:8" ht="20.100000000000001" customHeight="1" x14ac:dyDescent="0.2">
      <c r="A77" s="16"/>
      <c r="B77" s="74" t="s">
        <v>85</v>
      </c>
      <c r="C77" s="17" t="s">
        <v>45</v>
      </c>
      <c r="D77" s="24"/>
      <c r="E77" s="19"/>
      <c r="F77" s="50"/>
      <c r="G77" s="94"/>
      <c r="H77" s="73">
        <f t="shared" si="2"/>
        <v>0</v>
      </c>
    </row>
    <row r="78" spans="1:8" ht="20.100000000000001" customHeight="1" x14ac:dyDescent="0.2">
      <c r="A78" s="16"/>
      <c r="B78" s="75" t="s">
        <v>80</v>
      </c>
      <c r="C78" s="17" t="s">
        <v>117</v>
      </c>
      <c r="D78" s="24"/>
      <c r="E78" s="19" t="s">
        <v>0</v>
      </c>
      <c r="F78" s="50">
        <v>7</v>
      </c>
      <c r="G78" s="20"/>
      <c r="H78" s="73">
        <f t="shared" si="2"/>
        <v>0</v>
      </c>
    </row>
    <row r="79" spans="1:8" ht="20.100000000000001" customHeight="1" x14ac:dyDescent="0.2">
      <c r="A79" s="16"/>
      <c r="B79" s="75"/>
      <c r="C79" s="17"/>
      <c r="D79" s="24"/>
      <c r="E79" s="19"/>
      <c r="F79" s="50"/>
      <c r="G79" s="94"/>
      <c r="H79" s="73">
        <f t="shared" si="2"/>
        <v>0</v>
      </c>
    </row>
    <row r="80" spans="1:8" ht="20.100000000000001" customHeight="1" x14ac:dyDescent="0.2">
      <c r="A80" s="16"/>
      <c r="B80" s="74" t="s">
        <v>86</v>
      </c>
      <c r="C80" s="17" t="s">
        <v>46</v>
      </c>
      <c r="D80" s="24"/>
      <c r="E80" s="19"/>
      <c r="F80" s="50"/>
      <c r="G80" s="94"/>
      <c r="H80" s="73">
        <f t="shared" si="2"/>
        <v>0</v>
      </c>
    </row>
    <row r="81" spans="1:8" ht="20.100000000000001" customHeight="1" x14ac:dyDescent="0.2">
      <c r="A81" s="16"/>
      <c r="B81" s="75" t="s">
        <v>80</v>
      </c>
      <c r="C81" s="17" t="s">
        <v>117</v>
      </c>
      <c r="D81" s="24"/>
      <c r="E81" s="19" t="s">
        <v>0</v>
      </c>
      <c r="F81" s="50">
        <v>2</v>
      </c>
      <c r="G81" s="20"/>
      <c r="H81" s="73">
        <f t="shared" si="2"/>
        <v>0</v>
      </c>
    </row>
    <row r="82" spans="1:8" ht="20.100000000000001" customHeight="1" x14ac:dyDescent="0.2">
      <c r="A82" s="16"/>
      <c r="B82" s="75"/>
      <c r="C82" s="17"/>
      <c r="D82" s="24"/>
      <c r="E82" s="19"/>
      <c r="F82" s="50"/>
      <c r="G82" s="94"/>
      <c r="H82" s="73">
        <f t="shared" si="2"/>
        <v>0</v>
      </c>
    </row>
    <row r="83" spans="1:8" ht="20.100000000000001" customHeight="1" x14ac:dyDescent="0.2">
      <c r="A83" s="16"/>
      <c r="B83" s="74" t="s">
        <v>87</v>
      </c>
      <c r="C83" s="17" t="s">
        <v>46</v>
      </c>
      <c r="D83" s="24"/>
      <c r="E83" s="19"/>
      <c r="F83" s="50"/>
      <c r="G83" s="94"/>
      <c r="H83" s="73">
        <f t="shared" si="2"/>
        <v>0</v>
      </c>
    </row>
    <row r="84" spans="1:8" ht="20.100000000000001" customHeight="1" x14ac:dyDescent="0.2">
      <c r="A84" s="16"/>
      <c r="B84" s="75" t="s">
        <v>80</v>
      </c>
      <c r="C84" s="17" t="s">
        <v>118</v>
      </c>
      <c r="D84" s="24"/>
      <c r="E84" s="19" t="s">
        <v>0</v>
      </c>
      <c r="F84" s="50">
        <v>2</v>
      </c>
      <c r="G84" s="20"/>
      <c r="H84" s="73">
        <f t="shared" si="2"/>
        <v>0</v>
      </c>
    </row>
    <row r="85" spans="1:8" ht="20.100000000000001" customHeight="1" x14ac:dyDescent="0.2">
      <c r="A85" s="16"/>
      <c r="B85" s="75"/>
      <c r="C85" s="17"/>
      <c r="D85" s="24"/>
      <c r="E85" s="19"/>
      <c r="F85" s="50"/>
      <c r="G85" s="94"/>
      <c r="H85" s="73">
        <f t="shared" si="2"/>
        <v>0</v>
      </c>
    </row>
    <row r="86" spans="1:8" ht="20.100000000000001" customHeight="1" x14ac:dyDescent="0.2">
      <c r="A86" s="16"/>
      <c r="B86" s="74" t="s">
        <v>88</v>
      </c>
      <c r="C86" s="17" t="s">
        <v>47</v>
      </c>
      <c r="D86" s="24"/>
      <c r="E86" s="19"/>
      <c r="F86" s="50"/>
      <c r="G86" s="94"/>
      <c r="H86" s="73">
        <f t="shared" si="2"/>
        <v>0</v>
      </c>
    </row>
    <row r="87" spans="1:8" ht="20.100000000000001" customHeight="1" x14ac:dyDescent="0.2">
      <c r="A87" s="16"/>
      <c r="B87" s="75" t="s">
        <v>80</v>
      </c>
      <c r="C87" s="17" t="s">
        <v>117</v>
      </c>
      <c r="D87" s="24"/>
      <c r="E87" s="19" t="s">
        <v>0</v>
      </c>
      <c r="F87" s="50">
        <v>1</v>
      </c>
      <c r="G87" s="20"/>
      <c r="H87" s="73">
        <f t="shared" si="2"/>
        <v>0</v>
      </c>
    </row>
    <row r="88" spans="1:8" ht="20.100000000000001" customHeight="1" x14ac:dyDescent="0.2">
      <c r="A88" s="16"/>
      <c r="B88" s="72"/>
      <c r="C88" s="17"/>
      <c r="D88" s="24"/>
      <c r="E88" s="19"/>
      <c r="F88" s="50"/>
      <c r="G88" s="94"/>
      <c r="H88" s="73">
        <f t="shared" si="2"/>
        <v>0</v>
      </c>
    </row>
    <row r="89" spans="1:8" ht="35.1" customHeight="1" x14ac:dyDescent="0.2">
      <c r="A89" s="16"/>
      <c r="B89" s="72" t="s">
        <v>95</v>
      </c>
      <c r="C89" s="38" t="s">
        <v>163</v>
      </c>
      <c r="D89" s="24" t="s">
        <v>119</v>
      </c>
      <c r="E89" s="19"/>
      <c r="F89" s="50"/>
      <c r="G89" s="94"/>
      <c r="H89" s="73">
        <f t="shared" si="2"/>
        <v>0</v>
      </c>
    </row>
    <row r="90" spans="1:8" ht="20.100000000000001" customHeight="1" x14ac:dyDescent="0.2">
      <c r="A90" s="16"/>
      <c r="B90" s="74" t="s">
        <v>79</v>
      </c>
      <c r="C90" s="17" t="s">
        <v>45</v>
      </c>
      <c r="D90" s="24"/>
      <c r="E90" s="19"/>
      <c r="F90" s="50"/>
      <c r="G90" s="94"/>
      <c r="H90" s="73">
        <f t="shared" si="2"/>
        <v>0</v>
      </c>
    </row>
    <row r="91" spans="1:8" ht="20.100000000000001" customHeight="1" x14ac:dyDescent="0.2">
      <c r="A91" s="16"/>
      <c r="B91" s="75" t="s">
        <v>80</v>
      </c>
      <c r="C91" s="17" t="s">
        <v>117</v>
      </c>
      <c r="D91" s="24"/>
      <c r="E91" s="19" t="s">
        <v>101</v>
      </c>
      <c r="F91" s="49">
        <v>1</v>
      </c>
      <c r="G91" s="20"/>
      <c r="H91" s="73">
        <f t="shared" si="2"/>
        <v>0</v>
      </c>
    </row>
    <row r="92" spans="1:8" ht="20.100000000000001" customHeight="1" x14ac:dyDescent="0.2">
      <c r="A92" s="16"/>
      <c r="B92" s="75"/>
      <c r="C92" s="17"/>
      <c r="D92" s="24"/>
      <c r="E92" s="19"/>
      <c r="F92" s="49"/>
      <c r="G92" s="94"/>
      <c r="H92" s="73">
        <f t="shared" si="2"/>
        <v>0</v>
      </c>
    </row>
    <row r="93" spans="1:8" ht="20.100000000000001" customHeight="1" x14ac:dyDescent="0.2">
      <c r="A93" s="16"/>
      <c r="B93" s="74" t="s">
        <v>85</v>
      </c>
      <c r="C93" s="17" t="s">
        <v>46</v>
      </c>
      <c r="D93" s="24"/>
      <c r="E93" s="19"/>
      <c r="F93" s="49"/>
      <c r="G93" s="94"/>
      <c r="H93" s="73">
        <f t="shared" si="2"/>
        <v>0</v>
      </c>
    </row>
    <row r="94" spans="1:8" ht="20.100000000000001" customHeight="1" x14ac:dyDescent="0.2">
      <c r="A94" s="16"/>
      <c r="B94" s="75" t="s">
        <v>80</v>
      </c>
      <c r="C94" s="17" t="s">
        <v>118</v>
      </c>
      <c r="D94" s="24"/>
      <c r="E94" s="19" t="s">
        <v>101</v>
      </c>
      <c r="F94" s="49">
        <v>1</v>
      </c>
      <c r="G94" s="20"/>
      <c r="H94" s="73">
        <f t="shared" si="2"/>
        <v>0</v>
      </c>
    </row>
    <row r="95" spans="1:8" ht="20.100000000000001" customHeight="1" x14ac:dyDescent="0.2">
      <c r="A95" s="16"/>
      <c r="B95" s="72"/>
      <c r="C95" s="17"/>
      <c r="D95" s="24"/>
      <c r="E95" s="19"/>
      <c r="F95" s="50"/>
      <c r="G95" s="94"/>
      <c r="H95" s="73">
        <f t="shared" si="2"/>
        <v>0</v>
      </c>
    </row>
    <row r="96" spans="1:8" ht="20.100000000000001" customHeight="1" x14ac:dyDescent="0.2">
      <c r="A96" s="16"/>
      <c r="B96" s="72" t="s">
        <v>96</v>
      </c>
      <c r="C96" s="38" t="s">
        <v>120</v>
      </c>
      <c r="D96" s="24" t="s">
        <v>119</v>
      </c>
      <c r="E96" s="19"/>
      <c r="F96" s="50"/>
      <c r="G96" s="94"/>
      <c r="H96" s="73">
        <f t="shared" si="2"/>
        <v>0</v>
      </c>
    </row>
    <row r="97" spans="1:8" ht="19.5" customHeight="1" x14ac:dyDescent="0.2">
      <c r="A97" s="16"/>
      <c r="B97" s="74" t="s">
        <v>79</v>
      </c>
      <c r="C97" s="17" t="s">
        <v>121</v>
      </c>
      <c r="D97" s="24"/>
      <c r="E97" s="19"/>
      <c r="F97" s="50"/>
      <c r="G97" s="94"/>
      <c r="H97" s="73">
        <f t="shared" si="2"/>
        <v>0</v>
      </c>
    </row>
    <row r="98" spans="1:8" ht="35.1" customHeight="1" x14ac:dyDescent="0.2">
      <c r="A98" s="16"/>
      <c r="B98" s="75" t="s">
        <v>80</v>
      </c>
      <c r="C98" s="17" t="s">
        <v>122</v>
      </c>
      <c r="D98" s="24"/>
      <c r="E98" s="19" t="s">
        <v>101</v>
      </c>
      <c r="F98" s="49">
        <v>15</v>
      </c>
      <c r="G98" s="20"/>
      <c r="H98" s="73">
        <f t="shared" si="2"/>
        <v>0</v>
      </c>
    </row>
    <row r="99" spans="1:8" ht="20.100000000000001" customHeight="1" x14ac:dyDescent="0.2">
      <c r="A99" s="16"/>
      <c r="B99" s="75"/>
      <c r="C99" s="17"/>
      <c r="D99" s="24"/>
      <c r="E99" s="19"/>
      <c r="F99" s="49"/>
      <c r="G99" s="94"/>
      <c r="H99" s="73">
        <f t="shared" si="2"/>
        <v>0</v>
      </c>
    </row>
    <row r="100" spans="1:8" ht="19.5" customHeight="1" x14ac:dyDescent="0.2">
      <c r="A100" s="16"/>
      <c r="B100" s="74" t="s">
        <v>85</v>
      </c>
      <c r="C100" s="17" t="s">
        <v>44</v>
      </c>
      <c r="D100" s="24"/>
      <c r="E100" s="19"/>
      <c r="F100" s="50"/>
      <c r="G100" s="94"/>
      <c r="H100" s="73">
        <f t="shared" si="2"/>
        <v>0</v>
      </c>
    </row>
    <row r="101" spans="1:8" ht="35.1" customHeight="1" x14ac:dyDescent="0.2">
      <c r="A101" s="16"/>
      <c r="B101" s="75" t="s">
        <v>80</v>
      </c>
      <c r="C101" s="17" t="s">
        <v>122</v>
      </c>
      <c r="D101" s="24"/>
      <c r="E101" s="19" t="s">
        <v>101</v>
      </c>
      <c r="F101" s="49">
        <v>5</v>
      </c>
      <c r="G101" s="20"/>
      <c r="H101" s="73">
        <f t="shared" si="2"/>
        <v>0</v>
      </c>
    </row>
    <row r="102" spans="1:8" ht="19.5" customHeight="1" x14ac:dyDescent="0.2">
      <c r="A102" s="16"/>
      <c r="B102" s="72"/>
      <c r="C102" s="17"/>
      <c r="D102" s="24"/>
      <c r="E102" s="19"/>
      <c r="F102" s="50"/>
      <c r="G102" s="94"/>
      <c r="H102" s="73">
        <f t="shared" si="2"/>
        <v>0</v>
      </c>
    </row>
    <row r="103" spans="1:8" ht="34.5" customHeight="1" x14ac:dyDescent="0.2">
      <c r="A103" s="16"/>
      <c r="B103" s="72" t="s">
        <v>123</v>
      </c>
      <c r="C103" s="38" t="s">
        <v>124</v>
      </c>
      <c r="D103" s="24" t="s">
        <v>119</v>
      </c>
      <c r="E103" s="19"/>
      <c r="F103" s="50"/>
      <c r="G103" s="94"/>
      <c r="H103" s="73">
        <f t="shared" si="2"/>
        <v>0</v>
      </c>
    </row>
    <row r="104" spans="1:8" ht="20.100000000000001" customHeight="1" x14ac:dyDescent="0.2">
      <c r="A104" s="16"/>
      <c r="B104" s="74" t="s">
        <v>79</v>
      </c>
      <c r="C104" s="17" t="s">
        <v>121</v>
      </c>
      <c r="D104" s="24"/>
      <c r="E104" s="19" t="s">
        <v>0</v>
      </c>
      <c r="F104" s="50">
        <v>9</v>
      </c>
      <c r="G104" s="20"/>
      <c r="H104" s="73">
        <f t="shared" si="2"/>
        <v>0</v>
      </c>
    </row>
    <row r="105" spans="1:8" ht="20.100000000000001" customHeight="1" x14ac:dyDescent="0.2">
      <c r="A105" s="16"/>
      <c r="B105" s="74" t="s">
        <v>85</v>
      </c>
      <c r="C105" s="17" t="s">
        <v>44</v>
      </c>
      <c r="D105" s="24"/>
      <c r="E105" s="19" t="s">
        <v>0</v>
      </c>
      <c r="F105" s="50">
        <v>1</v>
      </c>
      <c r="G105" s="20"/>
      <c r="H105" s="73">
        <f t="shared" ref="H105" si="3">ROUND(G105*F105,2)</f>
        <v>0</v>
      </c>
    </row>
    <row r="106" spans="1:8" ht="20.100000000000001" customHeight="1" x14ac:dyDescent="0.2">
      <c r="A106" s="16"/>
      <c r="B106" s="72"/>
      <c r="C106" s="17"/>
      <c r="D106" s="24"/>
      <c r="E106" s="19"/>
      <c r="F106" s="26"/>
      <c r="G106" s="94"/>
      <c r="H106" s="73">
        <f t="shared" si="2"/>
        <v>0</v>
      </c>
    </row>
    <row r="107" spans="1:8" ht="20.100000000000001" customHeight="1" x14ac:dyDescent="0.2">
      <c r="A107" s="16"/>
      <c r="B107" s="72" t="s">
        <v>125</v>
      </c>
      <c r="C107" s="38" t="s">
        <v>165</v>
      </c>
      <c r="D107" s="24" t="s">
        <v>129</v>
      </c>
      <c r="E107" s="19"/>
      <c r="F107" s="26"/>
      <c r="G107" s="94"/>
      <c r="H107" s="73">
        <f t="shared" si="2"/>
        <v>0</v>
      </c>
    </row>
    <row r="108" spans="1:8" ht="20.100000000000001" customHeight="1" x14ac:dyDescent="0.2">
      <c r="A108" s="16"/>
      <c r="B108" s="74" t="s">
        <v>79</v>
      </c>
      <c r="C108" s="17" t="s">
        <v>46</v>
      </c>
      <c r="D108" s="24"/>
      <c r="E108" s="19" t="s">
        <v>0</v>
      </c>
      <c r="F108" s="49">
        <v>1</v>
      </c>
      <c r="G108" s="20"/>
      <c r="H108" s="73">
        <f t="shared" si="2"/>
        <v>0</v>
      </c>
    </row>
    <row r="109" spans="1:8" ht="20.100000000000001" customHeight="1" x14ac:dyDescent="0.2">
      <c r="A109" s="16"/>
      <c r="B109" s="72"/>
      <c r="C109" s="17"/>
      <c r="D109" s="24"/>
      <c r="E109" s="19"/>
      <c r="F109" s="26"/>
      <c r="G109" s="94"/>
      <c r="H109" s="73">
        <f t="shared" si="2"/>
        <v>0</v>
      </c>
    </row>
    <row r="110" spans="1:8" ht="20.100000000000001" customHeight="1" x14ac:dyDescent="0.2">
      <c r="A110" s="16"/>
      <c r="B110" s="72" t="s">
        <v>131</v>
      </c>
      <c r="C110" s="38" t="s">
        <v>126</v>
      </c>
      <c r="D110" s="24" t="s">
        <v>129</v>
      </c>
      <c r="E110" s="19"/>
      <c r="F110" s="26"/>
      <c r="G110" s="94"/>
      <c r="H110" s="73">
        <f t="shared" si="2"/>
        <v>0</v>
      </c>
    </row>
    <row r="111" spans="1:8" ht="20.100000000000001" customHeight="1" x14ac:dyDescent="0.2">
      <c r="A111" s="16"/>
      <c r="B111" s="74" t="s">
        <v>79</v>
      </c>
      <c r="C111" s="17" t="s">
        <v>127</v>
      </c>
      <c r="D111" s="24"/>
      <c r="E111" s="19" t="s">
        <v>101</v>
      </c>
      <c r="F111" s="49">
        <v>787.8</v>
      </c>
      <c r="G111" s="20"/>
      <c r="H111" s="73">
        <f t="shared" si="2"/>
        <v>0</v>
      </c>
    </row>
    <row r="112" spans="1:8" s="44" customFormat="1" ht="20.100000000000001" customHeight="1" x14ac:dyDescent="0.2">
      <c r="A112" s="40"/>
      <c r="B112" s="76"/>
      <c r="C112" s="41"/>
      <c r="D112" s="42"/>
      <c r="E112" s="42"/>
      <c r="F112" s="43"/>
      <c r="G112" s="95"/>
      <c r="H112" s="73">
        <f t="shared" si="2"/>
        <v>0</v>
      </c>
    </row>
    <row r="113" spans="1:8" ht="20.100000000000001" customHeight="1" x14ac:dyDescent="0.2">
      <c r="A113" s="16"/>
      <c r="B113" s="72" t="s">
        <v>136</v>
      </c>
      <c r="C113" s="38" t="s">
        <v>128</v>
      </c>
      <c r="D113" s="24" t="s">
        <v>129</v>
      </c>
      <c r="E113" s="19"/>
      <c r="F113" s="26"/>
      <c r="G113" s="94"/>
      <c r="H113" s="73">
        <f t="shared" si="2"/>
        <v>0</v>
      </c>
    </row>
    <row r="114" spans="1:8" ht="19.5" customHeight="1" x14ac:dyDescent="0.2">
      <c r="A114" s="16"/>
      <c r="B114" s="74" t="s">
        <v>79</v>
      </c>
      <c r="C114" s="17" t="s">
        <v>44</v>
      </c>
      <c r="D114" s="24"/>
      <c r="E114" s="19" t="s">
        <v>101</v>
      </c>
      <c r="F114" s="49">
        <v>10</v>
      </c>
      <c r="G114" s="20"/>
      <c r="H114" s="73">
        <f t="shared" si="2"/>
        <v>0</v>
      </c>
    </row>
    <row r="115" spans="1:8" ht="19.5" customHeight="1" x14ac:dyDescent="0.2">
      <c r="A115" s="16"/>
      <c r="B115" s="74"/>
      <c r="C115" s="17"/>
      <c r="D115" s="24"/>
      <c r="E115" s="19"/>
      <c r="F115" s="26"/>
      <c r="G115" s="94"/>
      <c r="H115" s="73">
        <f t="shared" si="2"/>
        <v>0</v>
      </c>
    </row>
    <row r="116" spans="1:8" ht="35.1" customHeight="1" x14ac:dyDescent="0.2">
      <c r="A116" s="16"/>
      <c r="B116" s="72" t="s">
        <v>137</v>
      </c>
      <c r="C116" s="38" t="s">
        <v>150</v>
      </c>
      <c r="D116" s="24" t="s">
        <v>164</v>
      </c>
      <c r="E116" s="19" t="s">
        <v>135</v>
      </c>
      <c r="F116" s="51">
        <v>5</v>
      </c>
      <c r="G116" s="20"/>
      <c r="H116" s="73">
        <f t="shared" si="2"/>
        <v>0</v>
      </c>
    </row>
    <row r="117" spans="1:8" s="44" customFormat="1" ht="19.5" customHeight="1" x14ac:dyDescent="0.2">
      <c r="A117" s="40"/>
      <c r="B117" s="76"/>
      <c r="C117" s="41"/>
      <c r="D117" s="42"/>
      <c r="E117" s="42"/>
      <c r="F117" s="52"/>
      <c r="G117" s="95"/>
      <c r="H117" s="73">
        <f t="shared" si="2"/>
        <v>0</v>
      </c>
    </row>
    <row r="118" spans="1:8" ht="20.100000000000001" customHeight="1" x14ac:dyDescent="0.2">
      <c r="A118" s="16"/>
      <c r="B118" s="72" t="s">
        <v>141</v>
      </c>
      <c r="C118" s="38" t="s">
        <v>130</v>
      </c>
      <c r="D118" s="24" t="s">
        <v>140</v>
      </c>
      <c r="E118" s="19"/>
      <c r="F118" s="52"/>
      <c r="G118" s="94"/>
      <c r="H118" s="73">
        <f t="shared" si="2"/>
        <v>0</v>
      </c>
    </row>
    <row r="119" spans="1:8" ht="19.5" customHeight="1" x14ac:dyDescent="0.2">
      <c r="A119" s="16"/>
      <c r="B119" s="74" t="s">
        <v>79</v>
      </c>
      <c r="C119" s="17" t="s">
        <v>132</v>
      </c>
      <c r="D119" s="24"/>
      <c r="E119" s="19" t="s">
        <v>135</v>
      </c>
      <c r="F119" s="51">
        <v>80</v>
      </c>
      <c r="G119" s="20"/>
      <c r="H119" s="73">
        <f t="shared" si="2"/>
        <v>0</v>
      </c>
    </row>
    <row r="120" spans="1:8" ht="19.5" customHeight="1" x14ac:dyDescent="0.2">
      <c r="A120" s="16"/>
      <c r="B120" s="74" t="s">
        <v>85</v>
      </c>
      <c r="C120" s="17" t="s">
        <v>133</v>
      </c>
      <c r="D120" s="24"/>
      <c r="E120" s="19" t="s">
        <v>135</v>
      </c>
      <c r="F120" s="51">
        <v>10</v>
      </c>
      <c r="G120" s="20"/>
      <c r="H120" s="73">
        <f t="shared" si="2"/>
        <v>0</v>
      </c>
    </row>
    <row r="121" spans="1:8" ht="19.5" customHeight="1" x14ac:dyDescent="0.2">
      <c r="A121" s="16"/>
      <c r="B121" s="74"/>
      <c r="C121" s="17"/>
      <c r="D121" s="24"/>
      <c r="E121" s="19"/>
      <c r="F121" s="52"/>
      <c r="G121" s="94"/>
      <c r="H121" s="73">
        <f t="shared" si="2"/>
        <v>0</v>
      </c>
    </row>
    <row r="122" spans="1:8" ht="19.5" customHeight="1" x14ac:dyDescent="0.2">
      <c r="A122" s="16"/>
      <c r="B122" s="72" t="s">
        <v>148</v>
      </c>
      <c r="C122" s="38" t="s">
        <v>138</v>
      </c>
      <c r="D122" s="24" t="s">
        <v>98</v>
      </c>
      <c r="E122" s="19"/>
      <c r="F122" s="52"/>
      <c r="G122" s="94"/>
      <c r="H122" s="73">
        <f t="shared" si="2"/>
        <v>0</v>
      </c>
    </row>
    <row r="123" spans="1:8" ht="19.5" customHeight="1" x14ac:dyDescent="0.2">
      <c r="A123" s="16"/>
      <c r="B123" s="74" t="s">
        <v>79</v>
      </c>
      <c r="C123" s="17" t="s">
        <v>139</v>
      </c>
      <c r="D123" s="24"/>
      <c r="E123" s="19" t="s">
        <v>101</v>
      </c>
      <c r="F123" s="51">
        <v>5</v>
      </c>
      <c r="G123" s="20"/>
      <c r="H123" s="73">
        <f t="shared" si="2"/>
        <v>0</v>
      </c>
    </row>
    <row r="124" spans="1:8" ht="19.5" customHeight="1" x14ac:dyDescent="0.2">
      <c r="A124" s="16"/>
      <c r="B124" s="74"/>
      <c r="C124" s="17"/>
      <c r="D124" s="24"/>
      <c r="E124" s="19"/>
      <c r="F124" s="52"/>
      <c r="G124" s="94"/>
      <c r="H124" s="73">
        <f t="shared" si="2"/>
        <v>0</v>
      </c>
    </row>
    <row r="125" spans="1:8" ht="19.5" customHeight="1" x14ac:dyDescent="0.2">
      <c r="A125" s="16"/>
      <c r="B125" s="72" t="s">
        <v>149</v>
      </c>
      <c r="C125" s="38" t="s">
        <v>142</v>
      </c>
      <c r="D125" s="24" t="s">
        <v>144</v>
      </c>
      <c r="E125" s="19"/>
      <c r="F125" s="51"/>
      <c r="G125" s="94"/>
      <c r="H125" s="73">
        <f t="shared" si="2"/>
        <v>0</v>
      </c>
    </row>
    <row r="126" spans="1:8" ht="19.5" customHeight="1" x14ac:dyDescent="0.2">
      <c r="A126" s="16"/>
      <c r="B126" s="74" t="s">
        <v>79</v>
      </c>
      <c r="C126" s="17" t="s">
        <v>143</v>
      </c>
      <c r="D126" s="24"/>
      <c r="E126" s="19" t="s">
        <v>135</v>
      </c>
      <c r="F126" s="51">
        <v>5</v>
      </c>
      <c r="G126" s="20"/>
      <c r="H126" s="73">
        <f t="shared" si="2"/>
        <v>0</v>
      </c>
    </row>
    <row r="127" spans="1:8" ht="19.5" customHeight="1" x14ac:dyDescent="0.2">
      <c r="A127" s="16"/>
      <c r="B127" s="74"/>
      <c r="C127" s="17"/>
      <c r="D127" s="24"/>
      <c r="E127" s="19"/>
      <c r="F127" s="51"/>
      <c r="G127" s="94"/>
      <c r="H127" s="73">
        <f t="shared" si="2"/>
        <v>0</v>
      </c>
    </row>
    <row r="128" spans="1:8" ht="35.1" customHeight="1" x14ac:dyDescent="0.2">
      <c r="A128" s="16"/>
      <c r="B128" s="72" t="s">
        <v>166</v>
      </c>
      <c r="C128" s="38" t="s">
        <v>145</v>
      </c>
      <c r="D128" s="24" t="s">
        <v>146</v>
      </c>
      <c r="E128" s="19" t="s">
        <v>147</v>
      </c>
      <c r="F128" s="51">
        <v>25</v>
      </c>
      <c r="G128" s="20"/>
      <c r="H128" s="73">
        <f t="shared" si="2"/>
        <v>0</v>
      </c>
    </row>
    <row r="129" spans="1:8" ht="20.100000000000001" customHeight="1" thickBot="1" x14ac:dyDescent="0.25">
      <c r="A129" s="16"/>
      <c r="B129" s="72"/>
      <c r="C129" s="17"/>
      <c r="D129" s="24"/>
      <c r="E129" s="19"/>
      <c r="F129" s="26"/>
      <c r="G129" s="94"/>
      <c r="H129" s="73">
        <f t="shared" si="2"/>
        <v>0</v>
      </c>
    </row>
    <row r="130" spans="1:8" ht="36" customHeight="1" thickBot="1" x14ac:dyDescent="0.25">
      <c r="A130" s="16"/>
      <c r="B130" s="92" t="s">
        <v>77</v>
      </c>
      <c r="C130" s="93"/>
      <c r="D130" s="93"/>
      <c r="E130" s="93"/>
      <c r="F130" s="93"/>
      <c r="G130" s="93"/>
      <c r="H130" s="39">
        <f>SUM(H73:H129)</f>
        <v>0</v>
      </c>
    </row>
    <row r="131" spans="1:8" ht="36" customHeight="1" thickBot="1" x14ac:dyDescent="0.3">
      <c r="A131" s="16"/>
      <c r="B131" s="87" t="s">
        <v>151</v>
      </c>
      <c r="C131" s="90"/>
      <c r="D131" s="90"/>
      <c r="E131" s="90"/>
      <c r="F131" s="90"/>
      <c r="G131" s="90"/>
      <c r="H131" s="91"/>
    </row>
    <row r="132" spans="1:8" ht="20.100000000000001" customHeight="1" x14ac:dyDescent="0.2">
      <c r="A132" s="16"/>
      <c r="B132" s="72" t="s">
        <v>152</v>
      </c>
      <c r="C132" s="38" t="s">
        <v>61</v>
      </c>
      <c r="D132" s="24" t="s">
        <v>176</v>
      </c>
      <c r="E132" s="19"/>
      <c r="F132" s="26"/>
      <c r="G132" s="94"/>
      <c r="H132" s="73">
        <f t="shared" ref="H132:H148" si="4">ROUND(G132*F132,2)</f>
        <v>0</v>
      </c>
    </row>
    <row r="133" spans="1:8" ht="20.100000000000001" customHeight="1" x14ac:dyDescent="0.2">
      <c r="A133" s="16"/>
      <c r="B133" s="74" t="s">
        <v>79</v>
      </c>
      <c r="C133" s="17" t="s">
        <v>63</v>
      </c>
      <c r="D133" s="24"/>
      <c r="E133" s="19"/>
      <c r="F133" s="26"/>
      <c r="G133" s="94"/>
      <c r="H133" s="73">
        <f t="shared" si="4"/>
        <v>0</v>
      </c>
    </row>
    <row r="134" spans="1:8" ht="20.100000000000001" customHeight="1" x14ac:dyDescent="0.2">
      <c r="A134" s="16"/>
      <c r="B134" s="75" t="s">
        <v>80</v>
      </c>
      <c r="C134" s="17" t="s">
        <v>74</v>
      </c>
      <c r="D134" s="24"/>
      <c r="E134" s="19" t="s">
        <v>102</v>
      </c>
      <c r="F134" s="49">
        <v>2.4</v>
      </c>
      <c r="G134" s="20"/>
      <c r="H134" s="73">
        <f t="shared" si="4"/>
        <v>0</v>
      </c>
    </row>
    <row r="135" spans="1:8" ht="20.100000000000001" customHeight="1" x14ac:dyDescent="0.2">
      <c r="A135" s="16"/>
      <c r="B135" s="72"/>
      <c r="C135" s="17"/>
      <c r="D135" s="24"/>
      <c r="E135" s="19"/>
      <c r="F135" s="50"/>
      <c r="G135" s="94"/>
      <c r="H135" s="73">
        <f t="shared" si="4"/>
        <v>0</v>
      </c>
    </row>
    <row r="136" spans="1:8" ht="20.100000000000001" customHeight="1" x14ac:dyDescent="0.2">
      <c r="A136" s="16"/>
      <c r="B136" s="74" t="s">
        <v>85</v>
      </c>
      <c r="C136" s="17" t="s">
        <v>65</v>
      </c>
      <c r="D136" s="24"/>
      <c r="E136" s="19" t="s">
        <v>102</v>
      </c>
      <c r="F136" s="53">
        <v>5.45</v>
      </c>
      <c r="G136" s="20"/>
      <c r="H136" s="73">
        <f t="shared" si="4"/>
        <v>0</v>
      </c>
    </row>
    <row r="137" spans="1:8" ht="20.100000000000001" customHeight="1" x14ac:dyDescent="0.2">
      <c r="A137" s="16"/>
      <c r="B137" s="72"/>
      <c r="C137" s="17"/>
      <c r="D137" s="24"/>
      <c r="E137" s="19"/>
      <c r="F137" s="50"/>
      <c r="G137" s="94"/>
      <c r="H137" s="73">
        <f t="shared" si="4"/>
        <v>0</v>
      </c>
    </row>
    <row r="138" spans="1:8" ht="20.100000000000001" customHeight="1" x14ac:dyDescent="0.2">
      <c r="A138" s="16"/>
      <c r="B138" s="74" t="s">
        <v>86</v>
      </c>
      <c r="C138" s="17" t="s">
        <v>66</v>
      </c>
      <c r="D138" s="24"/>
      <c r="E138" s="19"/>
      <c r="F138" s="50"/>
      <c r="G138" s="94"/>
      <c r="H138" s="73">
        <f t="shared" si="4"/>
        <v>0</v>
      </c>
    </row>
    <row r="139" spans="1:8" ht="36" customHeight="1" x14ac:dyDescent="0.2">
      <c r="A139" s="16"/>
      <c r="B139" s="75" t="s">
        <v>80</v>
      </c>
      <c r="C139" s="17" t="s">
        <v>67</v>
      </c>
      <c r="D139" s="24"/>
      <c r="E139" s="19" t="s">
        <v>0</v>
      </c>
      <c r="F139" s="50">
        <v>1</v>
      </c>
      <c r="G139" s="20"/>
      <c r="H139" s="73">
        <f t="shared" si="4"/>
        <v>0</v>
      </c>
    </row>
    <row r="140" spans="1:8" ht="20.100000000000001" customHeight="1" x14ac:dyDescent="0.2">
      <c r="A140" s="16"/>
      <c r="B140" s="75" t="s">
        <v>81</v>
      </c>
      <c r="C140" s="17" t="s">
        <v>68</v>
      </c>
      <c r="D140" s="24"/>
      <c r="E140" s="19" t="s">
        <v>0</v>
      </c>
      <c r="F140" s="50">
        <v>7</v>
      </c>
      <c r="G140" s="20"/>
      <c r="H140" s="73">
        <f t="shared" si="4"/>
        <v>0</v>
      </c>
    </row>
    <row r="141" spans="1:8" ht="20.100000000000001" customHeight="1" x14ac:dyDescent="0.2">
      <c r="A141" s="16"/>
      <c r="B141" s="72"/>
      <c r="C141" s="17"/>
      <c r="D141" s="24"/>
      <c r="E141" s="19"/>
      <c r="F141" s="50"/>
      <c r="G141" s="94"/>
      <c r="H141" s="73">
        <f t="shared" si="4"/>
        <v>0</v>
      </c>
    </row>
    <row r="142" spans="1:8" ht="20.100000000000001" customHeight="1" x14ac:dyDescent="0.2">
      <c r="A142" s="16"/>
      <c r="B142" s="74" t="s">
        <v>87</v>
      </c>
      <c r="C142" s="17" t="s">
        <v>69</v>
      </c>
      <c r="D142" s="24"/>
      <c r="E142" s="19" t="s">
        <v>0</v>
      </c>
      <c r="F142" s="50">
        <v>5</v>
      </c>
      <c r="G142" s="20"/>
      <c r="H142" s="73">
        <f t="shared" si="4"/>
        <v>0</v>
      </c>
    </row>
    <row r="143" spans="1:8" ht="20.100000000000001" customHeight="1" x14ac:dyDescent="0.2">
      <c r="A143" s="16"/>
      <c r="B143" s="74"/>
      <c r="C143" s="17"/>
      <c r="D143" s="24"/>
      <c r="E143" s="19"/>
      <c r="F143" s="50"/>
      <c r="G143" s="94"/>
      <c r="H143" s="73">
        <f t="shared" si="4"/>
        <v>0</v>
      </c>
    </row>
    <row r="144" spans="1:8" ht="20.100000000000001" customHeight="1" x14ac:dyDescent="0.2">
      <c r="A144" s="16"/>
      <c r="B144" s="74" t="s">
        <v>88</v>
      </c>
      <c r="C144" s="17" t="s">
        <v>70</v>
      </c>
      <c r="D144" s="24"/>
      <c r="E144" s="19" t="s">
        <v>0</v>
      </c>
      <c r="F144" s="50">
        <v>50</v>
      </c>
      <c r="G144" s="20"/>
      <c r="H144" s="73">
        <f t="shared" si="4"/>
        <v>0</v>
      </c>
    </row>
    <row r="145" spans="1:8" ht="20.100000000000001" customHeight="1" x14ac:dyDescent="0.2">
      <c r="A145" s="16"/>
      <c r="B145" s="74"/>
      <c r="C145" s="17"/>
      <c r="D145" s="24"/>
      <c r="E145" s="19"/>
      <c r="F145" s="50"/>
      <c r="G145" s="94"/>
      <c r="H145" s="73">
        <f t="shared" si="4"/>
        <v>0</v>
      </c>
    </row>
    <row r="146" spans="1:8" ht="19.5" customHeight="1" x14ac:dyDescent="0.2">
      <c r="A146" s="16"/>
      <c r="B146" s="72" t="s">
        <v>177</v>
      </c>
      <c r="C146" s="54" t="s">
        <v>130</v>
      </c>
      <c r="D146" s="55" t="s">
        <v>140</v>
      </c>
      <c r="E146" s="56"/>
      <c r="F146" s="57"/>
      <c r="G146" s="94"/>
      <c r="H146" s="73">
        <f t="shared" si="4"/>
        <v>0</v>
      </c>
    </row>
    <row r="147" spans="1:8" ht="19.5" customHeight="1" x14ac:dyDescent="0.2">
      <c r="A147" s="16"/>
      <c r="B147" s="74" t="s">
        <v>79</v>
      </c>
      <c r="C147" s="58" t="s">
        <v>132</v>
      </c>
      <c r="D147" s="55"/>
      <c r="E147" s="56" t="s">
        <v>135</v>
      </c>
      <c r="F147" s="59">
        <v>20</v>
      </c>
      <c r="G147" s="20"/>
      <c r="H147" s="73">
        <f t="shared" si="4"/>
        <v>0</v>
      </c>
    </row>
    <row r="148" spans="1:8" ht="19.5" customHeight="1" x14ac:dyDescent="0.2">
      <c r="A148" s="16"/>
      <c r="B148" s="74"/>
      <c r="C148" s="17"/>
      <c r="D148" s="24"/>
      <c r="E148" s="19"/>
      <c r="F148" s="51"/>
      <c r="G148" s="94"/>
      <c r="H148" s="73">
        <f t="shared" si="4"/>
        <v>0</v>
      </c>
    </row>
    <row r="149" spans="1:8" ht="35.1" customHeight="1" thickBot="1" x14ac:dyDescent="0.25">
      <c r="A149" s="16"/>
      <c r="B149" s="72" t="s">
        <v>178</v>
      </c>
      <c r="C149" s="38" t="s">
        <v>145</v>
      </c>
      <c r="D149" s="24" t="s">
        <v>146</v>
      </c>
      <c r="E149" s="19" t="s">
        <v>147</v>
      </c>
      <c r="F149" s="51">
        <v>5</v>
      </c>
      <c r="G149" s="20"/>
      <c r="H149" s="73">
        <f>ROUND(G149*F149,2)</f>
        <v>0</v>
      </c>
    </row>
    <row r="150" spans="1:8" ht="36" customHeight="1" thickBot="1" x14ac:dyDescent="0.25">
      <c r="A150" s="16"/>
      <c r="B150" s="92" t="s">
        <v>167</v>
      </c>
      <c r="C150" s="93"/>
      <c r="D150" s="93"/>
      <c r="E150" s="93"/>
      <c r="F150" s="93"/>
      <c r="G150" s="93"/>
      <c r="H150" s="39">
        <f>SUM(H132:H149)</f>
        <v>0</v>
      </c>
    </row>
    <row r="151" spans="1:8" ht="36" customHeight="1" thickBot="1" x14ac:dyDescent="0.3">
      <c r="A151" s="16"/>
      <c r="B151" s="87" t="s">
        <v>155</v>
      </c>
      <c r="C151" s="90"/>
      <c r="D151" s="90"/>
      <c r="E151" s="90"/>
      <c r="F151" s="90"/>
      <c r="G151" s="90"/>
      <c r="H151" s="91"/>
    </row>
    <row r="152" spans="1:8" ht="35.1" customHeight="1" x14ac:dyDescent="0.2">
      <c r="A152" s="16"/>
      <c r="B152" s="72" t="s">
        <v>156</v>
      </c>
      <c r="C152" s="38" t="s">
        <v>153</v>
      </c>
      <c r="D152" s="24" t="s">
        <v>159</v>
      </c>
      <c r="E152" s="19" t="s">
        <v>160</v>
      </c>
      <c r="F152" s="49">
        <v>50</v>
      </c>
      <c r="G152" s="20"/>
      <c r="H152" s="73">
        <f t="shared" ref="H152:H192" si="5">ROUND(G152*F152,2)</f>
        <v>0</v>
      </c>
    </row>
    <row r="153" spans="1:8" ht="20.100000000000001" customHeight="1" x14ac:dyDescent="0.2">
      <c r="A153" s="16"/>
      <c r="B153" s="72"/>
      <c r="C153" s="38"/>
      <c r="D153" s="24"/>
      <c r="E153" s="19"/>
      <c r="F153" s="26"/>
      <c r="G153" s="94"/>
      <c r="H153" s="73">
        <f t="shared" si="5"/>
        <v>0</v>
      </c>
    </row>
    <row r="154" spans="1:8" ht="20.100000000000001" customHeight="1" x14ac:dyDescent="0.2">
      <c r="A154" s="16"/>
      <c r="B154" s="72" t="s">
        <v>157</v>
      </c>
      <c r="C154" s="38" t="s">
        <v>154</v>
      </c>
      <c r="D154" s="24" t="s">
        <v>161</v>
      </c>
      <c r="E154" s="19" t="s">
        <v>135</v>
      </c>
      <c r="F154" s="49">
        <v>50</v>
      </c>
      <c r="G154" s="20"/>
      <c r="H154" s="73">
        <f t="shared" si="5"/>
        <v>0</v>
      </c>
    </row>
    <row r="155" spans="1:8" ht="20.100000000000001" customHeight="1" x14ac:dyDescent="0.2">
      <c r="A155" s="16"/>
      <c r="B155" s="72"/>
      <c r="C155" s="38"/>
      <c r="D155" s="24"/>
      <c r="E155" s="19"/>
      <c r="F155" s="26"/>
      <c r="G155" s="94"/>
      <c r="H155" s="73">
        <f t="shared" si="5"/>
        <v>0</v>
      </c>
    </row>
    <row r="156" spans="1:8" ht="20.100000000000001" customHeight="1" x14ac:dyDescent="0.2">
      <c r="A156" s="16"/>
      <c r="B156" s="72" t="s">
        <v>158</v>
      </c>
      <c r="C156" s="38" t="s">
        <v>61</v>
      </c>
      <c r="D156" s="24" t="s">
        <v>176</v>
      </c>
      <c r="E156" s="19"/>
      <c r="F156" s="26"/>
      <c r="G156" s="94"/>
      <c r="H156" s="73">
        <f t="shared" si="5"/>
        <v>0</v>
      </c>
    </row>
    <row r="157" spans="1:8" ht="19.5" customHeight="1" x14ac:dyDescent="0.2">
      <c r="A157" s="16"/>
      <c r="B157" s="74" t="s">
        <v>79</v>
      </c>
      <c r="C157" s="17" t="s">
        <v>62</v>
      </c>
      <c r="D157" s="24"/>
      <c r="E157" s="19"/>
      <c r="F157" s="26"/>
      <c r="G157" s="94"/>
      <c r="H157" s="73">
        <f t="shared" si="5"/>
        <v>0</v>
      </c>
    </row>
    <row r="158" spans="1:8" ht="19.5" customHeight="1" x14ac:dyDescent="0.2">
      <c r="A158" s="16"/>
      <c r="B158" s="75" t="s">
        <v>80</v>
      </c>
      <c r="C158" s="17" t="s">
        <v>76</v>
      </c>
      <c r="D158" s="24"/>
      <c r="E158" s="19" t="s">
        <v>0</v>
      </c>
      <c r="F158" s="50">
        <v>1</v>
      </c>
      <c r="G158" s="20"/>
      <c r="H158" s="73">
        <f t="shared" si="5"/>
        <v>0</v>
      </c>
    </row>
    <row r="159" spans="1:8" ht="20.100000000000001" customHeight="1" x14ac:dyDescent="0.2">
      <c r="A159" s="16"/>
      <c r="B159" s="72"/>
      <c r="C159" s="17"/>
      <c r="D159" s="24"/>
      <c r="E159" s="19"/>
      <c r="F159" s="50"/>
      <c r="G159" s="94"/>
      <c r="H159" s="73">
        <f t="shared" si="5"/>
        <v>0</v>
      </c>
    </row>
    <row r="160" spans="1:8" ht="20.100000000000001" customHeight="1" x14ac:dyDescent="0.2">
      <c r="A160" s="16"/>
      <c r="B160" s="74" t="s">
        <v>85</v>
      </c>
      <c r="C160" s="17" t="s">
        <v>63</v>
      </c>
      <c r="D160" s="24"/>
      <c r="E160" s="19"/>
      <c r="F160" s="50"/>
      <c r="G160" s="94"/>
      <c r="H160" s="73">
        <f t="shared" si="5"/>
        <v>0</v>
      </c>
    </row>
    <row r="161" spans="1:8" ht="20.100000000000001" customHeight="1" x14ac:dyDescent="0.2">
      <c r="A161" s="16"/>
      <c r="B161" s="75" t="s">
        <v>80</v>
      </c>
      <c r="C161" s="17" t="s">
        <v>75</v>
      </c>
      <c r="D161" s="24"/>
      <c r="E161" s="19" t="s">
        <v>102</v>
      </c>
      <c r="F161" s="50">
        <v>1</v>
      </c>
      <c r="G161" s="20"/>
      <c r="H161" s="73">
        <f t="shared" si="5"/>
        <v>0</v>
      </c>
    </row>
    <row r="162" spans="1:8" ht="20.100000000000001" customHeight="1" x14ac:dyDescent="0.2">
      <c r="A162" s="16"/>
      <c r="B162" s="75"/>
      <c r="C162" s="17"/>
      <c r="D162" s="24"/>
      <c r="E162" s="19"/>
      <c r="F162" s="50"/>
      <c r="G162" s="94"/>
      <c r="H162" s="73">
        <f t="shared" si="5"/>
        <v>0</v>
      </c>
    </row>
    <row r="163" spans="1:8" ht="20.100000000000001" customHeight="1" x14ac:dyDescent="0.2">
      <c r="A163" s="16"/>
      <c r="B163" s="74" t="s">
        <v>86</v>
      </c>
      <c r="C163" s="17" t="s">
        <v>64</v>
      </c>
      <c r="D163" s="24"/>
      <c r="E163" s="19"/>
      <c r="F163" s="50"/>
      <c r="G163" s="94"/>
      <c r="H163" s="73">
        <f t="shared" si="5"/>
        <v>0</v>
      </c>
    </row>
    <row r="164" spans="1:8" ht="19.5" customHeight="1" x14ac:dyDescent="0.2">
      <c r="A164" s="16"/>
      <c r="B164" s="75" t="s">
        <v>80</v>
      </c>
      <c r="C164" s="17" t="s">
        <v>74</v>
      </c>
      <c r="D164" s="24"/>
      <c r="E164" s="19" t="s">
        <v>102</v>
      </c>
      <c r="F164" s="50">
        <v>1</v>
      </c>
      <c r="G164" s="20"/>
      <c r="H164" s="73">
        <f t="shared" si="5"/>
        <v>0</v>
      </c>
    </row>
    <row r="165" spans="1:8" ht="19.5" customHeight="1" x14ac:dyDescent="0.2">
      <c r="A165" s="16"/>
      <c r="B165" s="75"/>
      <c r="C165" s="17"/>
      <c r="D165" s="24"/>
      <c r="E165" s="19"/>
      <c r="F165" s="50"/>
      <c r="G165" s="94"/>
      <c r="H165" s="73">
        <f t="shared" si="5"/>
        <v>0</v>
      </c>
    </row>
    <row r="166" spans="1:8" ht="20.100000000000001" customHeight="1" x14ac:dyDescent="0.2">
      <c r="A166" s="16"/>
      <c r="B166" s="74" t="s">
        <v>87</v>
      </c>
      <c r="C166" s="17" t="s">
        <v>66</v>
      </c>
      <c r="D166" s="24"/>
      <c r="E166" s="19"/>
      <c r="F166" s="50"/>
      <c r="G166" s="94"/>
      <c r="H166" s="73">
        <f t="shared" si="5"/>
        <v>0</v>
      </c>
    </row>
    <row r="167" spans="1:8" ht="20.100000000000001" customHeight="1" x14ac:dyDescent="0.2">
      <c r="A167" s="16"/>
      <c r="B167" s="75" t="s">
        <v>80</v>
      </c>
      <c r="C167" s="17" t="s">
        <v>169</v>
      </c>
      <c r="D167" s="24"/>
      <c r="E167" s="19" t="s">
        <v>0</v>
      </c>
      <c r="F167" s="50">
        <v>1</v>
      </c>
      <c r="G167" s="20"/>
      <c r="H167" s="73">
        <f t="shared" si="5"/>
        <v>0</v>
      </c>
    </row>
    <row r="168" spans="1:8" ht="20.100000000000001" customHeight="1" x14ac:dyDescent="0.2">
      <c r="A168" s="16"/>
      <c r="B168" s="72"/>
      <c r="C168" s="17"/>
      <c r="D168" s="24"/>
      <c r="E168" s="19"/>
      <c r="F168" s="26"/>
      <c r="G168" s="94"/>
      <c r="H168" s="73">
        <f t="shared" si="5"/>
        <v>0</v>
      </c>
    </row>
    <row r="169" spans="1:8" ht="35.1" customHeight="1" x14ac:dyDescent="0.2">
      <c r="A169" s="16"/>
      <c r="B169" s="72" t="s">
        <v>170</v>
      </c>
      <c r="C169" s="38" t="s">
        <v>163</v>
      </c>
      <c r="D169" s="24" t="s">
        <v>119</v>
      </c>
      <c r="E169" s="19"/>
      <c r="F169" s="50"/>
      <c r="G169" s="94"/>
      <c r="H169" s="73">
        <f t="shared" si="5"/>
        <v>0</v>
      </c>
    </row>
    <row r="170" spans="1:8" ht="20.100000000000001" customHeight="1" x14ac:dyDescent="0.2">
      <c r="A170" s="16"/>
      <c r="B170" s="74" t="s">
        <v>79</v>
      </c>
      <c r="C170" s="17" t="s">
        <v>44</v>
      </c>
      <c r="D170" s="24"/>
      <c r="E170" s="19"/>
      <c r="F170" s="50"/>
      <c r="G170" s="94"/>
      <c r="H170" s="73">
        <f t="shared" si="5"/>
        <v>0</v>
      </c>
    </row>
    <row r="171" spans="1:8" ht="20.100000000000001" customHeight="1" x14ac:dyDescent="0.2">
      <c r="A171" s="16"/>
      <c r="B171" s="75" t="s">
        <v>80</v>
      </c>
      <c r="C171" s="17" t="s">
        <v>117</v>
      </c>
      <c r="D171" s="24"/>
      <c r="E171" s="19" t="s">
        <v>101</v>
      </c>
      <c r="F171" s="49">
        <v>2</v>
      </c>
      <c r="G171" s="20"/>
      <c r="H171" s="73">
        <f t="shared" si="5"/>
        <v>0</v>
      </c>
    </row>
    <row r="172" spans="1:8" ht="20.100000000000001" customHeight="1" x14ac:dyDescent="0.2">
      <c r="A172" s="16"/>
      <c r="B172" s="75"/>
      <c r="C172" s="17"/>
      <c r="D172" s="24"/>
      <c r="E172" s="19"/>
      <c r="F172" s="49"/>
      <c r="G172" s="94"/>
      <c r="H172" s="73">
        <f t="shared" si="5"/>
        <v>0</v>
      </c>
    </row>
    <row r="173" spans="1:8" ht="20.100000000000001" customHeight="1" x14ac:dyDescent="0.2">
      <c r="A173" s="16"/>
      <c r="B173" s="74" t="s">
        <v>85</v>
      </c>
      <c r="C173" s="17" t="s">
        <v>46</v>
      </c>
      <c r="D173" s="24"/>
      <c r="E173" s="19"/>
      <c r="F173" s="49"/>
      <c r="G173" s="94"/>
      <c r="H173" s="73">
        <f t="shared" si="5"/>
        <v>0</v>
      </c>
    </row>
    <row r="174" spans="1:8" ht="20.100000000000001" customHeight="1" x14ac:dyDescent="0.2">
      <c r="A174" s="16"/>
      <c r="B174" s="75" t="s">
        <v>80</v>
      </c>
      <c r="C174" s="17" t="s">
        <v>117</v>
      </c>
      <c r="D174" s="24"/>
      <c r="E174" s="19" t="s">
        <v>101</v>
      </c>
      <c r="F174" s="49">
        <v>2</v>
      </c>
      <c r="G174" s="20"/>
      <c r="H174" s="73">
        <f t="shared" si="5"/>
        <v>0</v>
      </c>
    </row>
    <row r="175" spans="1:8" ht="20.100000000000001" customHeight="1" x14ac:dyDescent="0.2">
      <c r="A175" s="16"/>
      <c r="B175" s="75"/>
      <c r="C175" s="17"/>
      <c r="D175" s="24"/>
      <c r="E175" s="19"/>
      <c r="F175" s="49"/>
      <c r="G175" s="94"/>
      <c r="H175" s="73">
        <f t="shared" si="5"/>
        <v>0</v>
      </c>
    </row>
    <row r="176" spans="1:8" ht="20.100000000000001" customHeight="1" x14ac:dyDescent="0.2">
      <c r="A176" s="16"/>
      <c r="B176" s="74" t="s">
        <v>86</v>
      </c>
      <c r="C176" s="17" t="s">
        <v>47</v>
      </c>
      <c r="D176" s="24"/>
      <c r="E176" s="19"/>
      <c r="F176" s="49"/>
      <c r="G176" s="94"/>
      <c r="H176" s="73">
        <f t="shared" si="5"/>
        <v>0</v>
      </c>
    </row>
    <row r="177" spans="1:8" ht="20.100000000000001" customHeight="1" x14ac:dyDescent="0.2">
      <c r="A177" s="16"/>
      <c r="B177" s="75" t="s">
        <v>80</v>
      </c>
      <c r="C177" s="17" t="s">
        <v>117</v>
      </c>
      <c r="D177" s="24"/>
      <c r="E177" s="19" t="s">
        <v>101</v>
      </c>
      <c r="F177" s="49">
        <v>2</v>
      </c>
      <c r="G177" s="20"/>
      <c r="H177" s="73">
        <f t="shared" si="5"/>
        <v>0</v>
      </c>
    </row>
    <row r="178" spans="1:8" ht="20.100000000000001" customHeight="1" x14ac:dyDescent="0.2">
      <c r="A178" s="16"/>
      <c r="B178" s="75"/>
      <c r="C178" s="17"/>
      <c r="D178" s="24"/>
      <c r="E178" s="19"/>
      <c r="F178" s="49"/>
      <c r="G178" s="94"/>
      <c r="H178" s="73">
        <f t="shared" si="5"/>
        <v>0</v>
      </c>
    </row>
    <row r="179" spans="1:8" ht="20.100000000000001" customHeight="1" x14ac:dyDescent="0.2">
      <c r="A179" s="16"/>
      <c r="B179" s="72" t="s">
        <v>171</v>
      </c>
      <c r="C179" s="38" t="s">
        <v>120</v>
      </c>
      <c r="D179" s="24" t="s">
        <v>119</v>
      </c>
      <c r="E179" s="19"/>
      <c r="F179" s="50"/>
      <c r="G179" s="94"/>
      <c r="H179" s="73">
        <f t="shared" si="5"/>
        <v>0</v>
      </c>
    </row>
    <row r="180" spans="1:8" ht="19.5" customHeight="1" x14ac:dyDescent="0.2">
      <c r="A180" s="16"/>
      <c r="B180" s="74" t="s">
        <v>79</v>
      </c>
      <c r="C180" s="17" t="s">
        <v>43</v>
      </c>
      <c r="D180" s="24"/>
      <c r="E180" s="19"/>
      <c r="F180" s="50"/>
      <c r="G180" s="94"/>
      <c r="H180" s="73">
        <f t="shared" si="5"/>
        <v>0</v>
      </c>
    </row>
    <row r="181" spans="1:8" ht="35.1" customHeight="1" x14ac:dyDescent="0.2">
      <c r="A181" s="16"/>
      <c r="B181" s="75" t="s">
        <v>80</v>
      </c>
      <c r="C181" s="17" t="s">
        <v>122</v>
      </c>
      <c r="D181" s="24"/>
      <c r="E181" s="19" t="s">
        <v>101</v>
      </c>
      <c r="F181" s="49">
        <v>5</v>
      </c>
      <c r="G181" s="20"/>
      <c r="H181" s="73">
        <f t="shared" si="5"/>
        <v>0</v>
      </c>
    </row>
    <row r="182" spans="1:8" ht="20.100000000000001" customHeight="1" x14ac:dyDescent="0.2">
      <c r="A182" s="16"/>
      <c r="B182" s="75"/>
      <c r="C182" s="17"/>
      <c r="D182" s="24"/>
      <c r="E182" s="19"/>
      <c r="F182" s="49"/>
      <c r="G182" s="94"/>
      <c r="H182" s="73">
        <f t="shared" si="5"/>
        <v>0</v>
      </c>
    </row>
    <row r="183" spans="1:8" ht="34.5" customHeight="1" x14ac:dyDescent="0.2">
      <c r="A183" s="16"/>
      <c r="B183" s="72" t="s">
        <v>172</v>
      </c>
      <c r="C183" s="38" t="s">
        <v>124</v>
      </c>
      <c r="D183" s="24" t="s">
        <v>119</v>
      </c>
      <c r="E183" s="19"/>
      <c r="F183" s="50"/>
      <c r="G183" s="94"/>
      <c r="H183" s="73">
        <f t="shared" si="5"/>
        <v>0</v>
      </c>
    </row>
    <row r="184" spans="1:8" ht="20.100000000000001" customHeight="1" x14ac:dyDescent="0.2">
      <c r="A184" s="16"/>
      <c r="B184" s="74" t="s">
        <v>79</v>
      </c>
      <c r="C184" s="17" t="s">
        <v>43</v>
      </c>
      <c r="D184" s="24"/>
      <c r="E184" s="19" t="s">
        <v>0</v>
      </c>
      <c r="F184" s="50">
        <v>2</v>
      </c>
      <c r="G184" s="20"/>
      <c r="H184" s="73">
        <f t="shared" si="5"/>
        <v>0</v>
      </c>
    </row>
    <row r="185" spans="1:8" ht="20.100000000000001" customHeight="1" x14ac:dyDescent="0.2">
      <c r="A185" s="16"/>
      <c r="B185" s="74"/>
      <c r="C185" s="17"/>
      <c r="D185" s="24"/>
      <c r="E185" s="19"/>
      <c r="F185" s="50"/>
      <c r="G185" s="94"/>
      <c r="H185" s="73">
        <f t="shared" si="5"/>
        <v>0</v>
      </c>
    </row>
    <row r="186" spans="1:8" ht="20.100000000000001" customHeight="1" x14ac:dyDescent="0.2">
      <c r="A186" s="16"/>
      <c r="B186" s="72" t="s">
        <v>173</v>
      </c>
      <c r="C186" s="38" t="s">
        <v>130</v>
      </c>
      <c r="D186" s="24" t="s">
        <v>140</v>
      </c>
      <c r="E186" s="19"/>
      <c r="F186" s="52"/>
      <c r="G186" s="94"/>
      <c r="H186" s="73">
        <f t="shared" si="5"/>
        <v>0</v>
      </c>
    </row>
    <row r="187" spans="1:8" ht="35.1" customHeight="1" x14ac:dyDescent="0.2">
      <c r="A187" s="16"/>
      <c r="B187" s="74" t="s">
        <v>79</v>
      </c>
      <c r="C187" s="17" t="s">
        <v>134</v>
      </c>
      <c r="D187" s="24"/>
      <c r="E187" s="19" t="s">
        <v>135</v>
      </c>
      <c r="F187" s="51">
        <v>10</v>
      </c>
      <c r="G187" s="20"/>
      <c r="H187" s="73">
        <f t="shared" si="5"/>
        <v>0</v>
      </c>
    </row>
    <row r="188" spans="1:8" ht="20.100000000000001" customHeight="1" x14ac:dyDescent="0.2">
      <c r="A188" s="16"/>
      <c r="B188" s="74"/>
      <c r="C188" s="17"/>
      <c r="D188" s="24"/>
      <c r="E188" s="19"/>
      <c r="F188" s="51"/>
      <c r="G188" s="94"/>
      <c r="H188" s="73">
        <f t="shared" si="5"/>
        <v>0</v>
      </c>
    </row>
    <row r="189" spans="1:8" ht="20.100000000000001" customHeight="1" x14ac:dyDescent="0.2">
      <c r="A189" s="16"/>
      <c r="B189" s="72" t="s">
        <v>174</v>
      </c>
      <c r="C189" s="38" t="s">
        <v>71</v>
      </c>
      <c r="D189" s="24" t="s">
        <v>162</v>
      </c>
      <c r="E189" s="19"/>
      <c r="F189" s="51"/>
      <c r="G189" s="94"/>
      <c r="H189" s="73">
        <f t="shared" si="5"/>
        <v>0</v>
      </c>
    </row>
    <row r="190" spans="1:8" ht="20.100000000000001" customHeight="1" x14ac:dyDescent="0.2">
      <c r="A190" s="16"/>
      <c r="B190" s="74" t="s">
        <v>79</v>
      </c>
      <c r="C190" s="17" t="s">
        <v>73</v>
      </c>
      <c r="D190" s="24"/>
      <c r="E190" s="19" t="s">
        <v>101</v>
      </c>
      <c r="F190" s="51">
        <v>15</v>
      </c>
      <c r="G190" s="20"/>
      <c r="H190" s="73">
        <f t="shared" si="5"/>
        <v>0</v>
      </c>
    </row>
    <row r="191" spans="1:8" s="44" customFormat="1" ht="20.100000000000001" customHeight="1" x14ac:dyDescent="0.2">
      <c r="A191" s="40"/>
      <c r="B191" s="76"/>
      <c r="C191" s="41"/>
      <c r="D191" s="42"/>
      <c r="E191" s="42"/>
      <c r="F191" s="51"/>
      <c r="G191" s="95"/>
      <c r="H191" s="73">
        <f t="shared" si="5"/>
        <v>0</v>
      </c>
    </row>
    <row r="192" spans="1:8" ht="20.100000000000001" customHeight="1" x14ac:dyDescent="0.2">
      <c r="A192" s="16"/>
      <c r="B192" s="72" t="s">
        <v>175</v>
      </c>
      <c r="C192" s="38" t="s">
        <v>72</v>
      </c>
      <c r="D192" s="24" t="s">
        <v>162</v>
      </c>
      <c r="E192" s="19"/>
      <c r="F192" s="51"/>
      <c r="G192" s="94"/>
      <c r="H192" s="73">
        <f t="shared" si="5"/>
        <v>0</v>
      </c>
    </row>
    <row r="193" spans="1:8" ht="20.100000000000001" customHeight="1" x14ac:dyDescent="0.2">
      <c r="A193" s="16"/>
      <c r="B193" s="74" t="s">
        <v>79</v>
      </c>
      <c r="C193" s="17" t="s">
        <v>73</v>
      </c>
      <c r="D193" s="24"/>
      <c r="E193" s="19" t="s">
        <v>101</v>
      </c>
      <c r="F193" s="51">
        <v>15</v>
      </c>
      <c r="G193" s="20"/>
      <c r="H193" s="73">
        <f t="shared" ref="H193:H194" si="6">ROUND(G193*F193,2)</f>
        <v>0</v>
      </c>
    </row>
    <row r="194" spans="1:8" ht="20.100000000000001" customHeight="1" thickBot="1" x14ac:dyDescent="0.25">
      <c r="A194" s="16"/>
      <c r="B194" s="72"/>
      <c r="C194" s="17"/>
      <c r="D194" s="24"/>
      <c r="E194" s="19"/>
      <c r="F194" s="26"/>
      <c r="G194" s="94"/>
      <c r="H194" s="73">
        <f t="shared" si="6"/>
        <v>0</v>
      </c>
    </row>
    <row r="195" spans="1:8" ht="36" customHeight="1" thickBot="1" x14ac:dyDescent="0.25">
      <c r="A195" s="16"/>
      <c r="B195" s="92" t="s">
        <v>168</v>
      </c>
      <c r="C195" s="93"/>
      <c r="D195" s="93"/>
      <c r="E195" s="93"/>
      <c r="F195" s="93"/>
      <c r="G195" s="93"/>
      <c r="H195" s="39">
        <f>SUM(H152:H194)</f>
        <v>0</v>
      </c>
    </row>
    <row r="196" spans="1:8" s="11" customFormat="1" ht="48" customHeight="1" x14ac:dyDescent="0.2">
      <c r="A196" s="15"/>
      <c r="B196" s="83" t="s">
        <v>184</v>
      </c>
      <c r="C196" s="84"/>
      <c r="D196" s="84"/>
      <c r="E196" s="84"/>
      <c r="F196" s="84"/>
      <c r="G196" s="85">
        <f>SUM(H195,H71,H8,H150,H130)</f>
        <v>0</v>
      </c>
      <c r="H196" s="86"/>
    </row>
    <row r="197" spans="1:8" ht="15.95" customHeight="1" thickBot="1" x14ac:dyDescent="0.25">
      <c r="A197" s="28"/>
      <c r="B197" s="77"/>
      <c r="C197" s="78"/>
      <c r="D197" s="79"/>
      <c r="E197" s="78"/>
      <c r="F197" s="80"/>
      <c r="G197" s="81"/>
      <c r="H197" s="82"/>
    </row>
  </sheetData>
  <sheetProtection algorithmName="SHA-512" hashValue="DZNWeDczkf+lVxwvSvDDHeklOq7t+DnMRJr6qOLEChdvWbFkjLoyZSYF5rPjDp9J10UBKhwUXcXAt912bG8EQA==" saltValue="h8kMV9VZaYnvdouVYDWpMQ==" spinCount="100000" sheet="1" selectLockedCells="1"/>
  <mergeCells count="12">
    <mergeCell ref="B196:F196"/>
    <mergeCell ref="G196:H196"/>
    <mergeCell ref="B6:H6"/>
    <mergeCell ref="B9:H9"/>
    <mergeCell ref="B8:G8"/>
    <mergeCell ref="B71:G71"/>
    <mergeCell ref="B151:H151"/>
    <mergeCell ref="B195:G195"/>
    <mergeCell ref="B131:H131"/>
    <mergeCell ref="B150:G150"/>
    <mergeCell ref="B72:H72"/>
    <mergeCell ref="B130:G130"/>
  </mergeCells>
  <conditionalFormatting sqref="D56 D13 D45:D53 D58:D70 D95 D102 D128:D129 D152:D153 D189:D194 D109:D112 D132:D145 D166:D168 D160:D162 D88:D89">
    <cfRule type="cellIs" dxfId="186" priority="384" stopIfTrue="1" operator="equal">
      <formula>"CW 2130-R11"</formula>
    </cfRule>
    <cfRule type="cellIs" dxfId="185" priority="385" stopIfTrue="1" operator="equal">
      <formula>"CW 3120-R2"</formula>
    </cfRule>
    <cfRule type="cellIs" dxfId="184" priority="386" stopIfTrue="1" operator="equal">
      <formula>"CW 3240-R7"</formula>
    </cfRule>
  </conditionalFormatting>
  <conditionalFormatting sqref="D10">
    <cfRule type="cellIs" dxfId="183" priority="372" stopIfTrue="1" operator="equal">
      <formula>"CW 2130-R11"</formula>
    </cfRule>
    <cfRule type="cellIs" dxfId="182" priority="373" stopIfTrue="1" operator="equal">
      <formula>"CW 3120-R2"</formula>
    </cfRule>
    <cfRule type="cellIs" dxfId="181" priority="374" stopIfTrue="1" operator="equal">
      <formula>"CW 3240-R7"</formula>
    </cfRule>
  </conditionalFormatting>
  <conditionalFormatting sqref="D11:D12">
    <cfRule type="cellIs" dxfId="180" priority="366" stopIfTrue="1" operator="equal">
      <formula>"CW 2130-R11"</formula>
    </cfRule>
    <cfRule type="cellIs" dxfId="179" priority="367" stopIfTrue="1" operator="equal">
      <formula>"CW 3120-R2"</formula>
    </cfRule>
    <cfRule type="cellIs" dxfId="178" priority="368" stopIfTrue="1" operator="equal">
      <formula>"CW 3240-R7"</formula>
    </cfRule>
  </conditionalFormatting>
  <conditionalFormatting sqref="D14">
    <cfRule type="cellIs" dxfId="177" priority="348" stopIfTrue="1" operator="equal">
      <formula>"CW 2130-R11"</formula>
    </cfRule>
    <cfRule type="cellIs" dxfId="176" priority="349" stopIfTrue="1" operator="equal">
      <formula>"CW 3120-R2"</formula>
    </cfRule>
    <cfRule type="cellIs" dxfId="175" priority="350" stopIfTrue="1" operator="equal">
      <formula>"CW 3240-R7"</formula>
    </cfRule>
  </conditionalFormatting>
  <conditionalFormatting sqref="D15">
    <cfRule type="cellIs" dxfId="174" priority="342" stopIfTrue="1" operator="equal">
      <formula>"CW 2130-R11"</formula>
    </cfRule>
    <cfRule type="cellIs" dxfId="173" priority="343" stopIfTrue="1" operator="equal">
      <formula>"CW 3120-R2"</formula>
    </cfRule>
    <cfRule type="cellIs" dxfId="172" priority="344" stopIfTrue="1" operator="equal">
      <formula>"CW 3240-R7"</formula>
    </cfRule>
  </conditionalFormatting>
  <conditionalFormatting sqref="D16">
    <cfRule type="cellIs" dxfId="171" priority="336" stopIfTrue="1" operator="equal">
      <formula>"CW 2130-R11"</formula>
    </cfRule>
    <cfRule type="cellIs" dxfId="170" priority="337" stopIfTrue="1" operator="equal">
      <formula>"CW 3120-R2"</formula>
    </cfRule>
    <cfRule type="cellIs" dxfId="169" priority="338" stopIfTrue="1" operator="equal">
      <formula>"CW 3240-R7"</formula>
    </cfRule>
  </conditionalFormatting>
  <conditionalFormatting sqref="D19">
    <cfRule type="cellIs" dxfId="168" priority="330" stopIfTrue="1" operator="equal">
      <formula>"CW 2130-R11"</formula>
    </cfRule>
    <cfRule type="cellIs" dxfId="167" priority="331" stopIfTrue="1" operator="equal">
      <formula>"CW 3120-R2"</formula>
    </cfRule>
    <cfRule type="cellIs" dxfId="166" priority="332" stopIfTrue="1" operator="equal">
      <formula>"CW 3240-R7"</formula>
    </cfRule>
  </conditionalFormatting>
  <conditionalFormatting sqref="D20:D25 D29:D37">
    <cfRule type="cellIs" dxfId="165" priority="327" stopIfTrue="1" operator="equal">
      <formula>"CW 2130-R11"</formula>
    </cfRule>
    <cfRule type="cellIs" dxfId="164" priority="328" stopIfTrue="1" operator="equal">
      <formula>"CW 3120-R2"</formula>
    </cfRule>
    <cfRule type="cellIs" dxfId="163" priority="329" stopIfTrue="1" operator="equal">
      <formula>"CW 3240-R7"</formula>
    </cfRule>
  </conditionalFormatting>
  <conditionalFormatting sqref="D43:D44">
    <cfRule type="cellIs" dxfId="162" priority="301" stopIfTrue="1" operator="equal">
      <formula>"CW 2130-R11"</formula>
    </cfRule>
    <cfRule type="cellIs" dxfId="161" priority="302" stopIfTrue="1" operator="equal">
      <formula>"CW 3120-R2"</formula>
    </cfRule>
    <cfRule type="cellIs" dxfId="160" priority="303" stopIfTrue="1" operator="equal">
      <formula>"CW 3240-R7"</formula>
    </cfRule>
  </conditionalFormatting>
  <conditionalFormatting sqref="D40:D41">
    <cfRule type="cellIs" dxfId="159" priority="304" stopIfTrue="1" operator="equal">
      <formula>"CW 3120-R2"</formula>
    </cfRule>
    <cfRule type="cellIs" dxfId="158" priority="305" stopIfTrue="1" operator="equal">
      <formula>"CW 3240-R7"</formula>
    </cfRule>
  </conditionalFormatting>
  <conditionalFormatting sqref="D54">
    <cfRule type="cellIs" dxfId="157" priority="290" stopIfTrue="1" operator="equal">
      <formula>"CW 3120-R2"</formula>
    </cfRule>
    <cfRule type="cellIs" dxfId="156" priority="291" stopIfTrue="1" operator="equal">
      <formula>"CW 3240-R7"</formula>
    </cfRule>
  </conditionalFormatting>
  <conditionalFormatting sqref="D55">
    <cfRule type="cellIs" dxfId="155" priority="283" stopIfTrue="1" operator="equal">
      <formula>"CW 2130-R11"</formula>
    </cfRule>
    <cfRule type="cellIs" dxfId="154" priority="284" stopIfTrue="1" operator="equal">
      <formula>"CW 3120-R2"</formula>
    </cfRule>
    <cfRule type="cellIs" dxfId="153" priority="285" stopIfTrue="1" operator="equal">
      <formula>"CW 3240-R7"</formula>
    </cfRule>
  </conditionalFormatting>
  <conditionalFormatting sqref="D38:D39">
    <cfRule type="cellIs" dxfId="152" priority="250" stopIfTrue="1" operator="equal">
      <formula>"CW 2130-R11"</formula>
    </cfRule>
    <cfRule type="cellIs" dxfId="151" priority="251" stopIfTrue="1" operator="equal">
      <formula>"CW 3120-R2"</formula>
    </cfRule>
    <cfRule type="cellIs" dxfId="150" priority="252" stopIfTrue="1" operator="equal">
      <formula>"CW 3240-R7"</formula>
    </cfRule>
  </conditionalFormatting>
  <conditionalFormatting sqref="D17:D18">
    <cfRule type="cellIs" dxfId="149" priority="239" stopIfTrue="1" operator="equal">
      <formula>"CW 2130-R11"</formula>
    </cfRule>
    <cfRule type="cellIs" dxfId="148" priority="240" stopIfTrue="1" operator="equal">
      <formula>"CW 3120-R2"</formula>
    </cfRule>
    <cfRule type="cellIs" dxfId="147" priority="241" stopIfTrue="1" operator="equal">
      <formula>"CW 3240-R7"</formula>
    </cfRule>
  </conditionalFormatting>
  <conditionalFormatting sqref="D7">
    <cfRule type="cellIs" dxfId="146" priority="221" stopIfTrue="1" operator="equal">
      <formula>"CW 2130-R11"</formula>
    </cfRule>
    <cfRule type="cellIs" dxfId="145" priority="222" stopIfTrue="1" operator="equal">
      <formula>"CW 3120-R2"</formula>
    </cfRule>
    <cfRule type="cellIs" dxfId="144" priority="223" stopIfTrue="1" operator="equal">
      <formula>"CW 3240-R7"</formula>
    </cfRule>
  </conditionalFormatting>
  <conditionalFormatting sqref="D42">
    <cfRule type="cellIs" dxfId="143" priority="207" stopIfTrue="1" operator="equal">
      <formula>"CW 2130-R11"</formula>
    </cfRule>
    <cfRule type="cellIs" dxfId="142" priority="208" stopIfTrue="1" operator="equal">
      <formula>"CW 3120-R2"</formula>
    </cfRule>
    <cfRule type="cellIs" dxfId="141" priority="209" stopIfTrue="1" operator="equal">
      <formula>"CW 3240-R7"</formula>
    </cfRule>
  </conditionalFormatting>
  <conditionalFormatting sqref="D26:D28">
    <cfRule type="cellIs" dxfId="140" priority="181" stopIfTrue="1" operator="equal">
      <formula>"CW 2130-R11"</formula>
    </cfRule>
    <cfRule type="cellIs" dxfId="139" priority="182" stopIfTrue="1" operator="equal">
      <formula>"CW 3120-R2"</formula>
    </cfRule>
    <cfRule type="cellIs" dxfId="138" priority="183" stopIfTrue="1" operator="equal">
      <formula>"CW 3240-R7"</formula>
    </cfRule>
  </conditionalFormatting>
  <conditionalFormatting sqref="D57">
    <cfRule type="cellIs" dxfId="137" priority="178" stopIfTrue="1" operator="equal">
      <formula>"CW 2130-R11"</formula>
    </cfRule>
    <cfRule type="cellIs" dxfId="136" priority="179" stopIfTrue="1" operator="equal">
      <formula>"CW 3120-R2"</formula>
    </cfRule>
    <cfRule type="cellIs" dxfId="135" priority="180" stopIfTrue="1" operator="equal">
      <formula>"CW 3240-R7"</formula>
    </cfRule>
  </conditionalFormatting>
  <conditionalFormatting sqref="D73:D76">
    <cfRule type="cellIs" dxfId="134" priority="172" stopIfTrue="1" operator="equal">
      <formula>"CW 2130-R11"</formula>
    </cfRule>
    <cfRule type="cellIs" dxfId="133" priority="173" stopIfTrue="1" operator="equal">
      <formula>"CW 3120-R2"</formula>
    </cfRule>
    <cfRule type="cellIs" dxfId="132" priority="174" stopIfTrue="1" operator="equal">
      <formula>"CW 3240-R7"</formula>
    </cfRule>
  </conditionalFormatting>
  <conditionalFormatting sqref="D77:D78">
    <cfRule type="cellIs" dxfId="131" priority="169" stopIfTrue="1" operator="equal">
      <formula>"CW 2130-R11"</formula>
    </cfRule>
    <cfRule type="cellIs" dxfId="130" priority="170" stopIfTrue="1" operator="equal">
      <formula>"CW 3120-R2"</formula>
    </cfRule>
    <cfRule type="cellIs" dxfId="129" priority="171" stopIfTrue="1" operator="equal">
      <formula>"CW 3240-R7"</formula>
    </cfRule>
  </conditionalFormatting>
  <conditionalFormatting sqref="D79">
    <cfRule type="cellIs" dxfId="128" priority="166" stopIfTrue="1" operator="equal">
      <formula>"CW 2130-R11"</formula>
    </cfRule>
    <cfRule type="cellIs" dxfId="127" priority="167" stopIfTrue="1" operator="equal">
      <formula>"CW 3120-R2"</formula>
    </cfRule>
    <cfRule type="cellIs" dxfId="126" priority="168" stopIfTrue="1" operator="equal">
      <formula>"CW 3240-R7"</formula>
    </cfRule>
  </conditionalFormatting>
  <conditionalFormatting sqref="D80:D81">
    <cfRule type="cellIs" dxfId="125" priority="163" stopIfTrue="1" operator="equal">
      <formula>"CW 2130-R11"</formula>
    </cfRule>
    <cfRule type="cellIs" dxfId="124" priority="164" stopIfTrue="1" operator="equal">
      <formula>"CW 3120-R2"</formula>
    </cfRule>
    <cfRule type="cellIs" dxfId="123" priority="165" stopIfTrue="1" operator="equal">
      <formula>"CW 3240-R7"</formula>
    </cfRule>
  </conditionalFormatting>
  <conditionalFormatting sqref="D82">
    <cfRule type="cellIs" dxfId="122" priority="160" stopIfTrue="1" operator="equal">
      <formula>"CW 2130-R11"</formula>
    </cfRule>
    <cfRule type="cellIs" dxfId="121" priority="161" stopIfTrue="1" operator="equal">
      <formula>"CW 3120-R2"</formula>
    </cfRule>
    <cfRule type="cellIs" dxfId="120" priority="162" stopIfTrue="1" operator="equal">
      <formula>"CW 3240-R7"</formula>
    </cfRule>
  </conditionalFormatting>
  <conditionalFormatting sqref="D83:D84">
    <cfRule type="cellIs" dxfId="119" priority="157" stopIfTrue="1" operator="equal">
      <formula>"CW 2130-R11"</formula>
    </cfRule>
    <cfRule type="cellIs" dxfId="118" priority="158" stopIfTrue="1" operator="equal">
      <formula>"CW 3120-R2"</formula>
    </cfRule>
    <cfRule type="cellIs" dxfId="117" priority="159" stopIfTrue="1" operator="equal">
      <formula>"CW 3240-R7"</formula>
    </cfRule>
  </conditionalFormatting>
  <conditionalFormatting sqref="D85">
    <cfRule type="cellIs" dxfId="116" priority="154" stopIfTrue="1" operator="equal">
      <formula>"CW 2130-R11"</formula>
    </cfRule>
    <cfRule type="cellIs" dxfId="115" priority="155" stopIfTrue="1" operator="equal">
      <formula>"CW 3120-R2"</formula>
    </cfRule>
    <cfRule type="cellIs" dxfId="114" priority="156" stopIfTrue="1" operator="equal">
      <formula>"CW 3240-R7"</formula>
    </cfRule>
  </conditionalFormatting>
  <conditionalFormatting sqref="D86:D87">
    <cfRule type="cellIs" dxfId="113" priority="151" stopIfTrue="1" operator="equal">
      <formula>"CW 2130-R11"</formula>
    </cfRule>
    <cfRule type="cellIs" dxfId="112" priority="152" stopIfTrue="1" operator="equal">
      <formula>"CW 3120-R2"</formula>
    </cfRule>
    <cfRule type="cellIs" dxfId="111" priority="153" stopIfTrue="1" operator="equal">
      <formula>"CW 3240-R7"</formula>
    </cfRule>
  </conditionalFormatting>
  <conditionalFormatting sqref="D90:D92">
    <cfRule type="cellIs" dxfId="110" priority="148" stopIfTrue="1" operator="equal">
      <formula>"CW 2130-R11"</formula>
    </cfRule>
    <cfRule type="cellIs" dxfId="109" priority="149" stopIfTrue="1" operator="equal">
      <formula>"CW 3120-R2"</formula>
    </cfRule>
    <cfRule type="cellIs" dxfId="108" priority="150" stopIfTrue="1" operator="equal">
      <formula>"CW 3240-R7"</formula>
    </cfRule>
  </conditionalFormatting>
  <conditionalFormatting sqref="D93:D94">
    <cfRule type="cellIs" dxfId="107" priority="145" stopIfTrue="1" operator="equal">
      <formula>"CW 2130-R11"</formula>
    </cfRule>
    <cfRule type="cellIs" dxfId="106" priority="146" stopIfTrue="1" operator="equal">
      <formula>"CW 3120-R2"</formula>
    </cfRule>
    <cfRule type="cellIs" dxfId="105" priority="147" stopIfTrue="1" operator="equal">
      <formula>"CW 3240-R7"</formula>
    </cfRule>
  </conditionalFormatting>
  <conditionalFormatting sqref="D103">
    <cfRule type="cellIs" dxfId="104" priority="133" stopIfTrue="1" operator="equal">
      <formula>"CW 2130-R11"</formula>
    </cfRule>
    <cfRule type="cellIs" dxfId="103" priority="134" stopIfTrue="1" operator="equal">
      <formula>"CW 3120-R2"</formula>
    </cfRule>
    <cfRule type="cellIs" dxfId="102" priority="135" stopIfTrue="1" operator="equal">
      <formula>"CW 3240-R7"</formula>
    </cfRule>
  </conditionalFormatting>
  <conditionalFormatting sqref="D97:D99">
    <cfRule type="cellIs" dxfId="101" priority="139" stopIfTrue="1" operator="equal">
      <formula>"CW 2130-R11"</formula>
    </cfRule>
    <cfRule type="cellIs" dxfId="100" priority="140" stopIfTrue="1" operator="equal">
      <formula>"CW 3120-R2"</formula>
    </cfRule>
    <cfRule type="cellIs" dxfId="99" priority="141" stopIfTrue="1" operator="equal">
      <formula>"CW 3240-R7"</formula>
    </cfRule>
  </conditionalFormatting>
  <conditionalFormatting sqref="D100:D101">
    <cfRule type="cellIs" dxfId="98" priority="136" stopIfTrue="1" operator="equal">
      <formula>"CW 2130-R11"</formula>
    </cfRule>
    <cfRule type="cellIs" dxfId="97" priority="137" stopIfTrue="1" operator="equal">
      <formula>"CW 3120-R2"</formula>
    </cfRule>
    <cfRule type="cellIs" dxfId="96" priority="138" stopIfTrue="1" operator="equal">
      <formula>"CW 3240-R7"</formula>
    </cfRule>
  </conditionalFormatting>
  <conditionalFormatting sqref="D114:D115 D117">
    <cfRule type="cellIs" dxfId="95" priority="130" stopIfTrue="1" operator="equal">
      <formula>"CW 2130-R11"</formula>
    </cfRule>
    <cfRule type="cellIs" dxfId="94" priority="131" stopIfTrue="1" operator="equal">
      <formula>"CW 3120-R2"</formula>
    </cfRule>
    <cfRule type="cellIs" dxfId="93" priority="132" stopIfTrue="1" operator="equal">
      <formula>"CW 3240-R7"</formula>
    </cfRule>
  </conditionalFormatting>
  <conditionalFormatting sqref="D113">
    <cfRule type="cellIs" dxfId="92" priority="124" stopIfTrue="1" operator="equal">
      <formula>"CW 2130-R11"</formula>
    </cfRule>
    <cfRule type="cellIs" dxfId="91" priority="125" stopIfTrue="1" operator="equal">
      <formula>"CW 3120-R2"</formula>
    </cfRule>
    <cfRule type="cellIs" dxfId="90" priority="126" stopIfTrue="1" operator="equal">
      <formula>"CW 3240-R7"</formula>
    </cfRule>
  </conditionalFormatting>
  <conditionalFormatting sqref="D120:D121">
    <cfRule type="cellIs" dxfId="89" priority="121" stopIfTrue="1" operator="equal">
      <formula>"CW 2130-R11"</formula>
    </cfRule>
    <cfRule type="cellIs" dxfId="88" priority="122" stopIfTrue="1" operator="equal">
      <formula>"CW 3120-R2"</formula>
    </cfRule>
    <cfRule type="cellIs" dxfId="87" priority="123" stopIfTrue="1" operator="equal">
      <formula>"CW 3240-R7"</formula>
    </cfRule>
  </conditionalFormatting>
  <conditionalFormatting sqref="D119">
    <cfRule type="cellIs" dxfId="86" priority="118" stopIfTrue="1" operator="equal">
      <formula>"CW 2130-R11"</formula>
    </cfRule>
    <cfRule type="cellIs" dxfId="85" priority="119" stopIfTrue="1" operator="equal">
      <formula>"CW 3120-R2"</formula>
    </cfRule>
    <cfRule type="cellIs" dxfId="84" priority="120" stopIfTrue="1" operator="equal">
      <formula>"CW 3240-R7"</formula>
    </cfRule>
  </conditionalFormatting>
  <conditionalFormatting sqref="D118">
    <cfRule type="cellIs" dxfId="83" priority="115" stopIfTrue="1" operator="equal">
      <formula>"CW 2130-R11"</formula>
    </cfRule>
    <cfRule type="cellIs" dxfId="82" priority="116" stopIfTrue="1" operator="equal">
      <formula>"CW 3120-R2"</formula>
    </cfRule>
    <cfRule type="cellIs" dxfId="81" priority="117" stopIfTrue="1" operator="equal">
      <formula>"CW 3240-R7"</formula>
    </cfRule>
  </conditionalFormatting>
  <conditionalFormatting sqref="D124">
    <cfRule type="cellIs" dxfId="80" priority="100" stopIfTrue="1" operator="equal">
      <formula>"CW 2130-R11"</formula>
    </cfRule>
    <cfRule type="cellIs" dxfId="79" priority="101" stopIfTrue="1" operator="equal">
      <formula>"CW 3120-R2"</formula>
    </cfRule>
    <cfRule type="cellIs" dxfId="78" priority="102" stopIfTrue="1" operator="equal">
      <formula>"CW 3240-R7"</formula>
    </cfRule>
  </conditionalFormatting>
  <conditionalFormatting sqref="D123">
    <cfRule type="cellIs" dxfId="77" priority="109" stopIfTrue="1" operator="equal">
      <formula>"CW 2130-R11"</formula>
    </cfRule>
    <cfRule type="cellIs" dxfId="76" priority="110" stopIfTrue="1" operator="equal">
      <formula>"CW 3120-R2"</formula>
    </cfRule>
    <cfRule type="cellIs" dxfId="75" priority="111" stopIfTrue="1" operator="equal">
      <formula>"CW 3240-R7"</formula>
    </cfRule>
  </conditionalFormatting>
  <conditionalFormatting sqref="D122">
    <cfRule type="cellIs" dxfId="74" priority="106" stopIfTrue="1" operator="equal">
      <formula>"CW 2130-R11"</formula>
    </cfRule>
    <cfRule type="cellIs" dxfId="73" priority="107" stopIfTrue="1" operator="equal">
      <formula>"CW 3120-R2"</formula>
    </cfRule>
    <cfRule type="cellIs" dxfId="72" priority="108" stopIfTrue="1" operator="equal">
      <formula>"CW 3240-R7"</formula>
    </cfRule>
  </conditionalFormatting>
  <conditionalFormatting sqref="D126:D127">
    <cfRule type="cellIs" dxfId="71" priority="97" stopIfTrue="1" operator="equal">
      <formula>"CW 2130-R11"</formula>
    </cfRule>
    <cfRule type="cellIs" dxfId="70" priority="98" stopIfTrue="1" operator="equal">
      <formula>"CW 3120-R2"</formula>
    </cfRule>
    <cfRule type="cellIs" dxfId="69" priority="99" stopIfTrue="1" operator="equal">
      <formula>"CW 3240-R7"</formula>
    </cfRule>
  </conditionalFormatting>
  <conditionalFormatting sqref="D116">
    <cfRule type="cellIs" dxfId="68" priority="91" stopIfTrue="1" operator="equal">
      <formula>"CW 2130-R11"</formula>
    </cfRule>
    <cfRule type="cellIs" dxfId="67" priority="92" stopIfTrue="1" operator="equal">
      <formula>"CW 3120-R2"</formula>
    </cfRule>
    <cfRule type="cellIs" dxfId="66" priority="93" stopIfTrue="1" operator="equal">
      <formula>"CW 3240-R7"</formula>
    </cfRule>
  </conditionalFormatting>
  <conditionalFormatting sqref="D125">
    <cfRule type="cellIs" dxfId="65" priority="94" stopIfTrue="1" operator="equal">
      <formula>"CW 2130-R11"</formula>
    </cfRule>
    <cfRule type="cellIs" dxfId="64" priority="95" stopIfTrue="1" operator="equal">
      <formula>"CW 3120-R2"</formula>
    </cfRule>
    <cfRule type="cellIs" dxfId="63" priority="96" stopIfTrue="1" operator="equal">
      <formula>"CW 3240-R7"</formula>
    </cfRule>
  </conditionalFormatting>
  <conditionalFormatting sqref="D154:D155">
    <cfRule type="cellIs" dxfId="62" priority="88" stopIfTrue="1" operator="equal">
      <formula>"CW 2130-R11"</formula>
    </cfRule>
    <cfRule type="cellIs" dxfId="61" priority="89" stopIfTrue="1" operator="equal">
      <formula>"CW 3120-R2"</formula>
    </cfRule>
    <cfRule type="cellIs" dxfId="60" priority="90" stopIfTrue="1" operator="equal">
      <formula>"CW 3240-R7"</formula>
    </cfRule>
  </conditionalFormatting>
  <conditionalFormatting sqref="D186">
    <cfRule type="cellIs" dxfId="59" priority="73" stopIfTrue="1" operator="equal">
      <formula>"CW 2130-R11"</formula>
    </cfRule>
    <cfRule type="cellIs" dxfId="58" priority="74" stopIfTrue="1" operator="equal">
      <formula>"CW 3120-R2"</formula>
    </cfRule>
    <cfRule type="cellIs" dxfId="57" priority="75" stopIfTrue="1" operator="equal">
      <formula>"CW 3240-R7"</formula>
    </cfRule>
  </conditionalFormatting>
  <conditionalFormatting sqref="D187:D188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173:D175">
    <cfRule type="cellIs" dxfId="53" priority="61" stopIfTrue="1" operator="equal">
      <formula>"CW 2130-R11"</formula>
    </cfRule>
    <cfRule type="cellIs" dxfId="52" priority="62" stopIfTrue="1" operator="equal">
      <formula>"CW 3120-R2"</formula>
    </cfRule>
    <cfRule type="cellIs" dxfId="51" priority="63" stopIfTrue="1" operator="equal">
      <formula>"CW 3240-R7"</formula>
    </cfRule>
  </conditionalFormatting>
  <conditionalFormatting sqref="D170:D172">
    <cfRule type="cellIs" dxfId="50" priority="64" stopIfTrue="1" operator="equal">
      <formula>"CW 2130-R11"</formula>
    </cfRule>
    <cfRule type="cellIs" dxfId="49" priority="65" stopIfTrue="1" operator="equal">
      <formula>"CW 3120-R2"</formula>
    </cfRule>
    <cfRule type="cellIs" dxfId="48" priority="66" stopIfTrue="1" operator="equal">
      <formula>"CW 3240-R7"</formula>
    </cfRule>
  </conditionalFormatting>
  <conditionalFormatting sqref="D176:D178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104">
    <cfRule type="cellIs" dxfId="44" priority="55" stopIfTrue="1" operator="equal">
      <formula>"CW 2130-R11"</formula>
    </cfRule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183">
    <cfRule type="cellIs" dxfId="41" priority="52" stopIfTrue="1" operator="equal">
      <formula>"CW 2130-R11"</formula>
    </cfRule>
    <cfRule type="cellIs" dxfId="40" priority="53" stopIfTrue="1" operator="equal">
      <formula>"CW 3120-R2"</formula>
    </cfRule>
    <cfRule type="cellIs" dxfId="39" priority="54" stopIfTrue="1" operator="equal">
      <formula>"CW 3240-R7"</formula>
    </cfRule>
  </conditionalFormatting>
  <conditionalFormatting sqref="D184:D185">
    <cfRule type="cellIs" dxfId="38" priority="49" stopIfTrue="1" operator="equal">
      <formula>"CW 2130-R11"</formula>
    </cfRule>
    <cfRule type="cellIs" dxfId="37" priority="50" stopIfTrue="1" operator="equal">
      <formula>"CW 3120-R2"</formula>
    </cfRule>
    <cfRule type="cellIs" dxfId="36" priority="51" stopIfTrue="1" operator="equal">
      <formula>"CW 3240-R7"</formula>
    </cfRule>
  </conditionalFormatting>
  <conditionalFormatting sqref="D180:D182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106:D108">
    <cfRule type="cellIs" dxfId="32" priority="40" stopIfTrue="1" operator="equal">
      <formula>"CW 2130-R11"</formula>
    </cfRule>
    <cfRule type="cellIs" dxfId="31" priority="41" stopIfTrue="1" operator="equal">
      <formula>"CW 3120-R2"</formula>
    </cfRule>
    <cfRule type="cellIs" dxfId="30" priority="42" stopIfTrue="1" operator="equal">
      <formula>"CW 3240-R7"</formula>
    </cfRule>
  </conditionalFormatting>
  <conditionalFormatting sqref="D96">
    <cfRule type="cellIs" dxfId="29" priority="37" stopIfTrue="1" operator="equal">
      <formula>"CW 2130-R11"</formula>
    </cfRule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169">
    <cfRule type="cellIs" dxfId="26" priority="34" stopIfTrue="1" operator="equal">
      <formula>"CW 2130-R11"</formula>
    </cfRule>
    <cfRule type="cellIs" dxfId="25" priority="35" stopIfTrue="1" operator="equal">
      <formula>"CW 3120-R2"</formula>
    </cfRule>
    <cfRule type="cellIs" dxfId="24" priority="36" stopIfTrue="1" operator="equal">
      <formula>"CW 3240-R7"</formula>
    </cfRule>
  </conditionalFormatting>
  <conditionalFormatting sqref="D179">
    <cfRule type="cellIs" dxfId="23" priority="31" stopIfTrue="1" operator="equal">
      <formula>"CW 2130-R11"</formula>
    </cfRule>
    <cfRule type="cellIs" dxfId="22" priority="32" stopIfTrue="1" operator="equal">
      <formula>"CW 3120-R2"</formula>
    </cfRule>
    <cfRule type="cellIs" dxfId="21" priority="33" stopIfTrue="1" operator="equal">
      <formula>"CW 3240-R7"</formula>
    </cfRule>
  </conditionalFormatting>
  <conditionalFormatting sqref="D156:D158">
    <cfRule type="cellIs" dxfId="20" priority="28" stopIfTrue="1" operator="equal">
      <formula>"CW 2130-R11"</formula>
    </cfRule>
    <cfRule type="cellIs" dxfId="19" priority="29" stopIfTrue="1" operator="equal">
      <formula>"CW 3120-R2"</formula>
    </cfRule>
    <cfRule type="cellIs" dxfId="18" priority="30" stopIfTrue="1" operator="equal">
      <formula>"CW 3240-R7"</formula>
    </cfRule>
  </conditionalFormatting>
  <conditionalFormatting sqref="D159 D163:D165">
    <cfRule type="cellIs" dxfId="17" priority="25" stopIfTrue="1" operator="equal">
      <formula>"CW 2130-R11"</formula>
    </cfRule>
    <cfRule type="cellIs" dxfId="16" priority="26" stopIfTrue="1" operator="equal">
      <formula>"CW 3120-R2"</formula>
    </cfRule>
    <cfRule type="cellIs" dxfId="15" priority="27" stopIfTrue="1" operator="equal">
      <formula>"CW 3240-R7"</formula>
    </cfRule>
  </conditionalFormatting>
  <conditionalFormatting sqref="D14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4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10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4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 G10:G70 G152:G194 G132:G149 G73:G129" xr:uid="{00000000-0002-0000-0400-000000000000}">
      <formula1>IF(G7&gt;=0.01,ROUND(G7,2),0.01)</formula1>
    </dataValidation>
  </dataValidations>
  <pageMargins left="0.5" right="0.5" top="0.75" bottom="0.75" header="0.25" footer="0.25"/>
  <pageSetup scale="72" orientation="portrait" r:id="rId1"/>
  <headerFooter alignWithMargins="0">
    <oddHeader>&amp;LThe City of Winnipeg
Bid Opportunity No. 117-2020 
&amp;XTemplate Version: eC120200131 - C BCivil&amp;RBid Submission
Page &amp;P+3 of 8</oddHeader>
    <oddFooter xml:space="preserve">&amp;R__________________
Name of Bidder                    </oddFooter>
  </headerFooter>
  <rowBreaks count="1" manualBreakCount="1">
    <brk id="12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Sherlock, Robert</cp:lastModifiedBy>
  <cp:lastPrinted>2020-03-16T14:39:13Z</cp:lastPrinted>
  <dcterms:created xsi:type="dcterms:W3CDTF">1999-10-18T14:40:40Z</dcterms:created>
  <dcterms:modified xsi:type="dcterms:W3CDTF">2020-03-21T13:12:55Z</dcterms:modified>
</cp:coreProperties>
</file>