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80" windowHeight="11760"/>
  </bookViews>
  <sheets>
    <sheet name="108-2020" sheetId="3" r:id="rId1"/>
  </sheets>
  <definedNames>
    <definedName name="_12TENDER_SUBMISSI">#REF!</definedName>
    <definedName name="_1PAGE_1_OF_13" localSheetId="0">'108-2020'!#REF!</definedName>
    <definedName name="_4PAGE_1_OF_13">#REF!</definedName>
    <definedName name="_5TENDER_NO._181" localSheetId="0">'108-2020'!#REF!</definedName>
    <definedName name="_8TENDER_NO._181">#REF!</definedName>
    <definedName name="_9TENDER_SUBMISSI" localSheetId="0">'108-2020'!#REF!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'108-2020'!#REF!</definedName>
    <definedName name="HEADER">#REF!</definedName>
    <definedName name="_xlnm.Print_Area" localSheetId="0">'108-2020'!$B$6:$H$567</definedName>
    <definedName name="_xlnm.Print_Titles" localSheetId="0">'108-2020'!$1:$5</definedName>
    <definedName name="_xlnm.Print_Titles">#REF!</definedName>
    <definedName name="TEMP" localSheetId="0">'108-2020'!#REF!</definedName>
    <definedName name="TEMP">#REF!</definedName>
    <definedName name="TESTHEAD" localSheetId="0">'108-2020'!#REF!</definedName>
    <definedName name="TESTHEAD">#REF!</definedName>
    <definedName name="XEVERYTHING" localSheetId="0">'108-2020'!$B$1:$IM$508</definedName>
    <definedName name="XEVERYTHING">#REF!</definedName>
    <definedName name="XITEMS" localSheetId="0">'108-2020'!$B$7:$IM$508</definedName>
    <definedName name="XITEMS">#REF!</definedName>
  </definedNames>
  <calcPr calcId="145621" fullPrecision="0"/>
</workbook>
</file>

<file path=xl/calcChain.xml><?xml version="1.0" encoding="utf-8"?>
<calcChain xmlns="http://schemas.openxmlformats.org/spreadsheetml/2006/main">
  <c r="H529" i="3" l="1"/>
  <c r="H532" i="3"/>
  <c r="H545" i="3"/>
  <c r="H544" i="3"/>
  <c r="H543" i="3"/>
  <c r="H542" i="3"/>
  <c r="H541" i="3"/>
  <c r="H540" i="3"/>
  <c r="H539" i="3"/>
  <c r="H538" i="3"/>
  <c r="H537" i="3"/>
  <c r="H536" i="3"/>
  <c r="H535" i="3"/>
  <c r="H516" i="3"/>
  <c r="H519" i="3"/>
  <c r="H511" i="3"/>
  <c r="H524" i="3"/>
  <c r="H546" i="3" l="1"/>
  <c r="H330" i="3"/>
  <c r="H201" i="3"/>
  <c r="H527" i="3" l="1"/>
  <c r="H528" i="3"/>
  <c r="H531" i="3"/>
  <c r="H530" i="3"/>
  <c r="H526" i="3"/>
  <c r="H525" i="3"/>
  <c r="H523" i="3"/>
  <c r="H522" i="3"/>
  <c r="H515" i="3"/>
  <c r="H518" i="3"/>
  <c r="H517" i="3"/>
  <c r="H514" i="3"/>
  <c r="H513" i="3"/>
  <c r="H512" i="3"/>
  <c r="H510" i="3"/>
  <c r="H509" i="3"/>
  <c r="H533" i="3" l="1"/>
  <c r="H520" i="3"/>
  <c r="H123" i="3" l="1"/>
  <c r="H211" i="3"/>
  <c r="H401" i="3" l="1"/>
  <c r="H263" i="3"/>
  <c r="H18" i="3"/>
  <c r="C561" i="3" l="1"/>
  <c r="B561" i="3"/>
  <c r="C562" i="3"/>
  <c r="B562" i="3"/>
  <c r="C563" i="3"/>
  <c r="B563" i="3"/>
  <c r="H563" i="3"/>
  <c r="C546" i="3"/>
  <c r="B546" i="3"/>
  <c r="H505" i="3" l="1"/>
  <c r="H502" i="3"/>
  <c r="H506" i="3" l="1"/>
  <c r="H412" i="3"/>
  <c r="H497" i="3" l="1"/>
  <c r="H496" i="3"/>
  <c r="H495" i="3"/>
  <c r="H493" i="3"/>
  <c r="H492" i="3"/>
  <c r="H489" i="3"/>
  <c r="H488" i="3"/>
  <c r="H487" i="3"/>
  <c r="H486" i="3"/>
  <c r="H485" i="3"/>
  <c r="H484" i="3"/>
  <c r="H482" i="3"/>
  <c r="H480" i="3"/>
  <c r="H479" i="3"/>
  <c r="H478" i="3"/>
  <c r="H477" i="3"/>
  <c r="H476" i="3"/>
  <c r="H475" i="3"/>
  <c r="H472" i="3"/>
  <c r="H470" i="3"/>
  <c r="H469" i="3"/>
  <c r="H468" i="3"/>
  <c r="H466" i="3"/>
  <c r="H465" i="3"/>
  <c r="H463" i="3"/>
  <c r="H460" i="3"/>
  <c r="H458" i="3"/>
  <c r="H457" i="3"/>
  <c r="H454" i="3"/>
  <c r="H453" i="3"/>
  <c r="H451" i="3"/>
  <c r="H448" i="3"/>
  <c r="H447" i="3"/>
  <c r="H446" i="3"/>
  <c r="H445" i="3"/>
  <c r="H444" i="3"/>
  <c r="H443" i="3"/>
  <c r="H442" i="3"/>
  <c r="H440" i="3"/>
  <c r="H439" i="3"/>
  <c r="H436" i="3"/>
  <c r="H435" i="3"/>
  <c r="H433" i="3"/>
  <c r="H430" i="3"/>
  <c r="H429" i="3"/>
  <c r="H428" i="3"/>
  <c r="H425" i="3"/>
  <c r="H424" i="3"/>
  <c r="H423" i="3"/>
  <c r="H422" i="3"/>
  <c r="H421" i="3"/>
  <c r="H420" i="3"/>
  <c r="H417" i="3"/>
  <c r="H415" i="3"/>
  <c r="H414" i="3"/>
  <c r="H410" i="3"/>
  <c r="H409" i="3"/>
  <c r="H406" i="3"/>
  <c r="H404" i="3"/>
  <c r="H403" i="3"/>
  <c r="H400" i="3"/>
  <c r="H399" i="3"/>
  <c r="H398" i="3"/>
  <c r="H396" i="3"/>
  <c r="H394" i="3"/>
  <c r="H393" i="3"/>
  <c r="H392" i="3"/>
  <c r="H388" i="3"/>
  <c r="H387" i="3"/>
  <c r="H385" i="3"/>
  <c r="H384" i="3"/>
  <c r="H381" i="3"/>
  <c r="H380" i="3"/>
  <c r="H379" i="3"/>
  <c r="H378" i="3"/>
  <c r="H377" i="3"/>
  <c r="H376" i="3"/>
  <c r="H374" i="3"/>
  <c r="H372" i="3"/>
  <c r="H370" i="3"/>
  <c r="H369" i="3"/>
  <c r="H368" i="3"/>
  <c r="H367" i="3"/>
  <c r="H364" i="3"/>
  <c r="H362" i="3"/>
  <c r="H361" i="3"/>
  <c r="H359" i="3"/>
  <c r="H357" i="3"/>
  <c r="H354" i="3"/>
  <c r="H353" i="3"/>
  <c r="H352" i="3"/>
  <c r="H349" i="3"/>
  <c r="H348" i="3"/>
  <c r="H346" i="3"/>
  <c r="H344" i="3"/>
  <c r="H343" i="3"/>
  <c r="H342" i="3"/>
  <c r="H341" i="3"/>
  <c r="H339" i="3"/>
  <c r="H337" i="3"/>
  <c r="H336" i="3"/>
  <c r="H335" i="3"/>
  <c r="H333" i="3"/>
  <c r="H332" i="3"/>
  <c r="H327" i="3"/>
  <c r="H326" i="3"/>
  <c r="H498" i="3" l="1"/>
  <c r="H287" i="3"/>
  <c r="H289" i="3"/>
  <c r="H282" i="3"/>
  <c r="H268" i="3"/>
  <c r="H266" i="3"/>
  <c r="H257" i="3"/>
  <c r="H258" i="3"/>
  <c r="H294" i="3"/>
  <c r="H293" i="3"/>
  <c r="H292" i="3"/>
  <c r="H321" i="3" l="1"/>
  <c r="H320" i="3"/>
  <c r="H318" i="3"/>
  <c r="H317" i="3"/>
  <c r="H314" i="3"/>
  <c r="H313" i="3"/>
  <c r="H312" i="3"/>
  <c r="H311" i="3"/>
  <c r="H310" i="3"/>
  <c r="H308" i="3"/>
  <c r="H306" i="3"/>
  <c r="H305" i="3"/>
  <c r="H302" i="3"/>
  <c r="H300" i="3"/>
  <c r="H299" i="3"/>
  <c r="H297" i="3"/>
  <c r="H284" i="3"/>
  <c r="H283" i="3"/>
  <c r="H281" i="3"/>
  <c r="H278" i="3"/>
  <c r="H277" i="3"/>
  <c r="H276" i="3"/>
  <c r="H275" i="3"/>
  <c r="H273" i="3"/>
  <c r="H271" i="3"/>
  <c r="H265" i="3"/>
  <c r="H261" i="3"/>
  <c r="H260" i="3"/>
  <c r="H255" i="3"/>
  <c r="H254" i="3"/>
  <c r="H253" i="3"/>
  <c r="H322" i="3" l="1"/>
  <c r="H555" i="3" s="1"/>
  <c r="C557" i="3"/>
  <c r="B557" i="3"/>
  <c r="C556" i="3"/>
  <c r="B556" i="3"/>
  <c r="H557" i="3"/>
  <c r="C498" i="3"/>
  <c r="B498" i="3"/>
  <c r="B389" i="3"/>
  <c r="B322" i="3"/>
  <c r="H389" i="3"/>
  <c r="H556" i="3" s="1"/>
  <c r="C389" i="3"/>
  <c r="C555" i="3"/>
  <c r="B555" i="3"/>
  <c r="C322" i="3"/>
  <c r="H249" i="3"/>
  <c r="H248" i="3"/>
  <c r="H247" i="3"/>
  <c r="H245" i="3"/>
  <c r="H244" i="3"/>
  <c r="H241" i="3"/>
  <c r="H240" i="3"/>
  <c r="H239" i="3"/>
  <c r="H238" i="3"/>
  <c r="H237" i="3"/>
  <c r="H236" i="3"/>
  <c r="H235" i="3"/>
  <c r="H234" i="3"/>
  <c r="H232" i="3"/>
  <c r="H230" i="3"/>
  <c r="H228" i="3"/>
  <c r="H227" i="3"/>
  <c r="H225" i="3"/>
  <c r="H224" i="3"/>
  <c r="H223" i="3"/>
  <c r="H221" i="3"/>
  <c r="H220" i="3"/>
  <c r="H218" i="3"/>
  <c r="H215" i="3"/>
  <c r="H213" i="3"/>
  <c r="H212" i="3"/>
  <c r="H209" i="3"/>
  <c r="H207" i="3"/>
  <c r="H204" i="3"/>
  <c r="H203" i="3"/>
  <c r="H202" i="3"/>
  <c r="H200" i="3"/>
  <c r="H199" i="3"/>
  <c r="H196" i="3"/>
  <c r="H195" i="3"/>
  <c r="H193" i="3"/>
  <c r="H192" i="3"/>
  <c r="H191" i="3"/>
  <c r="H190" i="3"/>
  <c r="H188" i="3"/>
  <c r="H187" i="3"/>
  <c r="H186" i="3"/>
  <c r="H183" i="3"/>
  <c r="H181" i="3"/>
  <c r="H180" i="3"/>
  <c r="H178" i="3"/>
  <c r="H177" i="3"/>
  <c r="H175" i="3"/>
  <c r="H173" i="3"/>
  <c r="H171" i="3"/>
  <c r="H170" i="3"/>
  <c r="H169" i="3"/>
  <c r="H168" i="3"/>
  <c r="H166" i="3"/>
  <c r="H164" i="3"/>
  <c r="H161" i="3"/>
  <c r="H159" i="3"/>
  <c r="H158" i="3"/>
  <c r="H114" i="3" l="1"/>
  <c r="H153" i="3" l="1"/>
  <c r="H152" i="3"/>
  <c r="H150" i="3"/>
  <c r="H149" i="3"/>
  <c r="H146" i="3"/>
  <c r="H145" i="3"/>
  <c r="H144" i="3"/>
  <c r="H143" i="3"/>
  <c r="H142" i="3"/>
  <c r="H141" i="3"/>
  <c r="H140" i="3"/>
  <c r="H138" i="3"/>
  <c r="H136" i="3"/>
  <c r="H134" i="3"/>
  <c r="H133" i="3"/>
  <c r="H132" i="3"/>
  <c r="H131" i="3"/>
  <c r="H128" i="3"/>
  <c r="H126" i="3"/>
  <c r="H124" i="3"/>
  <c r="H122" i="3"/>
  <c r="H120" i="3"/>
  <c r="H118" i="3"/>
  <c r="H115" i="3"/>
  <c r="H112" i="3"/>
  <c r="H111" i="3"/>
  <c r="H110" i="3"/>
  <c r="H108" i="3"/>
  <c r="H107" i="3"/>
  <c r="H105" i="3"/>
  <c r="H104" i="3"/>
  <c r="H103" i="3"/>
  <c r="H102" i="3"/>
  <c r="H101" i="3"/>
  <c r="H99" i="3"/>
  <c r="H97" i="3"/>
  <c r="H96" i="3"/>
  <c r="H95" i="3"/>
  <c r="H93" i="3"/>
  <c r="H92" i="3"/>
  <c r="H91" i="3"/>
  <c r="H89" i="3"/>
  <c r="H86" i="3"/>
  <c r="H85" i="3"/>
  <c r="H83" i="3"/>
  <c r="H79" i="3"/>
  <c r="H78" i="3"/>
  <c r="H76" i="3"/>
  <c r="H75" i="3"/>
  <c r="H72" i="3"/>
  <c r="H71" i="3"/>
  <c r="H70" i="3"/>
  <c r="H69" i="3"/>
  <c r="H68" i="3"/>
  <c r="H66" i="3"/>
  <c r="H65" i="3"/>
  <c r="H64" i="3"/>
  <c r="H61" i="3"/>
  <c r="H59" i="3"/>
  <c r="H56" i="3"/>
  <c r="H53" i="3"/>
  <c r="H52" i="3"/>
  <c r="H50" i="3"/>
  <c r="H47" i="3"/>
  <c r="H46" i="3"/>
  <c r="H45" i="3"/>
  <c r="H44" i="3"/>
  <c r="H43" i="3"/>
  <c r="H40" i="3"/>
  <c r="H39" i="3"/>
  <c r="H38" i="3"/>
  <c r="H36" i="3"/>
  <c r="H35" i="3"/>
  <c r="H33" i="3"/>
  <c r="H32" i="3"/>
  <c r="H31" i="3"/>
  <c r="H30" i="3"/>
  <c r="H28" i="3"/>
  <c r="H26" i="3"/>
  <c r="H23" i="3"/>
  <c r="H21" i="3"/>
  <c r="H20" i="3"/>
  <c r="H17" i="3"/>
  <c r="H16" i="3"/>
  <c r="H15" i="3"/>
  <c r="H13" i="3"/>
  <c r="H11" i="3"/>
  <c r="H10" i="3"/>
  <c r="H9" i="3"/>
  <c r="H154" i="3" l="1"/>
  <c r="H80" i="3"/>
  <c r="B565" i="3" l="1"/>
  <c r="C565" i="3"/>
  <c r="C549" i="3"/>
  <c r="B549" i="3"/>
  <c r="H548" i="3"/>
  <c r="H549" i="3" s="1"/>
  <c r="H565" i="3" s="1"/>
  <c r="C558" i="3" l="1"/>
  <c r="B558" i="3"/>
  <c r="B554" i="3"/>
  <c r="B553" i="3"/>
  <c r="B552" i="3"/>
  <c r="B533" i="3"/>
  <c r="B520" i="3"/>
  <c r="H558" i="3"/>
  <c r="C506" i="3"/>
  <c r="B506" i="3"/>
  <c r="H552" i="3"/>
  <c r="H553" i="3"/>
  <c r="H250" i="3"/>
  <c r="H554" i="3" s="1"/>
  <c r="H561" i="3"/>
  <c r="H562" i="3"/>
  <c r="B560" i="3"/>
  <c r="B551" i="3"/>
  <c r="C554" i="3"/>
  <c r="C553" i="3"/>
  <c r="C552" i="3"/>
  <c r="C533" i="3"/>
  <c r="C520" i="3"/>
  <c r="C250" i="3"/>
  <c r="C154" i="3"/>
  <c r="C80" i="3"/>
  <c r="H564" i="3" l="1"/>
  <c r="H559" i="3"/>
  <c r="G566" i="3" l="1"/>
</calcChain>
</file>

<file path=xl/sharedStrings.xml><?xml version="1.0" encoding="utf-8"?>
<sst xmlns="http://schemas.openxmlformats.org/spreadsheetml/2006/main" count="2236" uniqueCount="696">
  <si>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</si>
  <si>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</si>
  <si>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</si>
  <si>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</si>
  <si>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</si>
  <si>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</si>
  <si>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</si>
  <si>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</si>
  <si>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</si>
  <si>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</si>
  <si>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</si>
  <si>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</si>
  <si>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</si>
  <si>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</si>
  <si>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</si>
  <si>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</si>
  <si>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</si>
  <si>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</si>
  <si>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</si>
  <si>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</si>
  <si>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</si>
  <si>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</si>
  <si>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</si>
  <si>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</si>
  <si>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</si>
  <si>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</si>
  <si>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</si>
  <si>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</si>
  <si>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</si>
  <si>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</si>
  <si>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</si>
  <si>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</si>
  <si>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</si>
  <si>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</si>
  <si>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MOBILIZATION /DEMOLIBIZATION</t>
  </si>
  <si>
    <t>L. sum</t>
  </si>
  <si>
    <t>G</t>
  </si>
  <si>
    <t>G.1</t>
  </si>
  <si>
    <t>Total:</t>
  </si>
  <si>
    <t>I001</t>
  </si>
  <si>
    <t>Mobilization/Demobilization</t>
  </si>
  <si>
    <t>A003</t>
  </si>
  <si>
    <t>A.3</t>
  </si>
  <si>
    <t>Excavation</t>
  </si>
  <si>
    <t>CW 3110-R21</t>
  </si>
  <si>
    <t>m³</t>
  </si>
  <si>
    <t>A004</t>
  </si>
  <si>
    <t>A.4</t>
  </si>
  <si>
    <t>Sub-Grade Compaction</t>
  </si>
  <si>
    <t>m²</t>
  </si>
  <si>
    <t>A005</t>
  </si>
  <si>
    <t>A.5</t>
  </si>
  <si>
    <t>Supplying and Placing Suitable Site Sub-grade Material</t>
  </si>
  <si>
    <t>A007</t>
  </si>
  <si>
    <t>A.7</t>
  </si>
  <si>
    <t>Supplying and Placing Sub-base Material</t>
  </si>
  <si>
    <t>i)</t>
  </si>
  <si>
    <t>tonne</t>
  </si>
  <si>
    <t>A010</t>
  </si>
  <si>
    <t>A.9</t>
  </si>
  <si>
    <t>Supplying and Placing Base Course Material</t>
  </si>
  <si>
    <t>A010B1</t>
  </si>
  <si>
    <t>Base Course Material - Granular B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</si>
  <si>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</si>
  <si>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</si>
  <si>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</si>
  <si>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</si>
  <si>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</si>
  <si>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</si>
  <si>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</si>
  <si>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A022A4</t>
  </si>
  <si>
    <t>A.22</t>
  </si>
  <si>
    <t>Supply and Install Geogrid</t>
  </si>
  <si>
    <t>CW 3135-R2</t>
  </si>
  <si>
    <t>A022A2</t>
  </si>
  <si>
    <t>ii)</t>
  </si>
  <si>
    <t>Separation/Filtration Fabric</t>
  </si>
  <si>
    <t>iii)</t>
  </si>
  <si>
    <t>A022A5</t>
  </si>
  <si>
    <t>Class A Geogrid</t>
  </si>
  <si>
    <t>iv)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</si>
  <si>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</si>
  <si>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</si>
  <si>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</si>
  <si>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</si>
  <si>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</si>
  <si>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</si>
  <si>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</si>
  <si>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B004</t>
  </si>
  <si>
    <t>B.2</t>
  </si>
  <si>
    <t>Slab Replacement</t>
  </si>
  <si>
    <t xml:space="preserve">CW 3230-R8
</t>
  </si>
  <si>
    <t>B014</t>
  </si>
  <si>
    <t>vii)</t>
  </si>
  <si>
    <t>150 mm Concrete Pavement (Reinforced)</t>
  </si>
  <si>
    <t>B017</t>
  </si>
  <si>
    <t>B.3</t>
  </si>
  <si>
    <t>Partial Slab Patches</t>
  </si>
  <si>
    <t>B030</t>
  </si>
  <si>
    <t>150 mm Concrete Pavement (Type A)</t>
  </si>
  <si>
    <t>B031</t>
  </si>
  <si>
    <t>150 mm Concrete Pavement (Type B)</t>
  </si>
  <si>
    <t>B032</t>
  </si>
  <si>
    <t>150 mm Concrete Pavement (Type C)</t>
  </si>
  <si>
    <t>B033</t>
  </si>
  <si>
    <t>150 mm Concrete Pavement (Type D)</t>
  </si>
  <si>
    <t>B064-72</t>
  </si>
  <si>
    <t>B.6</t>
  </si>
  <si>
    <t>Slab Replacement - Early Opening (72 hour)</t>
  </si>
  <si>
    <t>B074-72</t>
  </si>
  <si>
    <t>B091-72</t>
  </si>
  <si>
    <t>B093A</t>
  </si>
  <si>
    <t>B.8</t>
  </si>
  <si>
    <t>Partial Depth Planing of Existing Joints</t>
  </si>
  <si>
    <t>E16</t>
  </si>
  <si>
    <t>B093B</t>
  </si>
  <si>
    <t>Asphalt Patching of Partial Depth Joints</t>
  </si>
  <si>
    <t>B094</t>
  </si>
  <si>
    <t>Drilled Dowels</t>
  </si>
  <si>
    <t>B095</t>
  </si>
  <si>
    <t>19.1 mm Diameter</t>
  </si>
  <si>
    <t>each</t>
  </si>
  <si>
    <t>B097</t>
  </si>
  <si>
    <t>B.9</t>
  </si>
  <si>
    <t>Drilled Tie Bars</t>
  </si>
  <si>
    <t>B097A</t>
  </si>
  <si>
    <t>15 M Deformed Tie Bar</t>
  </si>
  <si>
    <t>B098</t>
  </si>
  <si>
    <t>20 M Deformed Tie Bar</t>
  </si>
  <si>
    <t>B100r</t>
  </si>
  <si>
    <t>B.10</t>
  </si>
  <si>
    <t>Miscellaneous Concrete Slab Removal</t>
  </si>
  <si>
    <t xml:space="preserve">CW 3235-R9  </t>
  </si>
  <si>
    <t>B104r</t>
  </si>
  <si>
    <t>100 mm Sidewalk</t>
  </si>
  <si>
    <t>v)</t>
  </si>
  <si>
    <t>150 mm Reinforced Sidewalk</t>
  </si>
  <si>
    <t>B105r</t>
  </si>
  <si>
    <t>vi)</t>
  </si>
  <si>
    <t>Bullnose</t>
  </si>
  <si>
    <t>B102r</t>
  </si>
  <si>
    <t>Monolithic Median Slab</t>
  </si>
  <si>
    <t>B107i</t>
  </si>
  <si>
    <t>B.11</t>
  </si>
  <si>
    <t xml:space="preserve">Miscellaneous Concrete Slab Installation </t>
  </si>
  <si>
    <t>B111i</t>
  </si>
  <si>
    <t>SD-228A</t>
  </si>
  <si>
    <t>B114rl</t>
  </si>
  <si>
    <t>B.12</t>
  </si>
  <si>
    <t xml:space="preserve">Miscellaneous Concrete Slab Renewal </t>
  </si>
  <si>
    <t>B118rl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</si>
  <si>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</si>
  <si>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</si>
  <si>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</si>
  <si>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</si>
  <si>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</si>
  <si>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</si>
  <si>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</si>
  <si>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</si>
  <si>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</si>
  <si>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B121rlA</t>
  </si>
  <si>
    <t>B121rlB</t>
  </si>
  <si>
    <t>B124</t>
  </si>
  <si>
    <t>B.13</t>
  </si>
  <si>
    <t>Adjustment of Precast  Sidewalk Blocks</t>
  </si>
  <si>
    <t>B125</t>
  </si>
  <si>
    <t>B.14</t>
  </si>
  <si>
    <t>Supply of Precast  Sidewalk Blocks</t>
  </si>
  <si>
    <t>B125A</t>
  </si>
  <si>
    <t>B.15</t>
  </si>
  <si>
    <t>Removal of Precast Sidewalk Blocks</t>
  </si>
  <si>
    <t>B126r</t>
  </si>
  <si>
    <t>B.16</t>
  </si>
  <si>
    <t>Concrete Curb Removal</t>
  </si>
  <si>
    <t xml:space="preserve">CW 3240-R10 </t>
  </si>
  <si>
    <t>B127rB</t>
  </si>
  <si>
    <t>Barrier Separate</t>
  </si>
  <si>
    <t>m</t>
  </si>
  <si>
    <t>B131r</t>
  </si>
  <si>
    <t>Lip Curb</t>
  </si>
  <si>
    <t>SD-202C</t>
  </si>
  <si>
    <t>B135i</t>
  </si>
  <si>
    <t>B.17</t>
  </si>
  <si>
    <t>Concrete Curb Installation</t>
  </si>
  <si>
    <t>SD-205</t>
  </si>
  <si>
    <t>B136i</t>
  </si>
  <si>
    <t>Barrier (100 mm reveal ht, Dowelled), Slip Form Paving</t>
  </si>
  <si>
    <t>B139iA</t>
  </si>
  <si>
    <t>Modified Barrier (150 mm reveal ht, Dowelled)</t>
  </si>
  <si>
    <t>SD-203B</t>
  </si>
  <si>
    <t>SD-223B</t>
  </si>
  <si>
    <t>B154rl</t>
  </si>
  <si>
    <t>B.18</t>
  </si>
  <si>
    <t>Concrete Curb Renewal</t>
  </si>
  <si>
    <t>B155rl</t>
  </si>
  <si>
    <t>SD-205,
SD-206A</t>
  </si>
  <si>
    <t>Barrier (100 mm reveal ht, Dowelled)</t>
  </si>
  <si>
    <t>Less than 3 m</t>
  </si>
  <si>
    <t>3 m to 30 m</t>
  </si>
  <si>
    <t>B156rl</t>
  </si>
  <si>
    <t>B157rl</t>
  </si>
  <si>
    <t>B167rlA</t>
  </si>
  <si>
    <t>B185rlD</t>
  </si>
  <si>
    <t>Splash Strip, ( Separate, 600 mm width)</t>
  </si>
  <si>
    <t>B184rl</t>
  </si>
  <si>
    <t>Curb Ramp (8-12 mm reveal ht, Integral)</t>
  </si>
  <si>
    <t>SD-229C,D</t>
  </si>
  <si>
    <t>B189</t>
  </si>
  <si>
    <t>B.20</t>
  </si>
  <si>
    <t>Regrading Existing Interlocking Paving Stones</t>
  </si>
  <si>
    <t>CW 3330-R5</t>
  </si>
  <si>
    <t>B190</t>
  </si>
  <si>
    <t>B.21</t>
  </si>
  <si>
    <t xml:space="preserve">Construction of Asphaltic Concrete Overlay </t>
  </si>
  <si>
    <t>CW 3410-R12</t>
  </si>
  <si>
    <t>B191</t>
  </si>
  <si>
    <t>Main Line Paving</t>
  </si>
  <si>
    <t>B193</t>
  </si>
  <si>
    <t>Type IA</t>
  </si>
  <si>
    <t>B194</t>
  </si>
  <si>
    <t>Tie-ins and Approaches</t>
  </si>
  <si>
    <t>B195</t>
  </si>
  <si>
    <t>B200</t>
  </si>
  <si>
    <t>B.24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</si>
  <si>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</si>
  <si>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</si>
  <si>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</si>
  <si>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</si>
  <si>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</si>
  <si>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</si>
  <si>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B206</t>
  </si>
  <si>
    <t>B.26</t>
  </si>
  <si>
    <t>Pavement Repair Fabric</t>
  </si>
  <si>
    <t>B219</t>
  </si>
  <si>
    <t>B.30</t>
  </si>
  <si>
    <t>Detectable Warning Surface Tiles</t>
  </si>
  <si>
    <t>CW 3326-R3</t>
  </si>
  <si>
    <t>C001</t>
  </si>
  <si>
    <t>C.1</t>
  </si>
  <si>
    <t>Concrete Pavements, Median Slabs, Bull-noses, and Safety Medians</t>
  </si>
  <si>
    <t>CW 3310-R17</t>
  </si>
  <si>
    <t>C011</t>
  </si>
  <si>
    <t>Construction of 150 mm Concrete Pavement (Reinforced)</t>
  </si>
  <si>
    <t>C029-72</t>
  </si>
  <si>
    <t>Construction of 150 mm Concrete Pavement for Early Opening 72 Hour (Reinforced)</t>
  </si>
  <si>
    <t>C032</t>
  </si>
  <si>
    <t>C.3</t>
  </si>
  <si>
    <t>Concrete Curbs, Curb and Gutter, and Splash Strips</t>
  </si>
  <si>
    <t>C036B</t>
  </si>
  <si>
    <t>Construction of Modified Barrier (180 mm ht, Dowelled)</t>
  </si>
  <si>
    <t>C045</t>
  </si>
  <si>
    <t>Construction of   Lip Curb (40 mm ht, Integral)</t>
  </si>
  <si>
    <t>SD-202B</t>
  </si>
  <si>
    <t>C051</t>
  </si>
  <si>
    <t>C.5</t>
  </si>
  <si>
    <t>100 mm Concrete Sidewalk</t>
  </si>
  <si>
    <t xml:space="preserve">CW 3325-R5  </t>
  </si>
  <si>
    <t>C055</t>
  </si>
  <si>
    <t>C.10</t>
  </si>
  <si>
    <t xml:space="preserve">Construction of Asphaltic Concrete Pavements </t>
  </si>
  <si>
    <t>C056</t>
  </si>
  <si>
    <t>C058</t>
  </si>
  <si>
    <t>C059</t>
  </si>
  <si>
    <t>C060</t>
  </si>
  <si>
    <t>C063</t>
  </si>
  <si>
    <t>C.11</t>
  </si>
  <si>
    <t>Construction of Asphaltic Concrete Base Course (Type III)</t>
  </si>
  <si>
    <t xml:space="preserve">CW 3410-R12 </t>
  </si>
  <si>
    <t>D006</t>
  </si>
  <si>
    <t>D.4</t>
  </si>
  <si>
    <t xml:space="preserve">Reflective Crack Maintenance </t>
  </si>
  <si>
    <t>CW 3250-R7</t>
  </si>
  <si>
    <t>E003</t>
  </si>
  <si>
    <t>E.1</t>
  </si>
  <si>
    <t xml:space="preserve">Catch Basin  </t>
  </si>
  <si>
    <t>CW 2130-R12</t>
  </si>
  <si>
    <t>E004</t>
  </si>
  <si>
    <t>SD-024, 1200 mm deep</t>
  </si>
  <si>
    <t>E004A</t>
  </si>
  <si>
    <t>SD-024, 1800 mm deep</t>
  </si>
  <si>
    <t>E005A</t>
  </si>
  <si>
    <t>SD-025, 1800 mm deep</t>
  </si>
  <si>
    <t>E006</t>
  </si>
  <si>
    <t>E.2</t>
  </si>
  <si>
    <t xml:space="preserve">Catch Pit </t>
  </si>
  <si>
    <t>E007</t>
  </si>
  <si>
    <t>SD-023</t>
  </si>
  <si>
    <t>E007A</t>
  </si>
  <si>
    <t>E.3</t>
  </si>
  <si>
    <t xml:space="preserve">Remove and Replace Existing Catch Basin  </t>
  </si>
  <si>
    <t>E007B</t>
  </si>
  <si>
    <t>SD-024</t>
  </si>
  <si>
    <t>E007D</t>
  </si>
  <si>
    <t>E.4</t>
  </si>
  <si>
    <t>Remove and Replace Existing Catch Pit</t>
  </si>
  <si>
    <t>E007E</t>
  </si>
  <si>
    <t>E008</t>
  </si>
  <si>
    <t>E.5</t>
  </si>
  <si>
    <t>Sewer Service</t>
  </si>
  <si>
    <t>E009</t>
  </si>
  <si>
    <t>250 mm, PVC</t>
  </si>
  <si>
    <t>E011</t>
  </si>
  <si>
    <t>E012</t>
  </si>
  <si>
    <t>E.6</t>
  </si>
  <si>
    <t>Drainage Connection Pipe</t>
  </si>
  <si>
    <t>E023</t>
  </si>
  <si>
    <t>E.10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</si>
  <si>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</si>
  <si>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</si>
  <si>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</si>
  <si>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</si>
  <si>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</si>
  <si>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</si>
  <si>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E026</t>
  </si>
  <si>
    <t>AP-008 - Standard Grated Cover for Standard Frame</t>
  </si>
  <si>
    <t>E028</t>
  </si>
  <si>
    <t xml:space="preserve">AP-011 - Barrier Curb and Gutter Frame </t>
  </si>
  <si>
    <t>E029</t>
  </si>
  <si>
    <t xml:space="preserve">AP-012 - Barrier Curb and Gutter Cover </t>
  </si>
  <si>
    <t>E032</t>
  </si>
  <si>
    <t>E.11</t>
  </si>
  <si>
    <t>Connecting to Existing Manhole</t>
  </si>
  <si>
    <t>E033</t>
  </si>
  <si>
    <t>250 mm Catch Basin Lead</t>
  </si>
  <si>
    <t>E034</t>
  </si>
  <si>
    <t>E.12</t>
  </si>
  <si>
    <t>Connecting to Existing Catch Basin</t>
  </si>
  <si>
    <t>E035</t>
  </si>
  <si>
    <t>250 mm Drainage Connection Pipe</t>
  </si>
  <si>
    <t>E036</t>
  </si>
  <si>
    <t>E.15</t>
  </si>
  <si>
    <t xml:space="preserve">Connecting to Existing Sewer </t>
  </si>
  <si>
    <t>E037</t>
  </si>
  <si>
    <t>250 mm (PVC) Connecting Pipe</t>
  </si>
  <si>
    <t>E039</t>
  </si>
  <si>
    <t>E038</t>
  </si>
  <si>
    <t>Connecting to 300 mm  (PVC) Sewer</t>
  </si>
  <si>
    <t>Connecting to 375 mm  (PVC) Sewer</t>
  </si>
  <si>
    <t>E041B</t>
  </si>
  <si>
    <t>Connecting to 900x1350 mm  (Concrete) Sewer</t>
  </si>
  <si>
    <t>E046</t>
  </si>
  <si>
    <t>E.19</t>
  </si>
  <si>
    <t>Removal of Existing Catch Basins</t>
  </si>
  <si>
    <t>E050</t>
  </si>
  <si>
    <t>E.23</t>
  </si>
  <si>
    <t>Abandoning Existing Drainage Inlets</t>
  </si>
  <si>
    <t>E051</t>
  </si>
  <si>
    <t>E.25</t>
  </si>
  <si>
    <t>Installation of Subdrains</t>
  </si>
  <si>
    <t>CW 3120-R4</t>
  </si>
  <si>
    <t>E072</t>
  </si>
  <si>
    <t>Watermain and Water Service Insulation</t>
  </si>
  <si>
    <t>E073</t>
  </si>
  <si>
    <t>Pipe Under Roadway Excavation (SD-018)</t>
  </si>
  <si>
    <t>F001</t>
  </si>
  <si>
    <t>F.1</t>
  </si>
  <si>
    <t>Adjustment of Manholes/Catch Basins Frames</t>
  </si>
  <si>
    <t>F002</t>
  </si>
  <si>
    <t>F.2</t>
  </si>
  <si>
    <t>Replacing Existing Risers</t>
  </si>
  <si>
    <t>F002A</t>
  </si>
  <si>
    <t>Pre-cast Concrete Risers</t>
  </si>
  <si>
    <t>vert. m</t>
  </si>
  <si>
    <t>F003</t>
  </si>
  <si>
    <t>F.3</t>
  </si>
  <si>
    <t>Lifter Rings (AP-010)</t>
  </si>
  <si>
    <t>F004</t>
  </si>
  <si>
    <t>38 mm</t>
  </si>
  <si>
    <t>F005</t>
  </si>
  <si>
    <t>51 mm</t>
  </si>
  <si>
    <t>F006</t>
  </si>
  <si>
    <t>64 mm</t>
  </si>
  <si>
    <t>F007</t>
  </si>
  <si>
    <t>76 mm</t>
  </si>
  <si>
    <t>F009</t>
  </si>
  <si>
    <t>F.4</t>
  </si>
  <si>
    <t>Adjustment of Valve Boxes</t>
  </si>
  <si>
    <t>F010</t>
  </si>
  <si>
    <t>F.5</t>
  </si>
  <si>
    <t>Valve Box Extensions</t>
  </si>
  <si>
    <t>F011</t>
  </si>
  <si>
    <t>F.6</t>
  </si>
  <si>
    <t>Adjustment of Curb Stop Boxes</t>
  </si>
  <si>
    <t>F015</t>
  </si>
  <si>
    <t>F.11</t>
  </si>
  <si>
    <t>Adjustment of Curb and Gutter Frames</t>
  </si>
  <si>
    <t>F019</t>
  </si>
  <si>
    <t>F.13</t>
  </si>
  <si>
    <t>Relocating Existing Hydrant - Type A</t>
  </si>
  <si>
    <t>CW 2110-R11</t>
  </si>
  <si>
    <t>F022</t>
  </si>
  <si>
    <t>F.15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</si>
  <si>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</si>
  <si>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F018</t>
  </si>
  <si>
    <t>F.7</t>
  </si>
  <si>
    <t>Curb Stop Extensions</t>
  </si>
  <si>
    <t>G001</t>
  </si>
  <si>
    <t>Sodding</t>
  </si>
  <si>
    <t>CW 3510-R9</t>
  </si>
  <si>
    <t>G002</t>
  </si>
  <si>
    <t xml:space="preserve"> width &lt; 600 mm</t>
  </si>
  <si>
    <t>G003</t>
  </si>
  <si>
    <t xml:space="preserve"> width &gt; or = 600 mm</t>
  </si>
  <si>
    <t>E022A</t>
  </si>
  <si>
    <t>E.9</t>
  </si>
  <si>
    <t>CW 2145-R4</t>
  </si>
  <si>
    <t>E022F</t>
  </si>
  <si>
    <t>E022I</t>
  </si>
  <si>
    <t>Sewer Inspection</t>
  </si>
  <si>
    <t>900x1350 mm, Concrete</t>
  </si>
  <si>
    <t>375 mm, PVC</t>
  </si>
  <si>
    <t>Adjustment of Sprinkler Head and/or Drainage Pipe</t>
  </si>
  <si>
    <t>Replace Existing Sprikler Pipe</t>
  </si>
  <si>
    <t>A.1</t>
  </si>
  <si>
    <t>Clearing and Grubbing - Tree Removal</t>
  </si>
  <si>
    <t>CW 3010-R4, E5</t>
  </si>
  <si>
    <t>A007B3</t>
  </si>
  <si>
    <t>50 mm Granular B</t>
  </si>
  <si>
    <t>A028</t>
  </si>
  <si>
    <t>A.26</t>
  </si>
  <si>
    <t>Common Excavation- Suitable site material</t>
  </si>
  <si>
    <t>CW 3170-R3</t>
  </si>
  <si>
    <t>A030</t>
  </si>
  <si>
    <t>Fill Material</t>
  </si>
  <si>
    <t>A031</t>
  </si>
  <si>
    <t>Placing Suitable Site Material</t>
  </si>
  <si>
    <t>B150i</t>
  </si>
  <si>
    <t>SD-229A,B,C</t>
  </si>
  <si>
    <t>Construction of Barrier Curb for Asphalt 
Pavement-A (180 mm ht), Slip Form Paving</t>
  </si>
  <si>
    <t>E20</t>
  </si>
  <si>
    <t>Construction of  Landscape Barrier Curb (150 mm ht, Intergral)</t>
  </si>
  <si>
    <t>Construction of Modified Barrier Curb for Asphalt Pavement-A (180 mm ht)</t>
  </si>
  <si>
    <t>Construction of Lip Curb for Asphalt Pavement-A (40 mm ht, Integral)</t>
  </si>
  <si>
    <t>Trenchless Installation, Class B Type 2 Bedding, Class 3 Backfill</t>
  </si>
  <si>
    <t>E15</t>
  </si>
  <si>
    <t>(SEE B9)</t>
  </si>
  <si>
    <t>BLACKWATER BAY - CHARING CROSS CRESCENT TO BLACKWATER BAY</t>
  </si>
  <si>
    <t>E14</t>
  </si>
  <si>
    <t>B150iA</t>
  </si>
  <si>
    <t>Curb Ramp (8-12 mm reveal ht, Monolithic)</t>
  </si>
  <si>
    <t>E13</t>
  </si>
  <si>
    <t>BLACKWATER BAY - CHARING CROSS CRESCENT TO END OF CUL-DE-SAC</t>
  </si>
  <si>
    <t>B183rlA</t>
  </si>
  <si>
    <t>Modified Lip Curb (75 mm reveal ht, Dowelled)</t>
  </si>
  <si>
    <t>A033</t>
  </si>
  <si>
    <t>Supplying and Placing Imported Material</t>
  </si>
  <si>
    <t>B182rl</t>
  </si>
  <si>
    <t xml:space="preserve">Lip Curb (40 mm reveal ht, Integral) </t>
  </si>
  <si>
    <t>C.37</t>
  </si>
  <si>
    <t>Hydro Excavation</t>
  </si>
  <si>
    <t>hr</t>
  </si>
  <si>
    <t>DRAKE BOULEVARD - COTTONWOOD ROAD TO AUTUMNWOOD DRIVE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</si>
  <si>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D2.1, D12.2-3, D13.4)</t>
    </r>
  </si>
  <si>
    <t>E21</t>
  </si>
  <si>
    <t>A008B3</t>
  </si>
  <si>
    <t>100 mm Granular B</t>
  </si>
  <si>
    <t>FLEURY PLACE - FONTAINE CRESCENT TO FONTAINE CRESCENT</t>
  </si>
  <si>
    <t>E2</t>
  </si>
  <si>
    <t>OAKRIDGE BAY - METZ STREET TO METZ STREET</t>
  </si>
  <si>
    <t>ROSEWARNE AVENUE - KINGSTON ROW TO ST MARY'S AVENUE</t>
  </si>
  <si>
    <t xml:space="preserve">50 mm Granular B  </t>
  </si>
  <si>
    <t>A010B3</t>
  </si>
  <si>
    <t xml:space="preserve">Base Course Material - Granular B </t>
  </si>
  <si>
    <t>Construction of Curb Ramp for Asphalt 
Pavement-B (8-12 mm ht, Integral)</t>
  </si>
  <si>
    <t>E022E</t>
  </si>
  <si>
    <t>300 mm, PVC</t>
  </si>
  <si>
    <t>Connecting to 250 mm (Unknown) Sewer</t>
  </si>
  <si>
    <t>FLEURY PLACE - WATER MAIN AND WATER SERVICE INSULATION</t>
  </si>
  <si>
    <t>ROSEWARNE AVENUE - WATER MAIN AND WATER SERVICE INSULATION</t>
  </si>
  <si>
    <t>H</t>
  </si>
  <si>
    <t>I</t>
  </si>
  <si>
    <t>J</t>
  </si>
  <si>
    <t>H.1</t>
  </si>
  <si>
    <t>K</t>
  </si>
  <si>
    <t>K.1</t>
  </si>
  <si>
    <t>B203</t>
  </si>
  <si>
    <t>1 - 50 mm Depth (Concrete)</t>
  </si>
  <si>
    <t>H.2</t>
  </si>
  <si>
    <t>lin.m</t>
  </si>
  <si>
    <t>H.3</t>
  </si>
  <si>
    <t xml:space="preserve">Installation of 25'/35' pole, davit arm and precast concrete base including luminaire and appurtenances. </t>
  </si>
  <si>
    <t>H.4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</si>
  <si>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</si>
  <si>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H.5</t>
  </si>
  <si>
    <t>Install lower 3 m of Cable Guard, ground lug, cable up pole, and first 3 m section of ground rod per Standard CD 315-5.</t>
  </si>
  <si>
    <t>H.6</t>
  </si>
  <si>
    <t>H.8</t>
  </si>
  <si>
    <t>Installation of overhead span of #4 duplex between new or existing streetlight poles and connect luminaire to provide temporary Overhead Feed.</t>
  </si>
  <si>
    <t>per span</t>
  </si>
  <si>
    <t>H.9</t>
  </si>
  <si>
    <t xml:space="preserve">Removal of overhead span of #4 duplex between new or existing streetlight poles to remove temporary Overhead Feed. </t>
  </si>
  <si>
    <t>FLEURY PLACE - FONTAINE CRESCENT TO FONTAINE CRESCENT, STREET LIGHTING</t>
  </si>
  <si>
    <t xml:space="preserve">Removal of 25' to 35' street light pole and 
precast, poured in place concrete, steel 
power installed base or direct buried 
including davit arm, luminaire and 
appurtenances </t>
  </si>
  <si>
    <t>Installation of 50 mm conduit(s) by boring 
method complete with cable insertion (#4 AL 
C/N or 1/0 AL Triplex).</t>
  </si>
  <si>
    <t>Terminate 2/C #12 copper conductor to 
street light cables per Standard CD310-4, 
CD310-9 or CD310-10.</t>
  </si>
  <si>
    <t>E19</t>
  </si>
  <si>
    <t>J.1</t>
  </si>
  <si>
    <t>J.2</t>
  </si>
  <si>
    <t>J.3</t>
  </si>
  <si>
    <t>J.4</t>
  </si>
  <si>
    <t>J.5</t>
  </si>
  <si>
    <t>J.6</t>
  </si>
  <si>
    <t>J.7</t>
  </si>
  <si>
    <t>J.8</t>
  </si>
  <si>
    <t>A.2</t>
  </si>
  <si>
    <t>A.6</t>
  </si>
  <si>
    <t>A.8</t>
  </si>
  <si>
    <t>A.10</t>
  </si>
  <si>
    <t>A.11</t>
  </si>
  <si>
    <t>A.13</t>
  </si>
  <si>
    <t>A.14</t>
  </si>
  <si>
    <t>A.15</t>
  </si>
  <si>
    <t>A.16</t>
  </si>
  <si>
    <t>A.17</t>
  </si>
  <si>
    <t>A.18</t>
  </si>
  <si>
    <t>A.19</t>
  </si>
  <si>
    <t>A.21</t>
  </si>
  <si>
    <t>A.23</t>
  </si>
  <si>
    <t>A.24</t>
  </si>
  <si>
    <t>A.25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</si>
  <si>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</si>
  <si>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</si>
  <si>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</si>
  <si>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</si>
  <si>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</si>
  <si>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</si>
  <si>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</si>
  <si>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</si>
  <si>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</si>
  <si>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</si>
  <si>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</si>
  <si>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B.4</t>
  </si>
  <si>
    <t>B.5</t>
  </si>
  <si>
    <t>B.7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</si>
  <si>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</si>
  <si>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</si>
  <si>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</si>
  <si>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</si>
  <si>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</si>
  <si>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</si>
  <si>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</si>
  <si>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</si>
  <si>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</si>
  <si>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</si>
  <si>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B.34</t>
  </si>
  <si>
    <t>B.35</t>
  </si>
  <si>
    <t>C.2</t>
  </si>
  <si>
    <t>C.4</t>
  </si>
  <si>
    <t>C.6</t>
  </si>
  <si>
    <t>C.7</t>
  </si>
  <si>
    <t>C.8</t>
  </si>
  <si>
    <t>C.9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</si>
  <si>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</si>
  <si>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</si>
  <si>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</si>
  <si>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</si>
  <si>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</si>
  <si>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</si>
  <si>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</si>
  <si>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</si>
  <si>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</si>
  <si>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</si>
  <si>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</si>
  <si>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</si>
  <si>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</si>
  <si>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</si>
  <si>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</si>
  <si>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</si>
  <si>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</si>
  <si>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</si>
  <si>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</si>
  <si>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</si>
  <si>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</si>
  <si>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</si>
  <si>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</si>
  <si>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</si>
  <si>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</si>
  <si>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C.38</t>
  </si>
  <si>
    <t>C.39</t>
  </si>
  <si>
    <t>C.40</t>
  </si>
  <si>
    <t>D.1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</si>
  <si>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</si>
  <si>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</si>
  <si>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</si>
  <si>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</si>
  <si>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</si>
  <si>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</si>
  <si>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</si>
  <si>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</si>
  <si>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</si>
  <si>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</si>
  <si>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</si>
  <si>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</si>
  <si>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</si>
  <si>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</si>
  <si>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</si>
  <si>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</si>
  <si>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</si>
  <si>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</si>
  <si>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</si>
  <si>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</si>
  <si>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</si>
  <si>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</si>
  <si>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</si>
  <si>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</si>
  <si>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</si>
  <si>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</si>
  <si>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</si>
  <si>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</si>
  <si>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</si>
  <si>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</si>
  <si>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</si>
  <si>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</si>
  <si>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E.7</t>
  </si>
  <si>
    <t>E.8</t>
  </si>
  <si>
    <t>E.13</t>
  </si>
  <si>
    <t>E.14</t>
  </si>
  <si>
    <t>E.16</t>
  </si>
  <si>
    <t>E.17</t>
  </si>
  <si>
    <t>E.18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</si>
  <si>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</si>
  <si>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</si>
  <si>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</si>
  <si>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</si>
  <si>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</si>
  <si>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</si>
  <si>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</si>
  <si>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</si>
  <si>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</si>
  <si>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F.8</t>
  </si>
  <si>
    <t>F.9</t>
  </si>
  <si>
    <t>F.10</t>
  </si>
  <si>
    <t>F.12</t>
  </si>
  <si>
    <t>F.14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</si>
  <si>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</si>
  <si>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</si>
  <si>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</si>
  <si>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</si>
  <si>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</si>
  <si>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</si>
  <si>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</si>
  <si>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</si>
  <si>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</si>
  <si>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</si>
  <si>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</si>
  <si>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</si>
  <si>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</si>
  <si>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</si>
  <si>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</si>
  <si>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</si>
  <si>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</si>
  <si>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</si>
  <si>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</si>
  <si>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</si>
  <si>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</si>
  <si>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</si>
  <si>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</si>
  <si>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</si>
  <si>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</si>
  <si>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</si>
  <si>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</si>
  <si>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</si>
  <si>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</si>
  <si>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</si>
  <si>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</si>
  <si>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</si>
  <si>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F.48</t>
  </si>
  <si>
    <t>G.2</t>
  </si>
  <si>
    <t>B158rl</t>
  </si>
  <si>
    <t xml:space="preserve">c) </t>
  </si>
  <si>
    <t xml:space="preserve"> Greater than 30 m</t>
  </si>
  <si>
    <t>E.31</t>
  </si>
  <si>
    <t>Installation of cable(s) (#4 AL C/N or 1/0 AL 
Triplex) by boring method.</t>
  </si>
  <si>
    <t>BACKWATER BAY - CHARING CROSS CRESCENT TO BLACKWATER BAY, STREET LIGHTING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</si>
  <si>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</si>
  <si>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</si>
  <si>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</si>
  <si>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 xml:space="preserve">Splicing #4 Al C/N or 2 single conductor street light cables. </t>
  </si>
  <si>
    <t>H.7</t>
  </si>
  <si>
    <t>H.10</t>
  </si>
  <si>
    <t>H.11</t>
  </si>
  <si>
    <t>ROSEWARNE AVENUE - KINGSTON ROW TO ST MARY'S AVENUE, STREET LIGHTING</t>
  </si>
  <si>
    <t>J.9</t>
  </si>
  <si>
    <t>J.10</t>
  </si>
  <si>
    <t>J.11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</si>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</sst>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#,##0.0"/>
    <numFmt numFmtId="178" formatCode="0.0"/>
  </numFmts>
  <fonts count="57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trike/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8" fontId="12" fillId="0" borderId="2" applyFill="0">
      <alignment horizontal="right" vertical="top"/>
    </xf>
    <xf numFmtId="168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3" fontId="12" fillId="0" borderId="1" applyFill="0"/>
    <xf numFmtId="173" fontId="40" fillId="0" borderId="1" applyFill="0"/>
    <xf numFmtId="173" fontId="40" fillId="0" borderId="1" applyFill="0"/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7" fontId="12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12" fillId="0" borderId="1" applyFill="0"/>
    <xf numFmtId="167" fontId="40" fillId="0" borderId="1" applyFill="0"/>
    <xf numFmtId="167" fontId="40" fillId="0" borderId="1" applyFill="0"/>
    <xf numFmtId="167" fontId="12" fillId="0" borderId="3" applyFill="0">
      <alignment horizontal="right"/>
    </xf>
    <xf numFmtId="167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5" fontId="13" fillId="0" borderId="3" applyNumberFormat="0" applyFont="0" applyFill="0" applyBorder="0" applyAlignment="0" applyProtection="0">
      <alignment horizontal="center" vertical="top" wrapText="1"/>
    </xf>
    <xf numFmtId="175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2" fontId="19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0" fontId="20" fillId="0" borderId="0" applyFill="0">
      <alignment horizontal="left"/>
    </xf>
    <xf numFmtId="170" fontId="48" fillId="0" borderId="0" applyFill="0">
      <alignment horizontal="left"/>
    </xf>
    <xf numFmtId="171" fontId="21" fillId="0" borderId="0" applyFill="0">
      <alignment horizontal="right"/>
    </xf>
    <xf numFmtId="171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97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2" fontId="0" fillId="2" borderId="19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26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2" fillId="2" borderId="55" xfId="81" applyNumberFormat="1" applyFont="1" applyBorder="1" applyAlignment="1">
      <alignment horizontal="center" vertical="center"/>
    </xf>
    <xf numFmtId="7" fontId="9" fillId="2" borderId="56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8" xfId="81" applyNumberFormat="1" applyFont="1" applyFill="1" applyBorder="1" applyAlignment="1" applyProtection="1">
      <alignment horizontal="center" vertical="top" wrapText="1"/>
    </xf>
    <xf numFmtId="7" fontId="9" fillId="2" borderId="42" xfId="81" applyNumberFormat="1" applyBorder="1" applyAlignment="1">
      <alignment horizontal="right" vertical="center"/>
    </xf>
    <xf numFmtId="0" fontId="2" fillId="2" borderId="57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58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59" xfId="0" applyNumberFormat="1" applyBorder="1" applyAlignment="1">
      <alignment horizontal="right"/>
    </xf>
    <xf numFmtId="7" fontId="4" fillId="2" borderId="59" xfId="0" applyNumberFormat="1" applyFont="1" applyBorder="1" applyAlignment="1">
      <alignment horizontal="right"/>
    </xf>
    <xf numFmtId="4" fontId="51" fillId="26" borderId="1" xfId="0" applyNumberFormat="1" applyFont="1" applyFill="1" applyBorder="1" applyAlignment="1" applyProtection="1">
      <alignment horizontal="center" vertical="top" wrapText="1"/>
    </xf>
    <xf numFmtId="165" fontId="51" fillId="0" borderId="1" xfId="0" applyNumberFormat="1" applyFont="1" applyFill="1" applyBorder="1" applyAlignment="1" applyProtection="1">
      <alignment horizontal="left" vertical="top" wrapText="1"/>
    </xf>
    <xf numFmtId="164" fontId="51" fillId="0" borderId="1" xfId="0" applyNumberFormat="1" applyFont="1" applyFill="1" applyBorder="1" applyAlignment="1" applyProtection="1">
      <alignment horizontal="left" vertical="top" wrapText="1"/>
    </xf>
    <xf numFmtId="164" fontId="51" fillId="26" borderId="1" xfId="0" applyNumberFormat="1" applyFont="1" applyFill="1" applyBorder="1" applyAlignment="1" applyProtection="1">
      <alignment horizontal="center" vertical="top" wrapText="1"/>
    </xf>
    <xf numFmtId="0" fontId="51" fillId="0" borderId="1" xfId="0" applyNumberFormat="1" applyFont="1" applyFill="1" applyBorder="1" applyAlignment="1" applyProtection="1">
      <alignment horizontal="center" vertical="top" wrapText="1"/>
    </xf>
    <xf numFmtId="1" fontId="51" fillId="0" borderId="1" xfId="0" applyNumberFormat="1" applyFont="1" applyFill="1" applyBorder="1" applyAlignment="1" applyProtection="1">
      <alignment horizontal="right" vertical="top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166" fontId="51" fillId="0" borderId="1" xfId="0" applyNumberFormat="1" applyFont="1" applyFill="1" applyBorder="1" applyAlignment="1" applyProtection="1">
      <alignment vertical="top"/>
    </xf>
    <xf numFmtId="0" fontId="52" fillId="26" borderId="0" xfId="0" applyFont="1" applyFill="1"/>
    <xf numFmtId="176" fontId="51" fillId="26" borderId="1" xfId="0" applyNumberFormat="1" applyFont="1" applyFill="1" applyBorder="1" applyAlignment="1" applyProtection="1">
      <alignment horizontal="center" vertical="top"/>
    </xf>
    <xf numFmtId="0" fontId="52" fillId="26" borderId="0" xfId="0" applyFont="1" applyFill="1" applyAlignment="1"/>
    <xf numFmtId="0" fontId="51" fillId="26" borderId="1" xfId="0" applyNumberFormat="1" applyFont="1" applyFill="1" applyBorder="1" applyAlignment="1" applyProtection="1">
      <alignment vertical="center"/>
    </xf>
    <xf numFmtId="165" fontId="51" fillId="0" borderId="1" xfId="0" applyNumberFormat="1" applyFont="1" applyFill="1" applyBorder="1" applyAlignment="1" applyProtection="1">
      <alignment horizontal="center" vertical="top" wrapText="1"/>
    </xf>
    <xf numFmtId="164" fontId="51" fillId="0" borderId="1" xfId="0" applyNumberFormat="1" applyFont="1" applyFill="1" applyBorder="1" applyAlignment="1" applyProtection="1">
      <alignment horizontal="center" vertical="top" wrapText="1"/>
    </xf>
    <xf numFmtId="166" fontId="51" fillId="26" borderId="1" xfId="0" applyNumberFormat="1" applyFont="1" applyFill="1" applyBorder="1" applyAlignment="1" applyProtection="1">
      <alignment vertical="top"/>
    </xf>
    <xf numFmtId="4" fontId="51" fillId="26" borderId="1" xfId="0" applyNumberFormat="1" applyFont="1" applyFill="1" applyBorder="1" applyAlignment="1" applyProtection="1">
      <alignment horizontal="center" vertical="top"/>
    </xf>
    <xf numFmtId="0" fontId="51" fillId="2" borderId="0" xfId="0" applyFont="1" applyAlignment="1" applyProtection="1">
      <alignment vertical="top" wrapText="1"/>
    </xf>
    <xf numFmtId="177" fontId="51" fillId="26" borderId="1" xfId="0" applyNumberFormat="1" applyFont="1" applyFill="1" applyBorder="1" applyAlignment="1" applyProtection="1">
      <alignment horizontal="center" vertical="top"/>
    </xf>
    <xf numFmtId="177" fontId="51" fillId="26" borderId="1" xfId="0" applyNumberFormat="1" applyFont="1" applyFill="1" applyBorder="1" applyAlignment="1" applyProtection="1">
      <alignment horizontal="center" vertical="top" wrapText="1"/>
    </xf>
    <xf numFmtId="177" fontId="51" fillId="26" borderId="1" xfId="0" applyNumberFormat="1" applyFont="1" applyFill="1" applyBorder="1" applyAlignment="1" applyProtection="1">
      <alignment horizontal="left" vertical="top" wrapText="1"/>
    </xf>
    <xf numFmtId="165" fontId="51" fillId="0" borderId="1" xfId="0" applyNumberFormat="1" applyFont="1" applyFill="1" applyBorder="1" applyAlignment="1" applyProtection="1">
      <alignment horizontal="right" vertical="top" wrapText="1"/>
    </xf>
    <xf numFmtId="1" fontId="51" fillId="0" borderId="1" xfId="0" applyNumberFormat="1" applyFont="1" applyFill="1" applyBorder="1" applyAlignment="1" applyProtection="1">
      <alignment horizontal="right" vertical="top" wrapText="1"/>
    </xf>
    <xf numFmtId="165" fontId="51" fillId="26" borderId="1" xfId="0" applyNumberFormat="1" applyFont="1" applyFill="1" applyBorder="1" applyAlignment="1" applyProtection="1">
      <alignment horizontal="right" vertical="top" wrapText="1"/>
    </xf>
    <xf numFmtId="164" fontId="51" fillId="26" borderId="1" xfId="0" applyNumberFormat="1" applyFont="1" applyFill="1" applyBorder="1" applyAlignment="1" applyProtection="1">
      <alignment horizontal="left" vertical="top" wrapText="1"/>
    </xf>
    <xf numFmtId="0" fontId="51" fillId="26" borderId="1" xfId="0" applyNumberFormat="1" applyFont="1" applyFill="1" applyBorder="1" applyAlignment="1" applyProtection="1">
      <alignment horizontal="center" vertical="top" wrapText="1"/>
    </xf>
    <xf numFmtId="0" fontId="52" fillId="0" borderId="0" xfId="0" applyFont="1" applyFill="1" applyAlignment="1" applyProtection="1"/>
    <xf numFmtId="166" fontId="51" fillId="0" borderId="1" xfId="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0" fontId="52" fillId="26" borderId="0" xfId="0" applyFont="1" applyFill="1" applyAlignment="1">
      <alignment vertical="top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164" fontId="51" fillId="0" borderId="1" xfId="0" applyNumberFormat="1" applyFont="1" applyFill="1" applyBorder="1" applyAlignment="1" applyProtection="1">
      <alignment vertical="top" wrapText="1"/>
    </xf>
    <xf numFmtId="4" fontId="51" fillId="26" borderId="1" xfId="80" applyNumberFormat="1" applyFont="1" applyFill="1" applyBorder="1" applyAlignment="1" applyProtection="1">
      <alignment horizontal="center" vertical="top" wrapText="1"/>
    </xf>
    <xf numFmtId="165" fontId="51" fillId="26" borderId="1" xfId="0" applyNumberFormat="1" applyFont="1" applyFill="1" applyBorder="1" applyAlignment="1" applyProtection="1">
      <alignment horizontal="left" vertical="top" wrapText="1"/>
    </xf>
    <xf numFmtId="164" fontId="51" fillId="26" borderId="1" xfId="0" applyNumberFormat="1" applyFont="1" applyFill="1" applyBorder="1" applyAlignment="1" applyProtection="1">
      <alignment vertical="top" wrapText="1"/>
    </xf>
    <xf numFmtId="164" fontId="51" fillId="26" borderId="60" xfId="0" applyNumberFormat="1" applyFont="1" applyFill="1" applyBorder="1" applyAlignment="1" applyProtection="1">
      <alignment horizontal="center" vertical="top" wrapText="1"/>
    </xf>
    <xf numFmtId="1" fontId="51" fillId="0" borderId="60" xfId="0" applyNumberFormat="1" applyFont="1" applyFill="1" applyBorder="1" applyAlignment="1" applyProtection="1">
      <alignment horizontal="right" vertical="top" wrapText="1"/>
    </xf>
    <xf numFmtId="165" fontId="51" fillId="26" borderId="1" xfId="0" applyNumberFormat="1" applyFont="1" applyFill="1" applyBorder="1" applyAlignment="1" applyProtection="1">
      <alignment horizontal="center" vertical="top" wrapText="1"/>
    </xf>
    <xf numFmtId="164" fontId="51" fillId="0" borderId="60" xfId="0" applyNumberFormat="1" applyFont="1" applyFill="1" applyBorder="1" applyAlignment="1" applyProtection="1">
      <alignment horizontal="left" vertical="top" wrapText="1"/>
    </xf>
    <xf numFmtId="178" fontId="51" fillId="0" borderId="1" xfId="0" applyNumberFormat="1" applyFont="1" applyFill="1" applyBorder="1" applyAlignment="1" applyProtection="1">
      <alignment horizontal="right" vertical="top" wrapText="1"/>
    </xf>
    <xf numFmtId="165" fontId="51" fillId="0" borderId="1" xfId="80" applyNumberFormat="1" applyFont="1" applyFill="1" applyBorder="1" applyAlignment="1" applyProtection="1">
      <alignment horizontal="left" vertical="top" wrapText="1"/>
    </xf>
    <xf numFmtId="0" fontId="51" fillId="0" borderId="1" xfId="80" applyNumberFormat="1" applyFont="1" applyFill="1" applyBorder="1" applyAlignment="1" applyProtection="1">
      <alignment horizontal="center" vertical="top" wrapText="1"/>
    </xf>
    <xf numFmtId="166" fontId="51" fillId="26" borderId="1" xfId="80" applyNumberFormat="1" applyFont="1" applyFill="1" applyBorder="1" applyAlignment="1" applyProtection="1">
      <alignment vertical="top"/>
      <protection locked="0"/>
    </xf>
    <xf numFmtId="166" fontId="51" fillId="0" borderId="1" xfId="80" applyNumberFormat="1" applyFont="1" applyFill="1" applyBorder="1" applyAlignment="1" applyProtection="1">
      <alignment vertical="top"/>
    </xf>
    <xf numFmtId="164" fontId="51" fillId="26" borderId="1" xfId="80" applyNumberFormat="1" applyFont="1" applyFill="1" applyBorder="1" applyAlignment="1" applyProtection="1">
      <alignment horizontal="center" vertical="top" wrapText="1"/>
    </xf>
    <xf numFmtId="1" fontId="51" fillId="26" borderId="1" xfId="0" applyNumberFormat="1" applyFont="1" applyFill="1" applyBorder="1" applyAlignment="1" applyProtection="1">
      <alignment horizontal="right" vertical="top" wrapText="1"/>
    </xf>
    <xf numFmtId="4" fontId="9" fillId="0" borderId="1" xfId="0" applyNumberFormat="1" applyFont="1" applyFill="1" applyBorder="1" applyAlignment="1" applyProtection="1">
      <alignment horizontal="center" vertical="top"/>
    </xf>
    <xf numFmtId="165" fontId="9" fillId="0" borderId="1" xfId="0" applyNumberFormat="1" applyFont="1" applyFill="1" applyBorder="1" applyAlignment="1" applyProtection="1">
      <alignment horizontal="left" vertical="top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78" fontId="51" fillId="0" borderId="1" xfId="0" applyNumberFormat="1" applyFont="1" applyFill="1" applyBorder="1" applyAlignment="1" applyProtection="1">
      <alignment horizontal="right" vertical="top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0" fontId="52" fillId="0" borderId="38" xfId="0" applyFont="1" applyFill="1" applyBorder="1" applyAlignment="1">
      <alignment vertical="top" wrapText="1"/>
    </xf>
    <xf numFmtId="0" fontId="52" fillId="0" borderId="0" xfId="0" applyFont="1" applyFill="1" applyBorder="1"/>
    <xf numFmtId="178" fontId="51" fillId="0" borderId="0" xfId="0" applyNumberFormat="1" applyFont="1" applyFill="1" applyBorder="1" applyAlignment="1">
      <alignment vertical="top"/>
    </xf>
    <xf numFmtId="1" fontId="52" fillId="26" borderId="0" xfId="0" applyNumberFormat="1" applyFont="1" applyFill="1" applyBorder="1" applyAlignment="1">
      <alignment horizontal="center" vertical="center"/>
    </xf>
    <xf numFmtId="0" fontId="52" fillId="26" borderId="0" xfId="0" applyFont="1" applyFill="1" applyBorder="1" applyAlignment="1">
      <alignment horizontal="center" vertical="center"/>
    </xf>
    <xf numFmtId="0" fontId="52" fillId="0" borderId="0" xfId="0" applyFont="1" applyFill="1"/>
    <xf numFmtId="164" fontId="2" fillId="25" borderId="19" xfId="0" applyNumberFormat="1" applyFont="1" applyFill="1" applyBorder="1" applyAlignment="1" applyProtection="1">
      <alignment horizontal="left" vertical="center"/>
    </xf>
    <xf numFmtId="164" fontId="51" fillId="0" borderId="38" xfId="0" applyNumberFormat="1" applyFont="1" applyFill="1" applyBorder="1" applyAlignment="1" applyProtection="1">
      <alignment horizontal="left" vertical="top" wrapText="1"/>
    </xf>
    <xf numFmtId="164" fontId="51" fillId="0" borderId="1" xfId="0" applyNumberFormat="1" applyFont="1" applyFill="1" applyBorder="1" applyAlignment="1" applyProtection="1">
      <alignment horizontal="center" vertical="top"/>
    </xf>
    <xf numFmtId="0" fontId="52" fillId="26" borderId="0" xfId="0" applyFont="1" applyFill="1" applyAlignment="1">
      <alignment horizontal="center" vertical="top"/>
    </xf>
    <xf numFmtId="164" fontId="51" fillId="0" borderId="60" xfId="0" applyNumberFormat="1" applyFont="1" applyFill="1" applyBorder="1" applyAlignment="1" applyProtection="1">
      <alignment horizontal="center" vertical="top" wrapText="1"/>
    </xf>
    <xf numFmtId="178" fontId="51" fillId="0" borderId="60" xfId="0" applyNumberFormat="1" applyFont="1" applyFill="1" applyBorder="1" applyAlignment="1" applyProtection="1">
      <alignment horizontal="right" vertical="top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>
      <alignment horizontal="center" vertical="top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52" fillId="0" borderId="0" xfId="0" applyFont="1" applyFill="1" applyBorder="1" applyAlignment="1">
      <alignment horizontal="center" vertical="top"/>
    </xf>
    <xf numFmtId="178" fontId="51" fillId="0" borderId="0" xfId="0" applyNumberFormat="1" applyFont="1" applyFill="1" applyBorder="1" applyAlignment="1">
      <alignment horizontal="center" vertical="top"/>
    </xf>
    <xf numFmtId="0" fontId="0" fillId="2" borderId="0" xfId="0" applyNumberFormat="1" applyBorder="1"/>
    <xf numFmtId="0" fontId="52" fillId="0" borderId="38" xfId="0" applyFont="1" applyFill="1" applyBorder="1" applyAlignment="1" applyProtection="1">
      <alignment vertical="top" wrapText="1"/>
    </xf>
    <xf numFmtId="0" fontId="52" fillId="26" borderId="0" xfId="0" applyFont="1" applyFill="1" applyBorder="1" applyAlignment="1" applyProtection="1">
      <alignment vertical="top"/>
    </xf>
    <xf numFmtId="0" fontId="52" fillId="26" borderId="0" xfId="0" applyFont="1" applyFill="1" applyBorder="1"/>
    <xf numFmtId="0" fontId="52" fillId="26" borderId="0" xfId="0" applyFont="1" applyFill="1" applyBorder="1" applyAlignment="1" applyProtection="1">
      <alignment horizontal="center" vertical="top"/>
    </xf>
    <xf numFmtId="0" fontId="52" fillId="26" borderId="0" xfId="0" applyFont="1" applyFill="1" applyBorder="1" applyAlignment="1">
      <alignment horizontal="center" vertical="top"/>
    </xf>
    <xf numFmtId="0" fontId="52" fillId="26" borderId="0" xfId="0" applyFont="1" applyFill="1" applyBorder="1" applyAlignment="1"/>
    <xf numFmtId="0" fontId="0" fillId="2" borderId="0" xfId="0" applyNumberFormat="1" applyBorder="1" applyAlignment="1">
      <alignment horizontal="center" vertical="top"/>
    </xf>
    <xf numFmtId="0" fontId="52" fillId="0" borderId="38" xfId="0" applyFont="1" applyFill="1" applyBorder="1" applyAlignment="1" applyProtection="1">
      <alignment vertical="top" wrapText="1" shrinkToFit="1"/>
    </xf>
    <xf numFmtId="0" fontId="52" fillId="0" borderId="38" xfId="0" applyFont="1" applyFill="1" applyBorder="1" applyAlignment="1" applyProtection="1"/>
    <xf numFmtId="1" fontId="9" fillId="2" borderId="0" xfId="0" applyNumberFormat="1" applyFont="1" applyAlignment="1">
      <alignment horizontal="centerContinuous" vertical="top"/>
    </xf>
    <xf numFmtId="178" fontId="0" fillId="2" borderId="20" xfId="0" applyNumberFormat="1" applyBorder="1" applyAlignment="1">
      <alignment horizontal="center" vertical="top"/>
    </xf>
    <xf numFmtId="178" fontId="51" fillId="26" borderId="1" xfId="0" applyNumberFormat="1" applyFont="1" applyFill="1" applyBorder="1" applyAlignment="1" applyProtection="1">
      <alignment horizontal="right" vertical="top"/>
    </xf>
    <xf numFmtId="0" fontId="55" fillId="26" borderId="0" xfId="0" applyFont="1" applyFill="1" applyAlignment="1"/>
    <xf numFmtId="178" fontId="51" fillId="0" borderId="1" xfId="80" applyNumberFormat="1" applyFont="1" applyFill="1" applyBorder="1" applyAlignment="1" applyProtection="1">
      <alignment horizontal="right" vertical="top" wrapText="1"/>
    </xf>
    <xf numFmtId="178" fontId="51" fillId="0" borderId="0" xfId="0" applyNumberFormat="1" applyFont="1" applyFill="1" applyBorder="1" applyAlignment="1">
      <alignment horizontal="center" vertical="center"/>
    </xf>
    <xf numFmtId="0" fontId="0" fillId="2" borderId="0" xfId="0" applyNumberFormat="1" applyBorder="1" applyAlignment="1">
      <alignment horizontal="center" vertical="center"/>
    </xf>
    <xf numFmtId="178" fontId="52" fillId="26" borderId="0" xfId="0" applyNumberFormat="1" applyFont="1" applyFill="1" applyBorder="1" applyAlignment="1">
      <alignment horizontal="center" vertical="center"/>
    </xf>
    <xf numFmtId="4" fontId="51" fillId="0" borderId="0" xfId="0" applyNumberFormat="1" applyFont="1" applyFill="1" applyBorder="1" applyAlignment="1" applyProtection="1">
      <alignment horizontal="center" vertical="top"/>
    </xf>
    <xf numFmtId="0" fontId="52" fillId="26" borderId="0" xfId="0" applyFont="1" applyFill="1" applyBorder="1" applyAlignment="1">
      <alignment horizontal="center" vertical="center" wrapText="1"/>
    </xf>
    <xf numFmtId="178" fontId="9" fillId="26" borderId="1" xfId="0" applyNumberFormat="1" applyFont="1" applyFill="1" applyBorder="1" applyAlignment="1" applyProtection="1">
      <alignment horizontal="right" vertical="top" wrapText="1"/>
    </xf>
    <xf numFmtId="4" fontId="51" fillId="27" borderId="1" xfId="0" applyNumberFormat="1" applyFont="1" applyFill="1" applyBorder="1" applyAlignment="1" applyProtection="1">
      <alignment horizontal="center" vertical="top" wrapText="1"/>
    </xf>
    <xf numFmtId="166" fontId="51" fillId="26" borderId="1" xfId="0" applyNumberFormat="1" applyFont="1" applyFill="1" applyBorder="1" applyAlignment="1" applyProtection="1">
      <alignment vertical="top" wrapText="1"/>
    </xf>
    <xf numFmtId="0" fontId="52" fillId="27" borderId="0" xfId="0" applyFont="1" applyFill="1" applyAlignment="1"/>
    <xf numFmtId="165" fontId="9" fillId="26" borderId="1" xfId="0" applyNumberFormat="1" applyFont="1" applyFill="1" applyBorder="1" applyAlignment="1" applyProtection="1">
      <alignment horizontal="left" vertical="top"/>
    </xf>
    <xf numFmtId="164" fontId="9" fillId="26" borderId="1" xfId="0" applyNumberFormat="1" applyFont="1" applyFill="1" applyBorder="1" applyAlignment="1" applyProtection="1">
      <alignment horizontal="left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0" fontId="53" fillId="0" borderId="38" xfId="0" applyFont="1" applyFill="1" applyBorder="1" applyAlignment="1" applyProtection="1">
      <alignment vertical="top" wrapText="1"/>
    </xf>
    <xf numFmtId="0" fontId="53" fillId="0" borderId="38" xfId="0" applyFont="1" applyFill="1" applyBorder="1" applyAlignment="1" applyProtection="1">
      <alignment vertical="top" wrapText="1" shrinkToFit="1"/>
    </xf>
    <xf numFmtId="0" fontId="52" fillId="26" borderId="38" xfId="0" applyFont="1" applyFill="1" applyBorder="1" applyAlignment="1" applyProtection="1">
      <alignment vertical="top" wrapText="1"/>
    </xf>
    <xf numFmtId="2" fontId="52" fillId="26" borderId="0" xfId="0" applyNumberFormat="1" applyFont="1" applyFill="1" applyBorder="1" applyAlignment="1">
      <alignment horizontal="center" vertical="center"/>
    </xf>
    <xf numFmtId="166" fontId="51" fillId="0" borderId="38" xfId="0" applyNumberFormat="1" applyFont="1" applyFill="1" applyBorder="1" applyAlignment="1" applyProtection="1">
      <alignment vertical="top" wrapText="1"/>
    </xf>
    <xf numFmtId="0" fontId="52" fillId="27" borderId="38" xfId="0" applyFont="1" applyFill="1" applyBorder="1" applyAlignment="1" applyProtection="1">
      <alignment vertical="top" wrapText="1"/>
    </xf>
    <xf numFmtId="0" fontId="52" fillId="27" borderId="0" xfId="0" applyFont="1" applyFill="1" applyBorder="1" applyAlignment="1" applyProtection="1">
      <alignment vertical="top"/>
    </xf>
    <xf numFmtId="0" fontId="52" fillId="27" borderId="0" xfId="0" applyFont="1" applyFill="1" applyBorder="1" applyAlignment="1">
      <alignment horizontal="center" vertical="center"/>
    </xf>
    <xf numFmtId="178" fontId="0" fillId="2" borderId="0" xfId="0" applyNumberFormat="1" applyBorder="1" applyAlignment="1">
      <alignment horizontal="center" vertical="center"/>
    </xf>
    <xf numFmtId="178" fontId="51" fillId="0" borderId="1" xfId="81" applyNumberFormat="1" applyFont="1" applyFill="1" applyBorder="1" applyAlignment="1" applyProtection="1">
      <alignment horizontal="right" vertical="top" wrapText="1"/>
    </xf>
    <xf numFmtId="0" fontId="9" fillId="2" borderId="0" xfId="0" applyNumberFormat="1" applyFont="1"/>
    <xf numFmtId="0" fontId="0" fillId="2" borderId="0" xfId="0" applyNumberFormat="1" applyBorder="1" applyAlignment="1">
      <alignment vertical="center"/>
    </xf>
    <xf numFmtId="0" fontId="9" fillId="2" borderId="0" xfId="0" applyNumberFormat="1" applyFont="1" applyBorder="1"/>
    <xf numFmtId="0" fontId="55" fillId="26" borderId="0" xfId="0" applyFont="1" applyFill="1" applyBorder="1" applyAlignment="1"/>
    <xf numFmtId="0" fontId="52" fillId="26" borderId="0" xfId="0" applyFont="1" applyFill="1" applyBorder="1" applyAlignment="1">
      <alignment vertical="top"/>
    </xf>
    <xf numFmtId="0" fontId="9" fillId="2" borderId="0" xfId="81" applyNumberFormat="1" applyBorder="1" applyAlignment="1">
      <alignment vertical="center"/>
    </xf>
    <xf numFmtId="0" fontId="9" fillId="2" borderId="0" xfId="81" applyNumberFormat="1" applyBorder="1"/>
    <xf numFmtId="0" fontId="0" fillId="2" borderId="0" xfId="0" applyNumberFormat="1" applyBorder="1" applyAlignment="1"/>
    <xf numFmtId="7" fontId="9" fillId="2" borderId="0" xfId="81" applyNumberFormat="1" applyBorder="1" applyAlignment="1" applyProtection="1">
      <alignment horizontal="right"/>
    </xf>
    <xf numFmtId="164" fontId="9" fillId="0" borderId="60" xfId="81" applyNumberFormat="1" applyFont="1" applyFill="1" applyBorder="1" applyAlignment="1" applyProtection="1">
      <alignment horizontal="left" vertical="top" wrapText="1"/>
    </xf>
    <xf numFmtId="164" fontId="9" fillId="0" borderId="60" xfId="81" applyNumberFormat="1" applyFont="1" applyFill="1" applyBorder="1" applyAlignment="1" applyProtection="1">
      <alignment horizontal="center" vertical="top" wrapText="1"/>
    </xf>
    <xf numFmtId="0" fontId="9" fillId="0" borderId="60" xfId="81" applyNumberFormat="1" applyFont="1" applyFill="1" applyBorder="1" applyAlignment="1" applyProtection="1">
      <alignment horizontal="center" vertical="top" wrapText="1"/>
    </xf>
    <xf numFmtId="166" fontId="9" fillId="0" borderId="60" xfId="81" applyNumberFormat="1" applyFont="1" applyFill="1" applyBorder="1" applyAlignment="1" applyProtection="1">
      <alignment vertical="top"/>
    </xf>
    <xf numFmtId="0" fontId="0" fillId="2" borderId="0" xfId="0" applyNumberFormat="1" applyProtection="1"/>
    <xf numFmtId="164" fontId="9" fillId="0" borderId="60" xfId="0" applyNumberFormat="1" applyFont="1" applyFill="1" applyBorder="1" applyAlignment="1" applyProtection="1">
      <alignment horizontal="left" vertical="top" wrapText="1"/>
    </xf>
    <xf numFmtId="0" fontId="9" fillId="0" borderId="60" xfId="0" applyFont="1" applyFill="1" applyBorder="1" applyAlignment="1">
      <alignment vertical="top" wrapText="1"/>
    </xf>
    <xf numFmtId="0" fontId="56" fillId="0" borderId="60" xfId="0" applyFont="1" applyFill="1" applyBorder="1" applyAlignment="1">
      <alignment vertical="top" wrapText="1"/>
    </xf>
    <xf numFmtId="0" fontId="51" fillId="0" borderId="60" xfId="0" applyFont="1" applyFill="1" applyBorder="1" applyAlignment="1">
      <alignment horizontal="center" vertical="top" wrapText="1"/>
    </xf>
    <xf numFmtId="165" fontId="51" fillId="0" borderId="2" xfId="0" applyNumberFormat="1" applyFont="1" applyFill="1" applyBorder="1" applyAlignment="1" applyProtection="1">
      <alignment horizontal="center" vertical="top" wrapText="1"/>
    </xf>
    <xf numFmtId="164" fontId="51" fillId="0" borderId="2" xfId="0" applyNumberFormat="1" applyFont="1" applyFill="1" applyBorder="1" applyAlignment="1" applyProtection="1">
      <alignment horizontal="left" vertical="top" wrapText="1"/>
    </xf>
    <xf numFmtId="164" fontId="51" fillId="0" borderId="2" xfId="0" applyNumberFormat="1" applyFont="1" applyFill="1" applyBorder="1" applyAlignment="1" applyProtection="1">
      <alignment horizontal="center" vertical="top" wrapText="1"/>
    </xf>
    <xf numFmtId="0" fontId="51" fillId="0" borderId="2" xfId="0" applyNumberFormat="1" applyFont="1" applyFill="1" applyBorder="1" applyAlignment="1" applyProtection="1">
      <alignment horizontal="center" vertical="top" wrapText="1"/>
    </xf>
    <xf numFmtId="178" fontId="51" fillId="0" borderId="2" xfId="0" applyNumberFormat="1" applyFont="1" applyFill="1" applyBorder="1" applyAlignment="1" applyProtection="1">
      <alignment horizontal="right" vertical="top"/>
    </xf>
    <xf numFmtId="166" fontId="51" fillId="26" borderId="2" xfId="0" applyNumberFormat="1" applyFont="1" applyFill="1" applyBorder="1" applyAlignment="1" applyProtection="1">
      <alignment vertical="top"/>
      <protection locked="0"/>
    </xf>
    <xf numFmtId="166" fontId="51" fillId="0" borderId="2" xfId="0" applyNumberFormat="1" applyFont="1" applyFill="1" applyBorder="1" applyAlignment="1" applyProtection="1">
      <alignment vertical="top"/>
    </xf>
    <xf numFmtId="0" fontId="0" fillId="2" borderId="61" xfId="0" applyNumberFormat="1" applyBorder="1" applyAlignment="1">
      <alignment horizontal="left" vertical="top"/>
    </xf>
    <xf numFmtId="164" fontId="2" fillId="25" borderId="61" xfId="0" applyNumberFormat="1" applyFont="1" applyFill="1" applyBorder="1" applyAlignment="1" applyProtection="1">
      <alignment horizontal="left" vertical="center" wrapText="1"/>
    </xf>
    <xf numFmtId="1" fontId="0" fillId="2" borderId="62" xfId="0" applyNumberFormat="1" applyBorder="1" applyAlignment="1">
      <alignment horizontal="center" vertical="top"/>
    </xf>
    <xf numFmtId="0" fontId="0" fillId="2" borderId="62" xfId="0" applyNumberFormat="1" applyBorder="1" applyAlignment="1">
      <alignment vertical="top"/>
    </xf>
    <xf numFmtId="0" fontId="0" fillId="2" borderId="62" xfId="0" applyNumberFormat="1" applyBorder="1" applyAlignment="1">
      <alignment horizontal="center" vertical="top"/>
    </xf>
    <xf numFmtId="7" fontId="0" fillId="2" borderId="61" xfId="0" applyNumberFormat="1" applyBorder="1" applyAlignment="1">
      <alignment horizontal="right"/>
    </xf>
    <xf numFmtId="165" fontId="51" fillId="0" borderId="63" xfId="0" applyNumberFormat="1" applyFont="1" applyFill="1" applyBorder="1" applyAlignment="1" applyProtection="1">
      <alignment horizontal="left" vertical="top" wrapText="1"/>
    </xf>
    <xf numFmtId="164" fontId="51" fillId="0" borderId="63" xfId="80" applyNumberFormat="1" applyFont="1" applyFill="1" applyBorder="1" applyAlignment="1" applyProtection="1">
      <alignment vertical="top" wrapText="1"/>
    </xf>
    <xf numFmtId="164" fontId="51" fillId="0" borderId="63" xfId="80" applyNumberFormat="1" applyFont="1" applyFill="1" applyBorder="1" applyAlignment="1" applyProtection="1">
      <alignment horizontal="center" vertical="top" wrapText="1"/>
    </xf>
    <xf numFmtId="0" fontId="51" fillId="0" borderId="63" xfId="0" applyNumberFormat="1" applyFont="1" applyFill="1" applyBorder="1" applyAlignment="1" applyProtection="1">
      <alignment horizontal="center" vertical="top" wrapText="1"/>
    </xf>
    <xf numFmtId="1" fontId="51" fillId="0" borderId="63" xfId="0" applyNumberFormat="1" applyFont="1" applyFill="1" applyBorder="1" applyAlignment="1" applyProtection="1">
      <alignment horizontal="right" vertical="top" wrapText="1"/>
    </xf>
    <xf numFmtId="0" fontId="51" fillId="26" borderId="63" xfId="0" applyNumberFormat="1" applyFont="1" applyFill="1" applyBorder="1" applyAlignment="1" applyProtection="1">
      <alignment vertical="center"/>
    </xf>
    <xf numFmtId="166" fontId="51" fillId="0" borderId="63" xfId="0" applyNumberFormat="1" applyFont="1" applyFill="1" applyBorder="1" applyAlignment="1" applyProtection="1">
      <alignment vertical="top" wrapText="1"/>
    </xf>
    <xf numFmtId="164" fontId="51" fillId="0" borderId="63" xfId="0" applyNumberFormat="1" applyFont="1" applyFill="1" applyBorder="1" applyAlignment="1" applyProtection="1">
      <alignment horizontal="left" vertical="top" wrapText="1"/>
    </xf>
    <xf numFmtId="164" fontId="51" fillId="0" borderId="63" xfId="0" applyNumberFormat="1" applyFont="1" applyFill="1" applyBorder="1" applyAlignment="1" applyProtection="1">
      <alignment horizontal="center" vertical="top" wrapText="1"/>
    </xf>
    <xf numFmtId="1" fontId="51" fillId="0" borderId="63" xfId="0" applyNumberFormat="1" applyFont="1" applyFill="1" applyBorder="1" applyAlignment="1" applyProtection="1">
      <alignment horizontal="right" vertical="top"/>
    </xf>
    <xf numFmtId="166" fontId="51" fillId="0" borderId="63" xfId="0" applyNumberFormat="1" applyFont="1" applyFill="1" applyBorder="1" applyAlignment="1" applyProtection="1">
      <alignment vertical="top"/>
    </xf>
    <xf numFmtId="178" fontId="51" fillId="0" borderId="2" xfId="0" applyNumberFormat="1" applyFont="1" applyFill="1" applyBorder="1" applyAlignment="1" applyProtection="1">
      <alignment horizontal="right" vertical="top" wrapText="1"/>
    </xf>
    <xf numFmtId="178" fontId="51" fillId="0" borderId="63" xfId="0" applyNumberFormat="1" applyFont="1" applyFill="1" applyBorder="1" applyAlignment="1" applyProtection="1">
      <alignment horizontal="right" vertical="top" wrapText="1"/>
    </xf>
    <xf numFmtId="166" fontId="51" fillId="26" borderId="63" xfId="0" applyNumberFormat="1" applyFont="1" applyFill="1" applyBorder="1" applyAlignment="1" applyProtection="1">
      <alignment vertical="top"/>
      <protection locked="0"/>
    </xf>
    <xf numFmtId="178" fontId="51" fillId="0" borderId="63" xfId="0" applyNumberFormat="1" applyFont="1" applyFill="1" applyBorder="1" applyAlignment="1" applyProtection="1">
      <alignment horizontal="right" vertical="top"/>
    </xf>
    <xf numFmtId="165" fontId="51" fillId="0" borderId="2" xfId="0" applyNumberFormat="1" applyFont="1" applyFill="1" applyBorder="1" applyAlignment="1" applyProtection="1">
      <alignment horizontal="left" vertical="top" wrapText="1"/>
    </xf>
    <xf numFmtId="0" fontId="0" fillId="2" borderId="61" xfId="0" applyNumberFormat="1" applyBorder="1" applyAlignment="1">
      <alignment horizontal="center" vertical="top"/>
    </xf>
    <xf numFmtId="178" fontId="0" fillId="2" borderId="62" xfId="0" applyNumberFormat="1" applyBorder="1" applyAlignment="1">
      <alignment horizontal="center" vertical="top"/>
    </xf>
    <xf numFmtId="0" fontId="51" fillId="26" borderId="2" xfId="0" applyNumberFormat="1" applyFont="1" applyFill="1" applyBorder="1" applyAlignment="1" applyProtection="1">
      <alignment horizontal="center" vertical="top" wrapText="1"/>
    </xf>
    <xf numFmtId="166" fontId="51" fillId="26" borderId="2" xfId="0" applyNumberFormat="1" applyFont="1" applyFill="1" applyBorder="1" applyAlignment="1" applyProtection="1">
      <alignment vertical="top"/>
    </xf>
    <xf numFmtId="164" fontId="51" fillId="0" borderId="63" xfId="80" applyNumberFormat="1" applyFont="1" applyFill="1" applyBorder="1" applyAlignment="1" applyProtection="1">
      <alignment horizontal="left" vertical="top" wrapText="1"/>
    </xf>
    <xf numFmtId="0" fontId="52" fillId="0" borderId="64" xfId="0" applyFont="1" applyFill="1" applyBorder="1" applyAlignment="1" applyProtection="1"/>
    <xf numFmtId="164" fontId="51" fillId="0" borderId="2" xfId="80" applyNumberFormat="1" applyFont="1" applyFill="1" applyBorder="1" applyAlignment="1" applyProtection="1">
      <alignment horizontal="left" vertical="top" wrapText="1"/>
    </xf>
    <xf numFmtId="0" fontId="0" fillId="2" borderId="61" xfId="0" applyNumberFormat="1" applyBorder="1" applyAlignment="1">
      <alignment vertical="top"/>
    </xf>
    <xf numFmtId="165" fontId="51" fillId="0" borderId="2" xfId="0" applyNumberFormat="1" applyFont="1" applyFill="1" applyBorder="1" applyAlignment="1" applyProtection="1">
      <alignment horizontal="right" vertical="top" wrapText="1"/>
    </xf>
    <xf numFmtId="164" fontId="51" fillId="26" borderId="63" xfId="80" applyNumberFormat="1" applyFont="1" applyFill="1" applyBorder="1" applyAlignment="1" applyProtection="1">
      <alignment horizontal="center" vertical="top" wrapText="1"/>
    </xf>
    <xf numFmtId="1" fontId="51" fillId="26" borderId="63" xfId="0" applyNumberFormat="1" applyFont="1" applyFill="1" applyBorder="1" applyAlignment="1" applyProtection="1">
      <alignment horizontal="right" vertical="top" wrapText="1"/>
    </xf>
    <xf numFmtId="178" fontId="51" fillId="26" borderId="1" xfId="0" applyNumberFormat="1" applyFont="1" applyFill="1" applyBorder="1" applyAlignment="1" applyProtection="1">
      <alignment vertical="top"/>
    </xf>
    <xf numFmtId="178" fontId="9" fillId="0" borderId="60" xfId="81" applyNumberFormat="1" applyFont="1" applyFill="1" applyBorder="1" applyAlignment="1" applyProtection="1">
      <alignment horizontal="right" vertical="top"/>
    </xf>
    <xf numFmtId="7" fontId="0" fillId="2" borderId="39" xfId="0" applyNumberFormat="1" applyBorder="1" applyAlignment="1">
      <alignment horizontal="center"/>
    </xf>
    <xf numFmtId="0" fontId="0" fillId="2" borderId="52" xfId="0" applyNumberFormat="1" applyBorder="1" applyAlignment="1"/>
    <xf numFmtId="1" fontId="3" fillId="2" borderId="48" xfId="0" applyNumberFormat="1" applyFont="1" applyBorder="1" applyAlignment="1">
      <alignment horizontal="left"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50" xfId="0" applyNumberFormat="1" applyBorder="1" applyAlignment="1">
      <alignment vertical="center" wrapText="1"/>
    </xf>
    <xf numFmtId="0" fontId="8" fillId="2" borderId="51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0" fillId="2" borderId="45" xfId="0" applyNumberFormat="1" applyBorder="1" applyAlignment="1"/>
    <xf numFmtId="0" fontId="0" fillId="2" borderId="46" xfId="0" applyNumberFormat="1" applyBorder="1" applyAlignment="1"/>
    <xf numFmtId="0" fontId="8" fillId="2" borderId="37" xfId="0" applyNumberFormat="1" applyFont="1" applyBorder="1" applyAlignment="1">
      <alignment vertical="top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0" fontId="8" fillId="2" borderId="53" xfId="0" applyNumberFormat="1" applyFont="1" applyBorder="1" applyAlignment="1">
      <alignment vertical="center"/>
    </xf>
    <xf numFmtId="0" fontId="0" fillId="2" borderId="54" xfId="0" applyNumberFormat="1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6" fillId="2" borderId="42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8" fillId="2" borderId="37" xfId="0" applyNumberFormat="1" applyFont="1" applyBorder="1" applyAlignment="1">
      <alignment vertical="top" wrapText="1"/>
    </xf>
    <xf numFmtId="0" fontId="0" fillId="2" borderId="40" xfId="0" applyNumberFormat="1" applyBorder="1" applyAlignment="1">
      <alignment wrapText="1"/>
    </xf>
    <xf numFmtId="0" fontId="0" fillId="2" borderId="41" xfId="0" applyNumberFormat="1" applyBorder="1" applyAlignment="1">
      <alignment wrapText="1"/>
    </xf>
    <xf numFmtId="1" fontId="6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7" xfId="81" applyNumberFormat="1" applyBorder="1" applyAlignment="1">
      <alignment vertical="center" wrapText="1"/>
    </xf>
    <xf numFmtId="0" fontId="52" fillId="26" borderId="0" xfId="0" applyFont="1" applyFill="1" applyAlignment="1">
      <alignment horizontal="center" vertical="top" wrapText="1"/>
    </xf>
    <xf numFmtId="0" fontId="52" fillId="26" borderId="0" xfId="0" applyFont="1" applyFill="1" applyBorder="1" applyAlignment="1">
      <alignment horizontal="center" vertical="center" wrapText="1"/>
    </xf>
    <xf numFmtId="1" fontId="6" fillId="2" borderId="42" xfId="81" applyNumberFormat="1" applyFont="1" applyBorder="1" applyAlignment="1">
      <alignment horizontal="left" vertical="center" wrapText="1"/>
    </xf>
    <xf numFmtId="0" fontId="9" fillId="2" borderId="43" xfId="81" applyNumberFormat="1" applyBorder="1" applyAlignment="1">
      <alignment vertical="center" wrapText="1"/>
    </xf>
    <xf numFmtId="0" fontId="9" fillId="2" borderId="44" xfId="81" applyNumberFormat="1" applyBorder="1" applyAlignment="1">
      <alignment vertical="center" wrapText="1"/>
    </xf>
    <xf numFmtId="1" fontId="3" fillId="2" borderId="42" xfId="0" applyNumberFormat="1" applyFont="1" applyBorder="1" applyAlignment="1">
      <alignment horizontal="left"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97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BN567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21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1" customWidth="1"/>
    <col min="8" max="8" width="16.77734375" style="21" customWidth="1"/>
    <col min="9" max="9" width="12.109375" customWidth="1"/>
    <col min="10" max="10" width="26.33203125" style="163" customWidth="1"/>
    <col min="11" max="11" width="10.5546875" style="163" customWidth="1"/>
    <col min="12" max="52" width="10.5546875" customWidth="1"/>
  </cols>
  <sheetData>
    <row r="1" spans="1:12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12" x14ac:dyDescent="0.2">
      <c r="A2" s="30"/>
      <c r="B2" s="173" t="s">
        <v>435</v>
      </c>
      <c r="C2" s="1"/>
      <c r="D2" s="1"/>
      <c r="E2" s="1"/>
      <c r="F2" s="1"/>
      <c r="G2" s="30"/>
      <c r="H2" s="1"/>
    </row>
    <row r="3" spans="1:12" x14ac:dyDescent="0.2">
      <c r="A3" s="17"/>
      <c r="B3" s="13" t="s">
        <v>1</v>
      </c>
      <c r="C3" s="34"/>
      <c r="D3" s="34"/>
      <c r="E3" s="34"/>
      <c r="F3" s="34"/>
      <c r="G3" s="50"/>
      <c r="H3" s="51"/>
    </row>
    <row r="4" spans="1:12" x14ac:dyDescent="0.2">
      <c r="A4" s="69" t="s">
        <v>26</v>
      </c>
      <c r="B4" s="14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8" t="s">
        <v>8</v>
      </c>
      <c r="H4" s="2" t="s">
        <v>9</v>
      </c>
    </row>
    <row r="5" spans="1:12" ht="15.75" thickBot="1" x14ac:dyDescent="0.25">
      <c r="A5" s="23"/>
      <c r="B5" s="44"/>
      <c r="C5" s="45"/>
      <c r="D5" s="46" t="s">
        <v>10</v>
      </c>
      <c r="E5" s="47"/>
      <c r="F5" s="48" t="s">
        <v>11</v>
      </c>
      <c r="G5" s="49"/>
      <c r="H5" s="63"/>
    </row>
    <row r="6" spans="1:12" ht="30" customHeight="1" thickTop="1" x14ac:dyDescent="0.2">
      <c r="A6" s="19"/>
      <c r="B6" s="270" t="s">
        <v>29</v>
      </c>
      <c r="C6" s="271"/>
      <c r="D6" s="271"/>
      <c r="E6" s="271"/>
      <c r="F6" s="272"/>
      <c r="G6" s="52"/>
      <c r="H6" s="53"/>
    </row>
    <row r="7" spans="1:12" s="39" customFormat="1" ht="33" customHeight="1" x14ac:dyDescent="0.2">
      <c r="A7" s="37"/>
      <c r="B7" s="36" t="s">
        <v>12</v>
      </c>
      <c r="C7" s="275" t="s">
        <v>436</v>
      </c>
      <c r="D7" s="276"/>
      <c r="E7" s="276"/>
      <c r="F7" s="277"/>
      <c r="G7" s="38"/>
      <c r="H7" s="38" t="s">
        <v>2</v>
      </c>
      <c r="J7" s="201"/>
      <c r="K7" s="201"/>
    </row>
    <row r="8" spans="1:12" ht="33" customHeight="1" x14ac:dyDescent="0.2">
      <c r="A8" s="19"/>
      <c r="B8" s="15"/>
      <c r="C8" s="152" t="s">
        <v>19</v>
      </c>
      <c r="D8" s="10"/>
      <c r="E8" s="8" t="s">
        <v>2</v>
      </c>
      <c r="F8" s="8" t="s">
        <v>2</v>
      </c>
      <c r="G8" s="22" t="s">
        <v>2</v>
      </c>
      <c r="H8" s="22"/>
      <c r="I8" s="163"/>
      <c r="L8" s="163"/>
    </row>
    <row r="9" spans="1:12" s="102" customFormat="1" ht="33" customHeight="1" x14ac:dyDescent="0.2">
      <c r="A9" s="103"/>
      <c r="B9" s="95" t="s">
        <v>413</v>
      </c>
      <c r="C9" s="153" t="s">
        <v>414</v>
      </c>
      <c r="D9" s="107" t="s">
        <v>415</v>
      </c>
      <c r="E9" s="154" t="s">
        <v>121</v>
      </c>
      <c r="F9" s="144">
        <v>2</v>
      </c>
      <c r="G9" s="100"/>
      <c r="H9" s="101">
        <f t="shared" ref="H9:H11" si="0">ROUND(G9*F9,2)</f>
        <v>0</v>
      </c>
      <c r="I9" s="164"/>
      <c r="J9" s="165"/>
      <c r="K9" s="166"/>
      <c r="L9" s="166"/>
    </row>
    <row r="10" spans="1:12" s="102" customFormat="1" ht="30" customHeight="1" x14ac:dyDescent="0.2">
      <c r="A10" s="94" t="s">
        <v>41</v>
      </c>
      <c r="B10" s="95" t="s">
        <v>504</v>
      </c>
      <c r="C10" s="96" t="s">
        <v>43</v>
      </c>
      <c r="D10" s="97" t="s">
        <v>44</v>
      </c>
      <c r="E10" s="98" t="s">
        <v>45</v>
      </c>
      <c r="F10" s="144">
        <v>350</v>
      </c>
      <c r="G10" s="100"/>
      <c r="H10" s="101">
        <f t="shared" si="0"/>
        <v>0</v>
      </c>
      <c r="I10" s="164"/>
      <c r="J10" s="167"/>
      <c r="K10" s="168"/>
      <c r="L10" s="168"/>
    </row>
    <row r="11" spans="1:12" s="104" customFormat="1" ht="30" customHeight="1" x14ac:dyDescent="0.2">
      <c r="A11" s="103" t="s">
        <v>46</v>
      </c>
      <c r="B11" s="95" t="s">
        <v>42</v>
      </c>
      <c r="C11" s="96" t="s">
        <v>48</v>
      </c>
      <c r="D11" s="97" t="s">
        <v>44</v>
      </c>
      <c r="E11" s="98" t="s">
        <v>49</v>
      </c>
      <c r="F11" s="144">
        <v>740</v>
      </c>
      <c r="G11" s="100"/>
      <c r="H11" s="101">
        <f t="shared" si="0"/>
        <v>0</v>
      </c>
      <c r="I11" s="164"/>
      <c r="J11" s="167"/>
      <c r="K11" s="168"/>
      <c r="L11" s="168"/>
    </row>
    <row r="12" spans="1:12" s="102" customFormat="1" ht="30" customHeight="1" x14ac:dyDescent="0.2">
      <c r="A12" s="103" t="s">
        <v>53</v>
      </c>
      <c r="B12" s="95" t="s">
        <v>47</v>
      </c>
      <c r="C12" s="96" t="s">
        <v>55</v>
      </c>
      <c r="D12" s="97" t="s">
        <v>44</v>
      </c>
      <c r="E12" s="98"/>
      <c r="F12" s="99"/>
      <c r="G12" s="105"/>
      <c r="H12" s="101"/>
      <c r="I12" s="164"/>
      <c r="J12" s="167"/>
      <c r="K12" s="168"/>
      <c r="L12" s="168"/>
    </row>
    <row r="13" spans="1:12" s="102" customFormat="1" ht="30" customHeight="1" x14ac:dyDescent="0.2">
      <c r="A13" s="103" t="s">
        <v>416</v>
      </c>
      <c r="B13" s="106" t="s">
        <v>56</v>
      </c>
      <c r="C13" s="96" t="s">
        <v>417</v>
      </c>
      <c r="D13" s="107" t="s">
        <v>2</v>
      </c>
      <c r="E13" s="98" t="s">
        <v>57</v>
      </c>
      <c r="F13" s="144">
        <v>565</v>
      </c>
      <c r="G13" s="100"/>
      <c r="H13" s="101">
        <f t="shared" ref="H13" si="1">ROUND(G13*F13,2)</f>
        <v>0</v>
      </c>
      <c r="I13" s="164"/>
      <c r="J13" s="167"/>
      <c r="K13" s="168"/>
      <c r="L13" s="168"/>
    </row>
    <row r="14" spans="1:12" s="102" customFormat="1" ht="30" customHeight="1" x14ac:dyDescent="0.2">
      <c r="A14" s="103" t="s">
        <v>58</v>
      </c>
      <c r="B14" s="95" t="s">
        <v>51</v>
      </c>
      <c r="C14" s="96" t="s">
        <v>60</v>
      </c>
      <c r="D14" s="97" t="s">
        <v>44</v>
      </c>
      <c r="E14" s="98"/>
      <c r="F14" s="99"/>
      <c r="G14" s="105"/>
      <c r="H14" s="101"/>
      <c r="I14" s="164"/>
      <c r="J14" s="167"/>
      <c r="K14" s="168"/>
      <c r="L14" s="168"/>
    </row>
    <row r="15" spans="1:12" s="102" customFormat="1" ht="33" customHeight="1" x14ac:dyDescent="0.2">
      <c r="A15" s="103" t="s">
        <v>61</v>
      </c>
      <c r="B15" s="106" t="s">
        <v>56</v>
      </c>
      <c r="C15" s="96" t="s">
        <v>62</v>
      </c>
      <c r="D15" s="107" t="s">
        <v>2</v>
      </c>
      <c r="E15" s="98" t="s">
        <v>45</v>
      </c>
      <c r="F15" s="144">
        <v>95</v>
      </c>
      <c r="G15" s="100"/>
      <c r="H15" s="101">
        <f t="shared" ref="H15:H18" si="2">ROUND(G15*F15,2)</f>
        <v>0</v>
      </c>
      <c r="I15" s="164"/>
      <c r="J15" s="167"/>
      <c r="K15" s="168"/>
      <c r="L15" s="168"/>
    </row>
    <row r="16" spans="1:12" s="104" customFormat="1" ht="30" customHeight="1" x14ac:dyDescent="0.2">
      <c r="A16" s="94" t="s">
        <v>63</v>
      </c>
      <c r="B16" s="95" t="s">
        <v>505</v>
      </c>
      <c r="C16" s="96" t="s">
        <v>65</v>
      </c>
      <c r="D16" s="97" t="s">
        <v>44</v>
      </c>
      <c r="E16" s="98" t="s">
        <v>49</v>
      </c>
      <c r="F16" s="144">
        <v>610</v>
      </c>
      <c r="G16" s="100"/>
      <c r="H16" s="101">
        <f t="shared" si="2"/>
        <v>0</v>
      </c>
      <c r="I16" s="164"/>
      <c r="J16" s="167"/>
      <c r="K16" s="168"/>
      <c r="L16" s="168"/>
    </row>
    <row r="17" spans="1:12" s="102" customFormat="1" ht="30" customHeight="1" x14ac:dyDescent="0.2">
      <c r="A17" s="103" t="s">
        <v>66</v>
      </c>
      <c r="B17" s="95" t="s">
        <v>54</v>
      </c>
      <c r="C17" s="96" t="s">
        <v>68</v>
      </c>
      <c r="D17" s="97" t="s">
        <v>69</v>
      </c>
      <c r="E17" s="98"/>
      <c r="F17" s="99"/>
      <c r="G17" s="108"/>
      <c r="H17" s="101">
        <f t="shared" si="2"/>
        <v>0</v>
      </c>
      <c r="I17" s="164"/>
      <c r="J17" s="167"/>
      <c r="K17" s="168"/>
      <c r="L17" s="168"/>
    </row>
    <row r="18" spans="1:12" s="102" customFormat="1" ht="30" customHeight="1" x14ac:dyDescent="0.2">
      <c r="A18" s="103" t="s">
        <v>74</v>
      </c>
      <c r="B18" s="106" t="s">
        <v>56</v>
      </c>
      <c r="C18" s="96" t="s">
        <v>76</v>
      </c>
      <c r="D18" s="107" t="s">
        <v>2</v>
      </c>
      <c r="E18" s="98" t="s">
        <v>49</v>
      </c>
      <c r="F18" s="144">
        <v>740</v>
      </c>
      <c r="G18" s="100"/>
      <c r="H18" s="101">
        <f t="shared" si="2"/>
        <v>0</v>
      </c>
      <c r="I18" s="164"/>
      <c r="J18" s="165"/>
    </row>
    <row r="19" spans="1:12" s="104" customFormat="1" ht="30" customHeight="1" x14ac:dyDescent="0.2">
      <c r="A19" s="103" t="s">
        <v>70</v>
      </c>
      <c r="B19" s="95" t="s">
        <v>506</v>
      </c>
      <c r="C19" s="96" t="s">
        <v>72</v>
      </c>
      <c r="D19" s="107" t="s">
        <v>73</v>
      </c>
      <c r="E19" s="98"/>
      <c r="F19" s="99"/>
      <c r="G19" s="105"/>
      <c r="H19" s="101"/>
      <c r="I19" s="164"/>
      <c r="J19" s="167"/>
      <c r="K19" s="168"/>
      <c r="L19" s="168"/>
    </row>
    <row r="20" spans="1:12" s="102" customFormat="1" ht="30" customHeight="1" x14ac:dyDescent="0.2">
      <c r="A20" s="103" t="s">
        <v>78</v>
      </c>
      <c r="B20" s="106" t="s">
        <v>56</v>
      </c>
      <c r="C20" s="96" t="s">
        <v>79</v>
      </c>
      <c r="D20" s="107" t="s">
        <v>2</v>
      </c>
      <c r="E20" s="98" t="s">
        <v>49</v>
      </c>
      <c r="F20" s="144">
        <v>740</v>
      </c>
      <c r="G20" s="100"/>
      <c r="H20" s="101">
        <f t="shared" ref="H20" si="3">ROUND(G20*F20,2)</f>
        <v>0</v>
      </c>
      <c r="I20" s="164"/>
      <c r="J20" s="167"/>
      <c r="K20" s="168"/>
      <c r="L20" s="168"/>
    </row>
    <row r="21" spans="1:12" s="104" customFormat="1" ht="30" customHeight="1" x14ac:dyDescent="0.2">
      <c r="A21" s="103" t="s">
        <v>418</v>
      </c>
      <c r="B21" s="95" t="s">
        <v>59</v>
      </c>
      <c r="C21" s="96" t="s">
        <v>420</v>
      </c>
      <c r="D21" s="107" t="s">
        <v>421</v>
      </c>
      <c r="E21" s="98" t="s">
        <v>45</v>
      </c>
      <c r="F21" s="144">
        <v>15</v>
      </c>
      <c r="G21" s="100"/>
      <c r="H21" s="101">
        <f>ROUND(G21*F21,2)</f>
        <v>0</v>
      </c>
      <c r="I21" s="164"/>
      <c r="J21" s="165"/>
      <c r="K21" s="169"/>
      <c r="L21" s="169"/>
    </row>
    <row r="22" spans="1:12" s="104" customFormat="1" ht="30" customHeight="1" x14ac:dyDescent="0.2">
      <c r="A22" s="94" t="s">
        <v>422</v>
      </c>
      <c r="B22" s="95" t="s">
        <v>507</v>
      </c>
      <c r="C22" s="96" t="s">
        <v>423</v>
      </c>
      <c r="D22" s="107" t="s">
        <v>421</v>
      </c>
      <c r="E22" s="98"/>
      <c r="F22" s="99"/>
      <c r="G22" s="105"/>
      <c r="H22" s="101"/>
      <c r="I22" s="164"/>
      <c r="J22" s="165"/>
      <c r="K22" s="169"/>
      <c r="L22" s="169"/>
    </row>
    <row r="23" spans="1:12" s="104" customFormat="1" ht="30" customHeight="1" x14ac:dyDescent="0.2">
      <c r="A23" s="103" t="s">
        <v>424</v>
      </c>
      <c r="B23" s="106" t="s">
        <v>56</v>
      </c>
      <c r="C23" s="96" t="s">
        <v>425</v>
      </c>
      <c r="D23" s="156"/>
      <c r="E23" s="98" t="s">
        <v>45</v>
      </c>
      <c r="F23" s="157">
        <v>15</v>
      </c>
      <c r="G23" s="100"/>
      <c r="H23" s="101">
        <f>ROUND(G23*F23,2)</f>
        <v>0</v>
      </c>
      <c r="I23" s="164"/>
      <c r="J23" s="165"/>
      <c r="K23" s="169"/>
      <c r="L23" s="169"/>
    </row>
    <row r="24" spans="1:12" ht="33" customHeight="1" x14ac:dyDescent="0.2">
      <c r="A24" s="19"/>
      <c r="B24" s="15" t="s">
        <v>2</v>
      </c>
      <c r="C24" s="158" t="s">
        <v>33</v>
      </c>
      <c r="D24" s="10"/>
      <c r="E24" s="7"/>
      <c r="F24" s="10"/>
      <c r="G24" s="22"/>
      <c r="H24" s="22"/>
      <c r="I24" s="163"/>
      <c r="J24" s="170"/>
      <c r="K24" s="170"/>
      <c r="L24" s="170"/>
    </row>
    <row r="25" spans="1:12" s="102" customFormat="1" ht="30" customHeight="1" x14ac:dyDescent="0.2">
      <c r="A25" s="109" t="s">
        <v>81</v>
      </c>
      <c r="B25" s="95" t="s">
        <v>508</v>
      </c>
      <c r="C25" s="96" t="s">
        <v>83</v>
      </c>
      <c r="D25" s="97" t="s">
        <v>44</v>
      </c>
      <c r="E25" s="98"/>
      <c r="F25" s="99"/>
      <c r="G25" s="105"/>
      <c r="H25" s="101"/>
      <c r="I25" s="164"/>
      <c r="J25" s="167"/>
      <c r="K25" s="168"/>
      <c r="L25" s="168"/>
    </row>
    <row r="26" spans="1:12" s="104" customFormat="1" ht="30" customHeight="1" x14ac:dyDescent="0.2">
      <c r="A26" s="109" t="s">
        <v>84</v>
      </c>
      <c r="B26" s="106" t="s">
        <v>56</v>
      </c>
      <c r="C26" s="96" t="s">
        <v>85</v>
      </c>
      <c r="D26" s="107" t="s">
        <v>2</v>
      </c>
      <c r="E26" s="98" t="s">
        <v>49</v>
      </c>
      <c r="F26" s="144">
        <v>665</v>
      </c>
      <c r="G26" s="100"/>
      <c r="H26" s="101">
        <f>ROUND(G26*F26,2)</f>
        <v>0</v>
      </c>
      <c r="I26" s="164"/>
      <c r="J26" s="167"/>
      <c r="K26" s="168"/>
      <c r="L26" s="168"/>
    </row>
    <row r="27" spans="1:12" s="104" customFormat="1" ht="30" customHeight="1" x14ac:dyDescent="0.2">
      <c r="A27" s="109" t="s">
        <v>88</v>
      </c>
      <c r="B27" s="95" t="s">
        <v>64</v>
      </c>
      <c r="C27" s="96" t="s">
        <v>90</v>
      </c>
      <c r="D27" s="107" t="s">
        <v>91</v>
      </c>
      <c r="E27" s="98"/>
      <c r="F27" s="99"/>
      <c r="G27" s="105"/>
      <c r="H27" s="101"/>
      <c r="I27" s="164"/>
      <c r="J27" s="167"/>
      <c r="K27" s="168"/>
      <c r="L27" s="168"/>
    </row>
    <row r="28" spans="1:12" s="104" customFormat="1" ht="30" customHeight="1" x14ac:dyDescent="0.2">
      <c r="A28" s="109" t="s">
        <v>92</v>
      </c>
      <c r="B28" s="106" t="s">
        <v>56</v>
      </c>
      <c r="C28" s="96" t="s">
        <v>94</v>
      </c>
      <c r="D28" s="107" t="s">
        <v>2</v>
      </c>
      <c r="E28" s="98" t="s">
        <v>49</v>
      </c>
      <c r="F28" s="144">
        <v>31</v>
      </c>
      <c r="G28" s="100"/>
      <c r="H28" s="101">
        <f>ROUND(G28*F28,2)</f>
        <v>0</v>
      </c>
      <c r="I28" s="164"/>
      <c r="J28" s="167"/>
      <c r="K28" s="168"/>
      <c r="L28" s="168"/>
    </row>
    <row r="29" spans="1:12" s="104" customFormat="1" ht="30" customHeight="1" x14ac:dyDescent="0.2">
      <c r="A29" s="109" t="s">
        <v>122</v>
      </c>
      <c r="B29" s="95" t="s">
        <v>509</v>
      </c>
      <c r="C29" s="96" t="s">
        <v>124</v>
      </c>
      <c r="D29" s="107" t="s">
        <v>91</v>
      </c>
      <c r="E29" s="98"/>
      <c r="F29" s="99"/>
      <c r="G29" s="105"/>
      <c r="H29" s="101"/>
      <c r="I29" s="164"/>
      <c r="J29" s="165"/>
      <c r="K29" s="169"/>
      <c r="L29" s="169"/>
    </row>
    <row r="30" spans="1:12" s="104" customFormat="1" ht="30" customHeight="1" x14ac:dyDescent="0.2">
      <c r="A30" s="109" t="s">
        <v>127</v>
      </c>
      <c r="B30" s="106" t="s">
        <v>56</v>
      </c>
      <c r="C30" s="96" t="s">
        <v>128</v>
      </c>
      <c r="D30" s="107" t="s">
        <v>2</v>
      </c>
      <c r="E30" s="98" t="s">
        <v>121</v>
      </c>
      <c r="F30" s="144">
        <v>8</v>
      </c>
      <c r="G30" s="100"/>
      <c r="H30" s="101">
        <f>ROUND(G30*F30,2)</f>
        <v>0</v>
      </c>
      <c r="I30" s="164"/>
      <c r="J30" s="167"/>
      <c r="K30" s="167"/>
      <c r="L30" s="169"/>
    </row>
    <row r="31" spans="1:12" s="102" customFormat="1" ht="30" customHeight="1" x14ac:dyDescent="0.2">
      <c r="A31" s="109" t="s">
        <v>162</v>
      </c>
      <c r="B31" s="95" t="s">
        <v>510</v>
      </c>
      <c r="C31" s="96" t="s">
        <v>164</v>
      </c>
      <c r="D31" s="107" t="s">
        <v>132</v>
      </c>
      <c r="E31" s="98" t="s">
        <v>49</v>
      </c>
      <c r="F31" s="144">
        <v>5</v>
      </c>
      <c r="G31" s="100"/>
      <c r="H31" s="101">
        <f t="shared" ref="H31:H33" si="4">ROUND(G31*F31,2)</f>
        <v>0</v>
      </c>
      <c r="I31" s="164"/>
      <c r="J31" s="167"/>
      <c r="K31" s="168"/>
      <c r="L31" s="168"/>
    </row>
    <row r="32" spans="1:12" s="104" customFormat="1" ht="30" customHeight="1" x14ac:dyDescent="0.2">
      <c r="A32" s="109" t="s">
        <v>165</v>
      </c>
      <c r="B32" s="95" t="s">
        <v>511</v>
      </c>
      <c r="C32" s="96" t="s">
        <v>167</v>
      </c>
      <c r="D32" s="107" t="s">
        <v>132</v>
      </c>
      <c r="E32" s="98" t="s">
        <v>49</v>
      </c>
      <c r="F32" s="144">
        <v>5</v>
      </c>
      <c r="G32" s="100"/>
      <c r="H32" s="101">
        <f t="shared" si="4"/>
        <v>0</v>
      </c>
      <c r="I32" s="164"/>
      <c r="J32" s="167"/>
      <c r="K32" s="168"/>
      <c r="L32" s="168"/>
    </row>
    <row r="33" spans="1:12" s="104" customFormat="1" ht="30" customHeight="1" x14ac:dyDescent="0.2">
      <c r="A33" s="109" t="s">
        <v>168</v>
      </c>
      <c r="B33" s="246" t="s">
        <v>512</v>
      </c>
      <c r="C33" s="219" t="s">
        <v>170</v>
      </c>
      <c r="D33" s="220" t="s">
        <v>132</v>
      </c>
      <c r="E33" s="221" t="s">
        <v>49</v>
      </c>
      <c r="F33" s="222">
        <v>5</v>
      </c>
      <c r="G33" s="223"/>
      <c r="H33" s="224">
        <f t="shared" si="4"/>
        <v>0</v>
      </c>
      <c r="I33" s="164"/>
      <c r="J33" s="167"/>
      <c r="K33" s="168"/>
      <c r="L33" s="168"/>
    </row>
    <row r="34" spans="1:12" s="102" customFormat="1" ht="30" customHeight="1" x14ac:dyDescent="0.2">
      <c r="A34" s="109" t="s">
        <v>171</v>
      </c>
      <c r="B34" s="231" t="s">
        <v>513</v>
      </c>
      <c r="C34" s="238" t="s">
        <v>173</v>
      </c>
      <c r="D34" s="239" t="s">
        <v>174</v>
      </c>
      <c r="E34" s="234"/>
      <c r="F34" s="240"/>
      <c r="G34" s="236"/>
      <c r="H34" s="241"/>
      <c r="I34" s="164"/>
      <c r="J34" s="167"/>
      <c r="K34" s="168"/>
      <c r="L34" s="168"/>
    </row>
    <row r="35" spans="1:12" s="104" customFormat="1" ht="30" customHeight="1" x14ac:dyDescent="0.2">
      <c r="A35" s="109" t="s">
        <v>175</v>
      </c>
      <c r="B35" s="106" t="s">
        <v>56</v>
      </c>
      <c r="C35" s="96" t="s">
        <v>176</v>
      </c>
      <c r="D35" s="107" t="s">
        <v>2</v>
      </c>
      <c r="E35" s="98" t="s">
        <v>177</v>
      </c>
      <c r="F35" s="144">
        <v>15</v>
      </c>
      <c r="G35" s="100"/>
      <c r="H35" s="101">
        <f>ROUND(G35*F35,2)</f>
        <v>0</v>
      </c>
      <c r="I35" s="164"/>
      <c r="J35" s="167"/>
      <c r="K35" s="168"/>
      <c r="L35" s="168"/>
    </row>
    <row r="36" spans="1:12" s="104" customFormat="1" ht="30" customHeight="1" x14ac:dyDescent="0.2">
      <c r="A36" s="109" t="s">
        <v>178</v>
      </c>
      <c r="B36" s="106" t="s">
        <v>75</v>
      </c>
      <c r="C36" s="96" t="s">
        <v>179</v>
      </c>
      <c r="D36" s="107" t="s">
        <v>180</v>
      </c>
      <c r="E36" s="98" t="s">
        <v>177</v>
      </c>
      <c r="F36" s="144">
        <v>7</v>
      </c>
      <c r="G36" s="100"/>
      <c r="H36" s="101">
        <f t="shared" ref="H36" si="5">ROUND(G36*F36,2)</f>
        <v>0</v>
      </c>
      <c r="I36" s="164"/>
      <c r="J36" s="167"/>
      <c r="K36" s="168"/>
      <c r="L36" s="168"/>
    </row>
    <row r="37" spans="1:12" s="104" customFormat="1" ht="30" customHeight="1" x14ac:dyDescent="0.2">
      <c r="A37" s="109" t="s">
        <v>181</v>
      </c>
      <c r="B37" s="95" t="s">
        <v>514</v>
      </c>
      <c r="C37" s="96" t="s">
        <v>183</v>
      </c>
      <c r="D37" s="107" t="s">
        <v>174</v>
      </c>
      <c r="E37" s="98"/>
      <c r="F37" s="99"/>
      <c r="G37" s="105"/>
      <c r="H37" s="101"/>
      <c r="I37" s="164"/>
      <c r="J37" s="167"/>
      <c r="K37" s="168"/>
      <c r="L37" s="168"/>
    </row>
    <row r="38" spans="1:12" s="104" customFormat="1" ht="33" customHeight="1" x14ac:dyDescent="0.2">
      <c r="A38" s="109" t="s">
        <v>187</v>
      </c>
      <c r="B38" s="106" t="s">
        <v>56</v>
      </c>
      <c r="C38" s="96" t="s">
        <v>188</v>
      </c>
      <c r="D38" s="107" t="s">
        <v>189</v>
      </c>
      <c r="E38" s="98" t="s">
        <v>177</v>
      </c>
      <c r="F38" s="144">
        <v>15</v>
      </c>
      <c r="G38" s="100"/>
      <c r="H38" s="101">
        <f>ROUND(G38*F38,2)</f>
        <v>0</v>
      </c>
      <c r="I38" s="164"/>
      <c r="J38" s="167"/>
      <c r="K38" s="168"/>
      <c r="L38" s="168"/>
    </row>
    <row r="39" spans="1:12" s="104" customFormat="1" ht="30" customHeight="1" x14ac:dyDescent="0.2">
      <c r="A39" s="109" t="s">
        <v>426</v>
      </c>
      <c r="B39" s="106" t="s">
        <v>75</v>
      </c>
      <c r="C39" s="96" t="s">
        <v>205</v>
      </c>
      <c r="D39" s="107" t="s">
        <v>427</v>
      </c>
      <c r="E39" s="98" t="s">
        <v>177</v>
      </c>
      <c r="F39" s="144">
        <v>7</v>
      </c>
      <c r="G39" s="100"/>
      <c r="H39" s="101">
        <f t="shared" ref="H39:H40" si="6">ROUND(G39*F39,2)</f>
        <v>0</v>
      </c>
      <c r="I39" s="164"/>
      <c r="J39" s="167"/>
      <c r="K39" s="168"/>
      <c r="L39" s="168"/>
    </row>
    <row r="40" spans="1:12" s="104" customFormat="1" ht="33" customHeight="1" x14ac:dyDescent="0.2">
      <c r="A40" s="109" t="s">
        <v>207</v>
      </c>
      <c r="B40" s="95" t="s">
        <v>515</v>
      </c>
      <c r="C40" s="96" t="s">
        <v>209</v>
      </c>
      <c r="D40" s="107" t="s">
        <v>210</v>
      </c>
      <c r="E40" s="98" t="s">
        <v>49</v>
      </c>
      <c r="F40" s="144">
        <v>40</v>
      </c>
      <c r="G40" s="100"/>
      <c r="H40" s="101">
        <f t="shared" si="6"/>
        <v>0</v>
      </c>
      <c r="I40" s="164"/>
      <c r="J40" s="167"/>
      <c r="K40" s="168"/>
      <c r="L40" s="168"/>
    </row>
    <row r="41" spans="1:12" ht="33" customHeight="1" x14ac:dyDescent="0.2">
      <c r="A41" s="19"/>
      <c r="B41" s="6" t="s">
        <v>2</v>
      </c>
      <c r="C41" s="158" t="s">
        <v>20</v>
      </c>
      <c r="D41" s="10"/>
      <c r="E41" s="8"/>
      <c r="F41" s="8"/>
      <c r="G41" s="19"/>
      <c r="H41" s="22"/>
      <c r="I41" s="163"/>
      <c r="J41" s="170"/>
      <c r="K41" s="170"/>
      <c r="L41" s="170"/>
    </row>
    <row r="42" spans="1:12" s="102" customFormat="1" ht="33" customHeight="1" x14ac:dyDescent="0.2">
      <c r="A42" s="94" t="s">
        <v>245</v>
      </c>
      <c r="B42" s="95" t="s">
        <v>67</v>
      </c>
      <c r="C42" s="96" t="s">
        <v>247</v>
      </c>
      <c r="D42" s="107" t="s">
        <v>240</v>
      </c>
      <c r="E42" s="98"/>
      <c r="F42" s="115"/>
      <c r="G42" s="105"/>
      <c r="H42" s="120"/>
      <c r="I42" s="164"/>
      <c r="J42" s="167"/>
      <c r="K42" s="168"/>
      <c r="L42" s="168"/>
    </row>
    <row r="43" spans="1:12" s="104" customFormat="1" ht="33" customHeight="1" x14ac:dyDescent="0.2">
      <c r="A43" s="94"/>
      <c r="B43" s="106" t="s">
        <v>56</v>
      </c>
      <c r="C43" s="96" t="s">
        <v>428</v>
      </c>
      <c r="D43" s="107" t="s">
        <v>453</v>
      </c>
      <c r="E43" s="98" t="s">
        <v>177</v>
      </c>
      <c r="F43" s="144">
        <v>104</v>
      </c>
      <c r="G43" s="100"/>
      <c r="H43" s="101">
        <f t="shared" ref="H43:H44" si="7">ROUND(G43*F43,2)</f>
        <v>0</v>
      </c>
      <c r="I43" s="164"/>
      <c r="J43" s="167"/>
      <c r="K43" s="168"/>
      <c r="L43" s="168"/>
    </row>
    <row r="44" spans="1:12" s="104" customFormat="1" ht="33" customHeight="1" x14ac:dyDescent="0.2">
      <c r="A44" s="94"/>
      <c r="B44" s="106" t="s">
        <v>75</v>
      </c>
      <c r="C44" s="96" t="s">
        <v>430</v>
      </c>
      <c r="D44" s="107" t="s">
        <v>429</v>
      </c>
      <c r="E44" s="98" t="s">
        <v>177</v>
      </c>
      <c r="F44" s="144">
        <v>44</v>
      </c>
      <c r="G44" s="100"/>
      <c r="H44" s="101">
        <f t="shared" si="7"/>
        <v>0</v>
      </c>
      <c r="I44" s="164"/>
      <c r="J44" s="167"/>
      <c r="K44" s="168"/>
      <c r="L44" s="168"/>
    </row>
    <row r="45" spans="1:12" s="104" customFormat="1" ht="33" customHeight="1" x14ac:dyDescent="0.2">
      <c r="A45" s="94"/>
      <c r="B45" s="106" t="s">
        <v>77</v>
      </c>
      <c r="C45" s="96" t="s">
        <v>431</v>
      </c>
      <c r="D45" s="107" t="s">
        <v>453</v>
      </c>
      <c r="E45" s="98" t="s">
        <v>177</v>
      </c>
      <c r="F45" s="144">
        <v>47</v>
      </c>
      <c r="G45" s="100"/>
      <c r="H45" s="101">
        <f>ROUND(G45*F45,2)</f>
        <v>0</v>
      </c>
      <c r="I45" s="164"/>
      <c r="J45" s="167"/>
      <c r="K45" s="168"/>
      <c r="L45" s="168"/>
    </row>
    <row r="46" spans="1:12" s="104" customFormat="1" ht="33" customHeight="1" x14ac:dyDescent="0.2">
      <c r="A46" s="94"/>
      <c r="B46" s="106" t="s">
        <v>80</v>
      </c>
      <c r="C46" s="96" t="s">
        <v>432</v>
      </c>
      <c r="D46" s="107" t="s">
        <v>453</v>
      </c>
      <c r="E46" s="98" t="s">
        <v>177</v>
      </c>
      <c r="F46" s="144">
        <v>8</v>
      </c>
      <c r="G46" s="100"/>
      <c r="H46" s="101">
        <f t="shared" ref="H46:H47" si="8">ROUND(G46*F46,2)</f>
        <v>0</v>
      </c>
      <c r="I46" s="164"/>
      <c r="J46" s="167"/>
      <c r="K46" s="168"/>
      <c r="L46" s="168"/>
    </row>
    <row r="47" spans="1:12" s="102" customFormat="1" ht="30" customHeight="1" x14ac:dyDescent="0.2">
      <c r="A47" s="94" t="s">
        <v>253</v>
      </c>
      <c r="B47" s="95" t="s">
        <v>516</v>
      </c>
      <c r="C47" s="96" t="s">
        <v>255</v>
      </c>
      <c r="D47" s="107" t="s">
        <v>256</v>
      </c>
      <c r="E47" s="98" t="s">
        <v>49</v>
      </c>
      <c r="F47" s="144">
        <v>174</v>
      </c>
      <c r="G47" s="100"/>
      <c r="H47" s="101">
        <f t="shared" si="8"/>
        <v>0</v>
      </c>
      <c r="I47" s="171"/>
      <c r="J47" s="167"/>
      <c r="K47" s="168"/>
      <c r="L47" s="168"/>
    </row>
    <row r="48" spans="1:12" s="104" customFormat="1" ht="33" customHeight="1" x14ac:dyDescent="0.2">
      <c r="A48" s="94" t="s">
        <v>257</v>
      </c>
      <c r="B48" s="95" t="s">
        <v>71</v>
      </c>
      <c r="C48" s="96" t="s">
        <v>259</v>
      </c>
      <c r="D48" s="107" t="s">
        <v>214</v>
      </c>
      <c r="E48" s="119"/>
      <c r="F48" s="99"/>
      <c r="G48" s="105"/>
      <c r="H48" s="120"/>
      <c r="I48" s="164"/>
      <c r="J48" s="167"/>
      <c r="K48" s="168"/>
      <c r="L48" s="168"/>
    </row>
    <row r="49" spans="1:12" s="104" customFormat="1" ht="30" customHeight="1" x14ac:dyDescent="0.2">
      <c r="A49" s="94" t="s">
        <v>260</v>
      </c>
      <c r="B49" s="106" t="s">
        <v>56</v>
      </c>
      <c r="C49" s="96" t="s">
        <v>216</v>
      </c>
      <c r="D49" s="107"/>
      <c r="E49" s="98"/>
      <c r="F49" s="99"/>
      <c r="G49" s="105"/>
      <c r="H49" s="120"/>
      <c r="I49" s="164"/>
      <c r="J49" s="167"/>
      <c r="K49" s="168"/>
      <c r="L49" s="168"/>
    </row>
    <row r="50" spans="1:12" s="104" customFormat="1" ht="30" customHeight="1" x14ac:dyDescent="0.2">
      <c r="A50" s="94" t="s">
        <v>261</v>
      </c>
      <c r="B50" s="114" t="s">
        <v>152</v>
      </c>
      <c r="C50" s="96" t="s">
        <v>218</v>
      </c>
      <c r="D50" s="107"/>
      <c r="E50" s="98" t="s">
        <v>57</v>
      </c>
      <c r="F50" s="144">
        <v>75</v>
      </c>
      <c r="G50" s="100"/>
      <c r="H50" s="101">
        <f>ROUND(G50*F50,2)</f>
        <v>0</v>
      </c>
      <c r="I50" s="164"/>
      <c r="J50" s="167"/>
      <c r="K50" s="168"/>
      <c r="L50" s="168"/>
    </row>
    <row r="51" spans="1:12" s="104" customFormat="1" ht="30" customHeight="1" x14ac:dyDescent="0.2">
      <c r="A51" s="94" t="s">
        <v>262</v>
      </c>
      <c r="B51" s="106" t="s">
        <v>75</v>
      </c>
      <c r="C51" s="96" t="s">
        <v>220</v>
      </c>
      <c r="D51" s="107"/>
      <c r="E51" s="98"/>
      <c r="F51" s="99"/>
      <c r="G51" s="105"/>
      <c r="H51" s="120"/>
      <c r="I51" s="164"/>
      <c r="J51" s="167"/>
      <c r="K51" s="168"/>
      <c r="L51" s="168"/>
    </row>
    <row r="52" spans="1:12" s="104" customFormat="1" ht="30" customHeight="1" x14ac:dyDescent="0.2">
      <c r="A52" s="94" t="s">
        <v>263</v>
      </c>
      <c r="B52" s="114" t="s">
        <v>152</v>
      </c>
      <c r="C52" s="96" t="s">
        <v>218</v>
      </c>
      <c r="D52" s="107"/>
      <c r="E52" s="98" t="s">
        <v>57</v>
      </c>
      <c r="F52" s="144">
        <v>10</v>
      </c>
      <c r="G52" s="100"/>
      <c r="H52" s="101">
        <f>ROUND(G52*F52,2)</f>
        <v>0</v>
      </c>
      <c r="I52" s="164"/>
      <c r="J52" s="167"/>
      <c r="K52" s="168"/>
      <c r="L52" s="168"/>
    </row>
    <row r="53" spans="1:12" s="104" customFormat="1" ht="33" customHeight="1" x14ac:dyDescent="0.2">
      <c r="A53" s="94" t="s">
        <v>264</v>
      </c>
      <c r="B53" s="95" t="s">
        <v>517</v>
      </c>
      <c r="C53" s="96" t="s">
        <v>266</v>
      </c>
      <c r="D53" s="107" t="s">
        <v>267</v>
      </c>
      <c r="E53" s="98" t="s">
        <v>57</v>
      </c>
      <c r="F53" s="144">
        <v>120</v>
      </c>
      <c r="G53" s="100"/>
      <c r="H53" s="101">
        <f>ROUND(G53*F53,2)</f>
        <v>0</v>
      </c>
      <c r="I53" s="164"/>
      <c r="J53" s="167"/>
      <c r="K53" s="168"/>
      <c r="L53" s="168"/>
    </row>
    <row r="54" spans="1:12" ht="33" customHeight="1" x14ac:dyDescent="0.2">
      <c r="A54" s="19"/>
      <c r="B54" s="6" t="s">
        <v>2</v>
      </c>
      <c r="C54" s="158" t="s">
        <v>22</v>
      </c>
      <c r="D54" s="10"/>
      <c r="E54" s="9"/>
      <c r="F54" s="8"/>
      <c r="G54" s="22"/>
      <c r="H54" s="22"/>
      <c r="I54" s="163"/>
      <c r="J54" s="170"/>
      <c r="K54" s="170"/>
      <c r="L54" s="170"/>
    </row>
    <row r="55" spans="1:12" s="102" customFormat="1" ht="30" customHeight="1" x14ac:dyDescent="0.2">
      <c r="A55" s="94" t="s">
        <v>272</v>
      </c>
      <c r="B55" s="95" t="s">
        <v>518</v>
      </c>
      <c r="C55" s="96" t="s">
        <v>274</v>
      </c>
      <c r="D55" s="107" t="s">
        <v>275</v>
      </c>
      <c r="E55" s="98"/>
      <c r="F55" s="115"/>
      <c r="G55" s="105"/>
      <c r="H55" s="120"/>
      <c r="I55" s="164"/>
      <c r="J55" s="167"/>
      <c r="K55" s="168"/>
      <c r="L55" s="168"/>
    </row>
    <row r="56" spans="1:12" s="102" customFormat="1" ht="30" customHeight="1" x14ac:dyDescent="0.2">
      <c r="A56" s="94" t="s">
        <v>276</v>
      </c>
      <c r="B56" s="106" t="s">
        <v>56</v>
      </c>
      <c r="C56" s="96" t="s">
        <v>277</v>
      </c>
      <c r="D56" s="107"/>
      <c r="E56" s="98" t="s">
        <v>121</v>
      </c>
      <c r="F56" s="144">
        <v>2</v>
      </c>
      <c r="G56" s="100"/>
      <c r="H56" s="101">
        <f>ROUND(G56*F56,2)</f>
        <v>0</v>
      </c>
      <c r="I56" s="164"/>
      <c r="J56" s="167"/>
      <c r="K56" s="168"/>
      <c r="L56" s="168"/>
    </row>
    <row r="57" spans="1:12" s="104" customFormat="1" ht="30" customHeight="1" x14ac:dyDescent="0.2">
      <c r="A57" s="94" t="s">
        <v>296</v>
      </c>
      <c r="B57" s="95" t="s">
        <v>519</v>
      </c>
      <c r="C57" s="96" t="s">
        <v>298</v>
      </c>
      <c r="D57" s="107" t="s">
        <v>275</v>
      </c>
      <c r="E57" s="98"/>
      <c r="F57" s="115"/>
      <c r="G57" s="105"/>
      <c r="H57" s="120"/>
      <c r="I57" s="164"/>
      <c r="J57" s="167"/>
      <c r="K57" s="168"/>
      <c r="L57" s="168"/>
    </row>
    <row r="58" spans="1:12" s="104" customFormat="1" ht="30" customHeight="1" x14ac:dyDescent="0.2">
      <c r="A58" s="94" t="s">
        <v>299</v>
      </c>
      <c r="B58" s="106" t="s">
        <v>56</v>
      </c>
      <c r="C58" s="96" t="s">
        <v>300</v>
      </c>
      <c r="D58" s="107"/>
      <c r="E58" s="98"/>
      <c r="F58" s="115"/>
      <c r="G58" s="105"/>
      <c r="H58" s="120"/>
      <c r="I58" s="164"/>
      <c r="J58" s="167"/>
      <c r="K58" s="168"/>
      <c r="L58" s="168"/>
    </row>
    <row r="59" spans="1:12" s="104" customFormat="1" ht="33" customHeight="1" x14ac:dyDescent="0.2">
      <c r="A59" s="94" t="s">
        <v>301</v>
      </c>
      <c r="B59" s="255" t="s">
        <v>152</v>
      </c>
      <c r="C59" s="219" t="s">
        <v>433</v>
      </c>
      <c r="D59" s="220"/>
      <c r="E59" s="221" t="s">
        <v>177</v>
      </c>
      <c r="F59" s="222">
        <v>9.6999999999999993</v>
      </c>
      <c r="G59" s="223"/>
      <c r="H59" s="224">
        <f>ROUND(G59*F59,2)</f>
        <v>0</v>
      </c>
      <c r="I59" s="164"/>
      <c r="J59" s="167"/>
      <c r="K59" s="168"/>
      <c r="L59" s="168"/>
    </row>
    <row r="60" spans="1:12" s="104" customFormat="1" ht="30" customHeight="1" x14ac:dyDescent="0.2">
      <c r="A60" s="94" t="s">
        <v>403</v>
      </c>
      <c r="B60" s="231" t="s">
        <v>419</v>
      </c>
      <c r="C60" s="251" t="s">
        <v>408</v>
      </c>
      <c r="D60" s="256" t="s">
        <v>405</v>
      </c>
      <c r="E60" s="234"/>
      <c r="F60" s="257"/>
      <c r="G60" s="236"/>
      <c r="H60" s="237"/>
      <c r="I60" s="164"/>
      <c r="J60" s="167"/>
      <c r="K60" s="168"/>
      <c r="L60" s="168"/>
    </row>
    <row r="61" spans="1:12" s="104" customFormat="1" ht="30" customHeight="1" x14ac:dyDescent="0.2">
      <c r="A61" s="94" t="s">
        <v>406</v>
      </c>
      <c r="B61" s="106" t="s">
        <v>56</v>
      </c>
      <c r="C61" s="96" t="s">
        <v>410</v>
      </c>
      <c r="D61" s="107"/>
      <c r="E61" s="98" t="s">
        <v>177</v>
      </c>
      <c r="F61" s="144">
        <v>55</v>
      </c>
      <c r="G61" s="100"/>
      <c r="H61" s="101">
        <f t="shared" ref="H61" si="9">ROUND(G61*F61,2)</f>
        <v>0</v>
      </c>
      <c r="I61" s="164"/>
      <c r="J61" s="167"/>
      <c r="K61" s="168"/>
      <c r="L61" s="168"/>
    </row>
    <row r="62" spans="1:12" s="123" customFormat="1" ht="30" customHeight="1" x14ac:dyDescent="0.2">
      <c r="A62" s="94" t="s">
        <v>329</v>
      </c>
      <c r="B62" s="95" t="s">
        <v>520</v>
      </c>
      <c r="C62" s="125" t="s">
        <v>331</v>
      </c>
      <c r="D62" s="107" t="s">
        <v>275</v>
      </c>
      <c r="E62" s="98"/>
      <c r="F62" s="115"/>
      <c r="G62" s="105"/>
      <c r="H62" s="120"/>
      <c r="I62" s="164"/>
      <c r="J62" s="167"/>
      <c r="K62" s="168"/>
      <c r="L62" s="168"/>
    </row>
    <row r="63" spans="1:12" s="123" customFormat="1" ht="30" customHeight="1" x14ac:dyDescent="0.2">
      <c r="A63" s="94" t="s">
        <v>332</v>
      </c>
      <c r="B63" s="106" t="s">
        <v>56</v>
      </c>
      <c r="C63" s="125" t="s">
        <v>333</v>
      </c>
      <c r="D63" s="107"/>
      <c r="E63" s="98"/>
      <c r="F63" s="115"/>
      <c r="G63" s="105"/>
      <c r="H63" s="120"/>
      <c r="I63" s="164"/>
      <c r="J63" s="167"/>
      <c r="K63" s="168"/>
      <c r="L63" s="168"/>
    </row>
    <row r="64" spans="1:12" s="104" customFormat="1" ht="30" customHeight="1" x14ac:dyDescent="0.2">
      <c r="A64" s="94" t="s">
        <v>334</v>
      </c>
      <c r="B64" s="114" t="s">
        <v>152</v>
      </c>
      <c r="C64" s="96" t="s">
        <v>337</v>
      </c>
      <c r="D64" s="107"/>
      <c r="E64" s="98" t="s">
        <v>121</v>
      </c>
      <c r="F64" s="144">
        <v>2</v>
      </c>
      <c r="G64" s="100"/>
      <c r="H64" s="101">
        <f t="shared" ref="H64:H66" si="10">ROUND(G64*F64,2)</f>
        <v>0</v>
      </c>
      <c r="I64" s="171"/>
      <c r="J64" s="167"/>
      <c r="K64" s="168"/>
      <c r="L64" s="168"/>
    </row>
    <row r="65" spans="1:64" s="102" customFormat="1" ht="30" customHeight="1" x14ac:dyDescent="0.2">
      <c r="A65" s="94" t="s">
        <v>340</v>
      </c>
      <c r="B65" s="95" t="s">
        <v>521</v>
      </c>
      <c r="C65" s="96" t="s">
        <v>342</v>
      </c>
      <c r="D65" s="107" t="s">
        <v>275</v>
      </c>
      <c r="E65" s="98" t="s">
        <v>121</v>
      </c>
      <c r="F65" s="144">
        <v>2</v>
      </c>
      <c r="G65" s="100"/>
      <c r="H65" s="101">
        <f t="shared" si="10"/>
        <v>0</v>
      </c>
      <c r="I65" s="164"/>
      <c r="J65" s="167"/>
      <c r="K65" s="168"/>
      <c r="L65" s="168"/>
    </row>
    <row r="66" spans="1:64" s="104" customFormat="1" ht="30" customHeight="1" x14ac:dyDescent="0.2">
      <c r="A66" s="94" t="s">
        <v>346</v>
      </c>
      <c r="B66" s="95" t="s">
        <v>522</v>
      </c>
      <c r="C66" s="96" t="s">
        <v>348</v>
      </c>
      <c r="D66" s="107" t="s">
        <v>349</v>
      </c>
      <c r="E66" s="98" t="s">
        <v>177</v>
      </c>
      <c r="F66" s="144">
        <v>24</v>
      </c>
      <c r="G66" s="100"/>
      <c r="H66" s="101">
        <f t="shared" si="10"/>
        <v>0</v>
      </c>
      <c r="I66" s="164"/>
      <c r="J66" s="167"/>
      <c r="K66" s="168"/>
      <c r="L66" s="168"/>
    </row>
    <row r="67" spans="1:64" ht="33" customHeight="1" x14ac:dyDescent="0.2">
      <c r="A67" s="19"/>
      <c r="B67" s="12" t="s">
        <v>2</v>
      </c>
      <c r="C67" s="158" t="s">
        <v>23</v>
      </c>
      <c r="D67" s="10"/>
      <c r="E67" s="9"/>
      <c r="F67" s="8"/>
      <c r="G67" s="22"/>
      <c r="H67" s="22"/>
      <c r="I67" s="163"/>
      <c r="J67" s="170"/>
      <c r="K67" s="170"/>
      <c r="L67" s="170"/>
    </row>
    <row r="68" spans="1:64" s="104" customFormat="1" ht="30" customHeight="1" x14ac:dyDescent="0.2">
      <c r="A68" s="94" t="s">
        <v>354</v>
      </c>
      <c r="B68" s="95" t="s">
        <v>523</v>
      </c>
      <c r="C68" s="124" t="s">
        <v>356</v>
      </c>
      <c r="D68" s="122" t="s">
        <v>308</v>
      </c>
      <c r="E68" s="98" t="s">
        <v>121</v>
      </c>
      <c r="F68" s="144">
        <v>1</v>
      </c>
      <c r="G68" s="100"/>
      <c r="H68" s="101">
        <f>ROUND(G68*F68,2)</f>
        <v>0</v>
      </c>
      <c r="I68" s="164"/>
      <c r="J68" s="167"/>
      <c r="K68" s="168"/>
      <c r="L68" s="168"/>
    </row>
    <row r="69" spans="1:64" s="102" customFormat="1" ht="30" customHeight="1" x14ac:dyDescent="0.2">
      <c r="A69" s="94" t="s">
        <v>374</v>
      </c>
      <c r="B69" s="95" t="s">
        <v>524</v>
      </c>
      <c r="C69" s="96" t="s">
        <v>376</v>
      </c>
      <c r="D69" s="122" t="s">
        <v>308</v>
      </c>
      <c r="E69" s="98" t="s">
        <v>121</v>
      </c>
      <c r="F69" s="144">
        <v>2</v>
      </c>
      <c r="G69" s="100"/>
      <c r="H69" s="101">
        <f t="shared" ref="H69:H71" si="11">ROUND(G69*F69,2)</f>
        <v>0</v>
      </c>
      <c r="I69" s="164"/>
      <c r="J69" s="167"/>
      <c r="K69" s="168"/>
      <c r="L69" s="168"/>
    </row>
    <row r="70" spans="1:64" s="102" customFormat="1" ht="30" customHeight="1" x14ac:dyDescent="0.2">
      <c r="A70" s="94" t="s">
        <v>377</v>
      </c>
      <c r="B70" s="95" t="s">
        <v>525</v>
      </c>
      <c r="C70" s="96" t="s">
        <v>379</v>
      </c>
      <c r="D70" s="122" t="s">
        <v>308</v>
      </c>
      <c r="E70" s="98" t="s">
        <v>121</v>
      </c>
      <c r="F70" s="144">
        <v>2</v>
      </c>
      <c r="G70" s="100"/>
      <c r="H70" s="101">
        <f t="shared" si="11"/>
        <v>0</v>
      </c>
      <c r="I70" s="164"/>
      <c r="J70" s="167"/>
      <c r="K70" s="168"/>
      <c r="L70" s="168"/>
    </row>
    <row r="71" spans="1:64" s="104" customFormat="1" ht="30" customHeight="1" x14ac:dyDescent="0.2">
      <c r="A71" s="94" t="s">
        <v>380</v>
      </c>
      <c r="B71" s="95" t="s">
        <v>526</v>
      </c>
      <c r="C71" s="96" t="s">
        <v>382</v>
      </c>
      <c r="D71" s="122" t="s">
        <v>308</v>
      </c>
      <c r="E71" s="98" t="s">
        <v>121</v>
      </c>
      <c r="F71" s="144">
        <v>1</v>
      </c>
      <c r="G71" s="100"/>
      <c r="H71" s="101">
        <f t="shared" si="11"/>
        <v>0</v>
      </c>
      <c r="I71" s="164"/>
      <c r="J71" s="167"/>
      <c r="K71" s="168"/>
      <c r="L71" s="168"/>
    </row>
    <row r="72" spans="1:64" s="104" customFormat="1" ht="30" customHeight="1" x14ac:dyDescent="0.2">
      <c r="A72" s="126" t="s">
        <v>393</v>
      </c>
      <c r="B72" s="134" t="s">
        <v>527</v>
      </c>
      <c r="C72" s="124" t="s">
        <v>395</v>
      </c>
      <c r="D72" s="122" t="s">
        <v>308</v>
      </c>
      <c r="E72" s="135" t="s">
        <v>121</v>
      </c>
      <c r="F72" s="144">
        <v>1</v>
      </c>
      <c r="G72" s="136"/>
      <c r="H72" s="137">
        <f>ROUND(G72*F72,2)</f>
        <v>0</v>
      </c>
      <c r="I72" s="164"/>
      <c r="J72" s="167"/>
      <c r="K72" s="168"/>
      <c r="L72" s="168"/>
    </row>
    <row r="73" spans="1:64" ht="33" customHeight="1" x14ac:dyDescent="0.2">
      <c r="A73" s="19"/>
      <c r="B73" s="15" t="s">
        <v>2</v>
      </c>
      <c r="C73" s="158" t="s">
        <v>24</v>
      </c>
      <c r="D73" s="10"/>
      <c r="E73" s="7"/>
      <c r="F73" s="10"/>
      <c r="G73" s="22"/>
      <c r="H73" s="22"/>
      <c r="I73" s="163"/>
      <c r="J73" s="170"/>
      <c r="K73" s="170"/>
      <c r="L73" s="170"/>
    </row>
    <row r="74" spans="1:64" s="102" customFormat="1" ht="30" customHeight="1" x14ac:dyDescent="0.2">
      <c r="A74" s="109" t="s">
        <v>396</v>
      </c>
      <c r="B74" s="95" t="s">
        <v>528</v>
      </c>
      <c r="C74" s="96" t="s">
        <v>397</v>
      </c>
      <c r="D74" s="107" t="s">
        <v>398</v>
      </c>
      <c r="E74" s="98"/>
      <c r="F74" s="99"/>
      <c r="G74" s="105"/>
      <c r="H74" s="101"/>
      <c r="I74" s="164"/>
      <c r="J74" s="167"/>
      <c r="K74" s="168"/>
      <c r="L74" s="168"/>
    </row>
    <row r="75" spans="1:64" s="104" customFormat="1" ht="30" customHeight="1" x14ac:dyDescent="0.2">
      <c r="A75" s="109" t="s">
        <v>399</v>
      </c>
      <c r="B75" s="106" t="s">
        <v>56</v>
      </c>
      <c r="C75" s="96" t="s">
        <v>400</v>
      </c>
      <c r="D75" s="107"/>
      <c r="E75" s="98" t="s">
        <v>49</v>
      </c>
      <c r="F75" s="144">
        <v>60</v>
      </c>
      <c r="G75" s="100"/>
      <c r="H75" s="101">
        <f>ROUND(G75*F75,2)</f>
        <v>0</v>
      </c>
      <c r="I75" s="172"/>
      <c r="J75" s="167"/>
      <c r="K75" s="168"/>
      <c r="L75" s="168"/>
    </row>
    <row r="76" spans="1:64" s="104" customFormat="1" ht="30" customHeight="1" x14ac:dyDescent="0.2">
      <c r="A76" s="109" t="s">
        <v>401</v>
      </c>
      <c r="B76" s="106" t="s">
        <v>75</v>
      </c>
      <c r="C76" s="96" t="s">
        <v>402</v>
      </c>
      <c r="D76" s="107"/>
      <c r="E76" s="98" t="s">
        <v>49</v>
      </c>
      <c r="F76" s="144">
        <v>550</v>
      </c>
      <c r="G76" s="100"/>
      <c r="H76" s="101">
        <f>ROUND(G76*F76,2)</f>
        <v>0</v>
      </c>
      <c r="I76" s="164"/>
      <c r="J76" s="167"/>
      <c r="K76" s="168"/>
      <c r="L76" s="168"/>
    </row>
    <row r="77" spans="1:64" ht="33" customHeight="1" x14ac:dyDescent="0.2">
      <c r="A77" s="19"/>
      <c r="B77" s="5" t="s">
        <v>2</v>
      </c>
      <c r="C77" s="158" t="s">
        <v>25</v>
      </c>
      <c r="D77" s="10"/>
      <c r="E77" s="9"/>
      <c r="F77" s="8"/>
      <c r="G77" s="22"/>
      <c r="H77" s="22"/>
      <c r="I77" s="163"/>
      <c r="J77" s="170"/>
      <c r="K77" s="170"/>
      <c r="L77" s="170"/>
    </row>
    <row r="78" spans="1:64" s="151" customFormat="1" ht="33" customHeight="1" x14ac:dyDescent="0.2">
      <c r="A78" s="140"/>
      <c r="B78" s="141" t="s">
        <v>529</v>
      </c>
      <c r="C78" s="142" t="s">
        <v>411</v>
      </c>
      <c r="D78" s="160" t="s">
        <v>434</v>
      </c>
      <c r="E78" s="143" t="s">
        <v>121</v>
      </c>
      <c r="F78" s="144">
        <v>1</v>
      </c>
      <c r="G78" s="145"/>
      <c r="H78" s="101">
        <f t="shared" ref="H78:H79" si="12">ROUND(G78*F78,2)</f>
        <v>0</v>
      </c>
      <c r="I78" s="146"/>
      <c r="J78" s="161"/>
      <c r="K78" s="162"/>
      <c r="L78" s="161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9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</row>
    <row r="79" spans="1:64" s="151" customFormat="1" ht="30" customHeight="1" x14ac:dyDescent="0.2">
      <c r="A79" s="140"/>
      <c r="B79" s="141" t="s">
        <v>530</v>
      </c>
      <c r="C79" s="142" t="s">
        <v>412</v>
      </c>
      <c r="D79" s="160" t="s">
        <v>434</v>
      </c>
      <c r="E79" s="143" t="s">
        <v>177</v>
      </c>
      <c r="F79" s="144">
        <v>1</v>
      </c>
      <c r="G79" s="145"/>
      <c r="H79" s="101">
        <f t="shared" si="12"/>
        <v>0</v>
      </c>
      <c r="I79" s="146"/>
      <c r="J79" s="161"/>
      <c r="K79" s="162"/>
      <c r="L79" s="161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9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</row>
    <row r="80" spans="1:64" ht="33" customHeight="1" thickBot="1" x14ac:dyDescent="0.25">
      <c r="A80" s="20"/>
      <c r="B80" s="35" t="s">
        <v>12</v>
      </c>
      <c r="C80" s="278" t="str">
        <f>C7</f>
        <v>BLACKWATER BAY - CHARING CROSS CRESCENT TO BLACKWATER BAY</v>
      </c>
      <c r="D80" s="279"/>
      <c r="E80" s="279"/>
      <c r="F80" s="280"/>
      <c r="G80" s="20" t="s">
        <v>17</v>
      </c>
      <c r="H80" s="20">
        <f>SUM(H6:H79)</f>
        <v>0</v>
      </c>
      <c r="I80" s="163"/>
      <c r="L80" s="163"/>
    </row>
    <row r="81" spans="1:11" s="39" customFormat="1" ht="33" customHeight="1" thickTop="1" x14ac:dyDescent="0.2">
      <c r="A81" s="37"/>
      <c r="B81" s="36" t="s">
        <v>13</v>
      </c>
      <c r="C81" s="281" t="s">
        <v>441</v>
      </c>
      <c r="D81" s="282"/>
      <c r="E81" s="282"/>
      <c r="F81" s="283"/>
      <c r="G81" s="37"/>
      <c r="H81" s="38"/>
      <c r="J81" s="201"/>
      <c r="K81" s="201"/>
    </row>
    <row r="82" spans="1:11" ht="33" customHeight="1" x14ac:dyDescent="0.2">
      <c r="A82" s="19"/>
      <c r="B82" s="15"/>
      <c r="C82" s="152" t="s">
        <v>19</v>
      </c>
      <c r="D82" s="10"/>
      <c r="E82" s="8" t="s">
        <v>2</v>
      </c>
      <c r="F82" s="8" t="s">
        <v>2</v>
      </c>
      <c r="G82" s="22" t="s">
        <v>2</v>
      </c>
      <c r="H82" s="22"/>
      <c r="I82" s="163"/>
      <c r="K82" s="179"/>
    </row>
    <row r="83" spans="1:11" s="102" customFormat="1" ht="33" customHeight="1" x14ac:dyDescent="0.2">
      <c r="A83" s="103"/>
      <c r="B83" s="95" t="s">
        <v>82</v>
      </c>
      <c r="C83" s="153" t="s">
        <v>414</v>
      </c>
      <c r="D83" s="107" t="s">
        <v>415</v>
      </c>
      <c r="E83" s="154" t="s">
        <v>121</v>
      </c>
      <c r="F83" s="144">
        <v>3</v>
      </c>
      <c r="G83" s="100"/>
      <c r="H83" s="101">
        <f t="shared" ref="H83" si="13">ROUND(G83*F83,2)</f>
        <v>0</v>
      </c>
      <c r="I83" s="164"/>
      <c r="J83" s="165"/>
      <c r="K83" s="166"/>
    </row>
    <row r="84" spans="1:11" s="102" customFormat="1" ht="30" customHeight="1" x14ac:dyDescent="0.2">
      <c r="A84" s="103" t="s">
        <v>58</v>
      </c>
      <c r="B84" s="95" t="s">
        <v>89</v>
      </c>
      <c r="C84" s="96" t="s">
        <v>60</v>
      </c>
      <c r="D84" s="97" t="s">
        <v>44</v>
      </c>
      <c r="E84" s="98"/>
      <c r="F84" s="144"/>
      <c r="G84" s="105"/>
      <c r="H84" s="101"/>
      <c r="I84" s="164"/>
      <c r="J84" s="165"/>
      <c r="K84" s="150"/>
    </row>
    <row r="85" spans="1:11" s="102" customFormat="1" ht="30" customHeight="1" x14ac:dyDescent="0.2">
      <c r="A85" s="103" t="s">
        <v>61</v>
      </c>
      <c r="B85" s="106" t="s">
        <v>56</v>
      </c>
      <c r="C85" s="96" t="s">
        <v>62</v>
      </c>
      <c r="D85" s="107" t="s">
        <v>2</v>
      </c>
      <c r="E85" s="98" t="s">
        <v>45</v>
      </c>
      <c r="F85" s="144">
        <v>10</v>
      </c>
      <c r="G85" s="100"/>
      <c r="H85" s="101">
        <f t="shared" ref="H85:H86" si="14">ROUND(G85*F85,2)</f>
        <v>0</v>
      </c>
      <c r="I85" s="164"/>
      <c r="J85" s="165"/>
      <c r="K85" s="150"/>
    </row>
    <row r="86" spans="1:11" s="104" customFormat="1" ht="30" customHeight="1" x14ac:dyDescent="0.2">
      <c r="A86" s="94" t="s">
        <v>63</v>
      </c>
      <c r="B86" s="95" t="s">
        <v>96</v>
      </c>
      <c r="C86" s="96" t="s">
        <v>65</v>
      </c>
      <c r="D86" s="97" t="s">
        <v>44</v>
      </c>
      <c r="E86" s="98" t="s">
        <v>49</v>
      </c>
      <c r="F86" s="144">
        <v>2730</v>
      </c>
      <c r="G86" s="100"/>
      <c r="H86" s="101">
        <f t="shared" si="14"/>
        <v>0</v>
      </c>
      <c r="I86" s="164"/>
      <c r="J86" s="165"/>
      <c r="K86" s="150"/>
    </row>
    <row r="87" spans="1:11" ht="33" customHeight="1" x14ac:dyDescent="0.2">
      <c r="A87" s="19"/>
      <c r="B87" s="15" t="s">
        <v>2</v>
      </c>
      <c r="C87" s="158" t="s">
        <v>33</v>
      </c>
      <c r="D87" s="10"/>
      <c r="E87" s="7"/>
      <c r="F87" s="174"/>
      <c r="G87" s="22"/>
      <c r="H87" s="22"/>
      <c r="I87" s="163"/>
      <c r="K87" s="179"/>
    </row>
    <row r="88" spans="1:11" s="104" customFormat="1" ht="30" customHeight="1" x14ac:dyDescent="0.2">
      <c r="A88" s="109" t="s">
        <v>88</v>
      </c>
      <c r="B88" s="95" t="s">
        <v>531</v>
      </c>
      <c r="C88" s="96" t="s">
        <v>90</v>
      </c>
      <c r="D88" s="107" t="s">
        <v>91</v>
      </c>
      <c r="E88" s="98"/>
      <c r="F88" s="144"/>
      <c r="G88" s="105"/>
      <c r="H88" s="101"/>
      <c r="I88" s="164"/>
      <c r="J88" s="165"/>
      <c r="K88" s="150"/>
    </row>
    <row r="89" spans="1:11" s="104" customFormat="1" ht="30" customHeight="1" x14ac:dyDescent="0.2">
      <c r="A89" s="109" t="s">
        <v>92</v>
      </c>
      <c r="B89" s="106" t="s">
        <v>56</v>
      </c>
      <c r="C89" s="96" t="s">
        <v>94</v>
      </c>
      <c r="D89" s="107" t="s">
        <v>2</v>
      </c>
      <c r="E89" s="98" t="s">
        <v>49</v>
      </c>
      <c r="F89" s="144">
        <v>60</v>
      </c>
      <c r="G89" s="100"/>
      <c r="H89" s="101">
        <f>ROUND(G89*F89,2)</f>
        <v>0</v>
      </c>
      <c r="I89" s="164"/>
      <c r="J89" s="165"/>
      <c r="K89" s="150"/>
    </row>
    <row r="90" spans="1:11" s="104" customFormat="1" ht="30" customHeight="1" x14ac:dyDescent="0.2">
      <c r="A90" s="109" t="s">
        <v>95</v>
      </c>
      <c r="B90" s="95" t="s">
        <v>532</v>
      </c>
      <c r="C90" s="96" t="s">
        <v>97</v>
      </c>
      <c r="D90" s="107" t="s">
        <v>91</v>
      </c>
      <c r="E90" s="98"/>
      <c r="F90" s="144"/>
      <c r="G90" s="105"/>
      <c r="H90" s="101"/>
      <c r="I90" s="164"/>
      <c r="J90" s="165"/>
      <c r="K90" s="150"/>
    </row>
    <row r="91" spans="1:11" s="104" customFormat="1" ht="30" customHeight="1" x14ac:dyDescent="0.2">
      <c r="A91" s="109" t="s">
        <v>98</v>
      </c>
      <c r="B91" s="106" t="s">
        <v>56</v>
      </c>
      <c r="C91" s="96" t="s">
        <v>99</v>
      </c>
      <c r="D91" s="107" t="s">
        <v>2</v>
      </c>
      <c r="E91" s="98" t="s">
        <v>49</v>
      </c>
      <c r="F91" s="144">
        <v>5</v>
      </c>
      <c r="G91" s="100"/>
      <c r="H91" s="101">
        <f t="shared" ref="H91:H93" si="15">ROUND(G91*F91,2)</f>
        <v>0</v>
      </c>
      <c r="I91" s="164"/>
      <c r="J91" s="165"/>
      <c r="K91" s="180"/>
    </row>
    <row r="92" spans="1:11" s="104" customFormat="1" ht="30" customHeight="1" x14ac:dyDescent="0.2">
      <c r="A92" s="109" t="s">
        <v>100</v>
      </c>
      <c r="B92" s="106" t="s">
        <v>75</v>
      </c>
      <c r="C92" s="96" t="s">
        <v>101</v>
      </c>
      <c r="D92" s="107" t="s">
        <v>2</v>
      </c>
      <c r="E92" s="98" t="s">
        <v>49</v>
      </c>
      <c r="F92" s="175">
        <v>110</v>
      </c>
      <c r="G92" s="100"/>
      <c r="H92" s="101">
        <f t="shared" si="15"/>
        <v>0</v>
      </c>
      <c r="I92" s="164"/>
      <c r="J92" s="165"/>
      <c r="K92" s="150"/>
    </row>
    <row r="93" spans="1:11" s="104" customFormat="1" ht="30" customHeight="1" x14ac:dyDescent="0.2">
      <c r="A93" s="109" t="s">
        <v>102</v>
      </c>
      <c r="B93" s="106" t="s">
        <v>77</v>
      </c>
      <c r="C93" s="96" t="s">
        <v>103</v>
      </c>
      <c r="D93" s="107" t="s">
        <v>2</v>
      </c>
      <c r="E93" s="98" t="s">
        <v>49</v>
      </c>
      <c r="F93" s="144">
        <v>20</v>
      </c>
      <c r="G93" s="100"/>
      <c r="H93" s="101">
        <f t="shared" si="15"/>
        <v>0</v>
      </c>
      <c r="I93" s="164"/>
      <c r="J93" s="165"/>
      <c r="K93" s="150"/>
    </row>
    <row r="94" spans="1:11" s="104" customFormat="1" ht="30" customHeight="1" x14ac:dyDescent="0.2">
      <c r="A94" s="109" t="s">
        <v>106</v>
      </c>
      <c r="B94" s="95" t="s">
        <v>107</v>
      </c>
      <c r="C94" s="96" t="s">
        <v>108</v>
      </c>
      <c r="D94" s="107" t="s">
        <v>91</v>
      </c>
      <c r="E94" s="98"/>
      <c r="F94" s="99"/>
      <c r="G94" s="105"/>
      <c r="H94" s="101"/>
      <c r="I94" s="164"/>
      <c r="J94" s="165"/>
      <c r="K94" s="169"/>
    </row>
    <row r="95" spans="1:11" s="104" customFormat="1" ht="30" customHeight="1" x14ac:dyDescent="0.2">
      <c r="A95" s="109" t="s">
        <v>109</v>
      </c>
      <c r="B95" s="106" t="s">
        <v>56</v>
      </c>
      <c r="C95" s="96" t="s">
        <v>94</v>
      </c>
      <c r="D95" s="107" t="s">
        <v>2</v>
      </c>
      <c r="E95" s="98" t="s">
        <v>49</v>
      </c>
      <c r="F95" s="144">
        <v>200</v>
      </c>
      <c r="G95" s="100"/>
      <c r="H95" s="101">
        <f>ROUND(G95*F95,2)</f>
        <v>0</v>
      </c>
      <c r="I95" s="171"/>
      <c r="J95" s="165"/>
      <c r="K95" s="150"/>
    </row>
    <row r="96" spans="1:11" s="104" customFormat="1" ht="30" customHeight="1" x14ac:dyDescent="0.2">
      <c r="A96" s="109" t="s">
        <v>111</v>
      </c>
      <c r="B96" s="95" t="s">
        <v>533</v>
      </c>
      <c r="C96" s="110" t="s">
        <v>113</v>
      </c>
      <c r="D96" s="107" t="s">
        <v>437</v>
      </c>
      <c r="E96" s="98" t="s">
        <v>49</v>
      </c>
      <c r="F96" s="175">
        <v>45</v>
      </c>
      <c r="G96" s="100"/>
      <c r="H96" s="101">
        <f t="shared" ref="H96:H97" si="16">ROUND(G96*F96,2)</f>
        <v>0</v>
      </c>
      <c r="I96" s="171"/>
      <c r="J96" s="165"/>
      <c r="K96" s="150"/>
    </row>
    <row r="97" spans="1:11" s="104" customFormat="1" ht="30" customHeight="1" x14ac:dyDescent="0.2">
      <c r="A97" s="109" t="s">
        <v>115</v>
      </c>
      <c r="B97" s="95" t="s">
        <v>112</v>
      </c>
      <c r="C97" s="110" t="s">
        <v>116</v>
      </c>
      <c r="D97" s="107" t="s">
        <v>437</v>
      </c>
      <c r="E97" s="98" t="s">
        <v>49</v>
      </c>
      <c r="F97" s="175">
        <v>45</v>
      </c>
      <c r="G97" s="100"/>
      <c r="H97" s="101">
        <f t="shared" si="16"/>
        <v>0</v>
      </c>
      <c r="I97" s="171"/>
      <c r="J97" s="165"/>
      <c r="K97" s="150"/>
    </row>
    <row r="98" spans="1:11" s="104" customFormat="1" ht="30" customHeight="1" x14ac:dyDescent="0.2">
      <c r="A98" s="109" t="s">
        <v>117</v>
      </c>
      <c r="B98" s="95" t="s">
        <v>123</v>
      </c>
      <c r="C98" s="96" t="s">
        <v>118</v>
      </c>
      <c r="D98" s="107" t="s">
        <v>91</v>
      </c>
      <c r="E98" s="98"/>
      <c r="F98" s="144"/>
      <c r="G98" s="105"/>
      <c r="H98" s="101"/>
      <c r="I98" s="164"/>
      <c r="J98" s="165"/>
      <c r="K98" s="150"/>
    </row>
    <row r="99" spans="1:11" s="104" customFormat="1" ht="30" customHeight="1" x14ac:dyDescent="0.2">
      <c r="A99" s="109" t="s">
        <v>119</v>
      </c>
      <c r="B99" s="106" t="s">
        <v>56</v>
      </c>
      <c r="C99" s="96" t="s">
        <v>120</v>
      </c>
      <c r="D99" s="107" t="s">
        <v>2</v>
      </c>
      <c r="E99" s="98" t="s">
        <v>121</v>
      </c>
      <c r="F99" s="144">
        <v>170</v>
      </c>
      <c r="G99" s="100"/>
      <c r="H99" s="101">
        <f>ROUND(G99*F99,2)</f>
        <v>0</v>
      </c>
      <c r="I99" s="164"/>
      <c r="J99" s="165"/>
      <c r="K99" s="150"/>
    </row>
    <row r="100" spans="1:11" s="104" customFormat="1" ht="30" customHeight="1" x14ac:dyDescent="0.2">
      <c r="A100" s="109" t="s">
        <v>122</v>
      </c>
      <c r="B100" s="95" t="s">
        <v>130</v>
      </c>
      <c r="C100" s="96" t="s">
        <v>124</v>
      </c>
      <c r="D100" s="107" t="s">
        <v>91</v>
      </c>
      <c r="E100" s="98"/>
      <c r="F100" s="144"/>
      <c r="G100" s="105"/>
      <c r="H100" s="101"/>
      <c r="I100" s="164"/>
      <c r="J100" s="165"/>
      <c r="K100" s="150"/>
    </row>
    <row r="101" spans="1:11" s="104" customFormat="1" ht="30" customHeight="1" x14ac:dyDescent="0.2">
      <c r="A101" s="111" t="s">
        <v>125</v>
      </c>
      <c r="B101" s="112" t="s">
        <v>56</v>
      </c>
      <c r="C101" s="113" t="s">
        <v>126</v>
      </c>
      <c r="D101" s="112" t="s">
        <v>2</v>
      </c>
      <c r="E101" s="112" t="s">
        <v>121</v>
      </c>
      <c r="F101" s="144">
        <v>80</v>
      </c>
      <c r="G101" s="145"/>
      <c r="H101" s="101">
        <f>ROUND(G101*F101,2)</f>
        <v>0</v>
      </c>
      <c r="I101" s="164"/>
      <c r="J101" s="165"/>
      <c r="K101" s="150"/>
    </row>
    <row r="102" spans="1:11" s="104" customFormat="1" ht="30" customHeight="1" x14ac:dyDescent="0.2">
      <c r="A102" s="109" t="s">
        <v>127</v>
      </c>
      <c r="B102" s="106" t="s">
        <v>75</v>
      </c>
      <c r="C102" s="96" t="s">
        <v>128</v>
      </c>
      <c r="D102" s="107" t="s">
        <v>2</v>
      </c>
      <c r="E102" s="98" t="s">
        <v>121</v>
      </c>
      <c r="F102" s="144">
        <v>190</v>
      </c>
      <c r="G102" s="100"/>
      <c r="H102" s="101">
        <f>ROUND(G102*F102,2)</f>
        <v>0</v>
      </c>
      <c r="I102" s="164"/>
      <c r="J102" s="165"/>
      <c r="K102" s="150"/>
    </row>
    <row r="103" spans="1:11" s="102" customFormat="1" ht="30" customHeight="1" x14ac:dyDescent="0.2">
      <c r="A103" s="109" t="s">
        <v>162</v>
      </c>
      <c r="B103" s="95" t="s">
        <v>143</v>
      </c>
      <c r="C103" s="96" t="s">
        <v>164</v>
      </c>
      <c r="D103" s="107" t="s">
        <v>132</v>
      </c>
      <c r="E103" s="98" t="s">
        <v>49</v>
      </c>
      <c r="F103" s="133">
        <v>25</v>
      </c>
      <c r="G103" s="100"/>
      <c r="H103" s="101">
        <f t="shared" ref="H103:H105" si="17">ROUND(G103*F103,2)</f>
        <v>0</v>
      </c>
      <c r="I103" s="164"/>
      <c r="J103" s="165"/>
      <c r="K103" s="150"/>
    </row>
    <row r="104" spans="1:11" s="104" customFormat="1" ht="30" customHeight="1" x14ac:dyDescent="0.2">
      <c r="A104" s="109" t="s">
        <v>165</v>
      </c>
      <c r="B104" s="95" t="s">
        <v>148</v>
      </c>
      <c r="C104" s="96" t="s">
        <v>167</v>
      </c>
      <c r="D104" s="107" t="s">
        <v>132</v>
      </c>
      <c r="E104" s="98" t="s">
        <v>49</v>
      </c>
      <c r="F104" s="144">
        <v>15</v>
      </c>
      <c r="G104" s="100"/>
      <c r="H104" s="101">
        <f t="shared" si="17"/>
        <v>0</v>
      </c>
      <c r="I104" s="164"/>
      <c r="J104" s="165"/>
      <c r="K104" s="150"/>
    </row>
    <row r="105" spans="1:11" s="104" customFormat="1" ht="30" customHeight="1" x14ac:dyDescent="0.2">
      <c r="A105" s="109" t="s">
        <v>168</v>
      </c>
      <c r="B105" s="95" t="s">
        <v>163</v>
      </c>
      <c r="C105" s="96" t="s">
        <v>170</v>
      </c>
      <c r="D105" s="107" t="s">
        <v>132</v>
      </c>
      <c r="E105" s="98" t="s">
        <v>49</v>
      </c>
      <c r="F105" s="144">
        <v>15</v>
      </c>
      <c r="G105" s="100"/>
      <c r="H105" s="101">
        <f t="shared" si="17"/>
        <v>0</v>
      </c>
      <c r="I105" s="164"/>
      <c r="J105" s="165"/>
      <c r="K105" s="150"/>
    </row>
    <row r="106" spans="1:11" s="102" customFormat="1" ht="30" customHeight="1" x14ac:dyDescent="0.2">
      <c r="A106" s="109" t="s">
        <v>171</v>
      </c>
      <c r="B106" s="95" t="s">
        <v>166</v>
      </c>
      <c r="C106" s="96" t="s">
        <v>173</v>
      </c>
      <c r="D106" s="107" t="s">
        <v>174</v>
      </c>
      <c r="E106" s="98"/>
      <c r="F106" s="144"/>
      <c r="G106" s="105"/>
      <c r="H106" s="101"/>
      <c r="I106" s="164"/>
      <c r="J106" s="165"/>
      <c r="K106" s="150"/>
    </row>
    <row r="107" spans="1:11" s="104" customFormat="1" ht="30" customHeight="1" x14ac:dyDescent="0.2">
      <c r="A107" s="109" t="s">
        <v>175</v>
      </c>
      <c r="B107" s="106" t="s">
        <v>56</v>
      </c>
      <c r="C107" s="96" t="s">
        <v>176</v>
      </c>
      <c r="D107" s="107" t="s">
        <v>2</v>
      </c>
      <c r="E107" s="98" t="s">
        <v>177</v>
      </c>
      <c r="F107" s="144">
        <v>55</v>
      </c>
      <c r="G107" s="100"/>
      <c r="H107" s="101">
        <f>ROUND(G107*F107,2)</f>
        <v>0</v>
      </c>
      <c r="I107" s="164"/>
      <c r="J107" s="165"/>
      <c r="K107" s="150"/>
    </row>
    <row r="108" spans="1:11" s="104" customFormat="1" ht="30" customHeight="1" x14ac:dyDescent="0.2">
      <c r="A108" s="109" t="s">
        <v>178</v>
      </c>
      <c r="B108" s="218" t="s">
        <v>75</v>
      </c>
      <c r="C108" s="219" t="s">
        <v>179</v>
      </c>
      <c r="D108" s="220" t="s">
        <v>180</v>
      </c>
      <c r="E108" s="221" t="s">
        <v>177</v>
      </c>
      <c r="F108" s="222">
        <v>450</v>
      </c>
      <c r="G108" s="223"/>
      <c r="H108" s="224">
        <f t="shared" ref="H108" si="18">ROUND(G108*F108,2)</f>
        <v>0</v>
      </c>
      <c r="I108" s="164"/>
      <c r="J108" s="165"/>
      <c r="K108" s="150"/>
    </row>
    <row r="109" spans="1:11" s="104" customFormat="1" ht="30" customHeight="1" x14ac:dyDescent="0.2">
      <c r="A109" s="109" t="s">
        <v>181</v>
      </c>
      <c r="B109" s="231" t="s">
        <v>169</v>
      </c>
      <c r="C109" s="238" t="s">
        <v>183</v>
      </c>
      <c r="D109" s="239" t="s">
        <v>174</v>
      </c>
      <c r="E109" s="234"/>
      <c r="F109" s="245"/>
      <c r="G109" s="236"/>
      <c r="H109" s="241"/>
      <c r="I109" s="164"/>
      <c r="J109" s="165"/>
      <c r="K109" s="150"/>
    </row>
    <row r="110" spans="1:11" s="104" customFormat="1" ht="33" customHeight="1" x14ac:dyDescent="0.2">
      <c r="A110" s="109" t="s">
        <v>185</v>
      </c>
      <c r="B110" s="106" t="s">
        <v>56</v>
      </c>
      <c r="C110" s="96" t="s">
        <v>186</v>
      </c>
      <c r="D110" s="107" t="s">
        <v>184</v>
      </c>
      <c r="E110" s="98" t="s">
        <v>177</v>
      </c>
      <c r="F110" s="144">
        <v>440</v>
      </c>
      <c r="G110" s="100"/>
      <c r="H110" s="101">
        <f t="shared" ref="H110" si="19">ROUND(G110*F110,2)</f>
        <v>0</v>
      </c>
      <c r="I110" s="164"/>
      <c r="J110" s="165"/>
      <c r="K110" s="150"/>
    </row>
    <row r="111" spans="1:11" s="104" customFormat="1" ht="30" customHeight="1" x14ac:dyDescent="0.2">
      <c r="A111" s="109" t="s">
        <v>187</v>
      </c>
      <c r="B111" s="106" t="s">
        <v>75</v>
      </c>
      <c r="C111" s="96" t="s">
        <v>188</v>
      </c>
      <c r="D111" s="107" t="s">
        <v>189</v>
      </c>
      <c r="E111" s="98" t="s">
        <v>177</v>
      </c>
      <c r="F111" s="144">
        <v>55</v>
      </c>
      <c r="G111" s="100"/>
      <c r="H111" s="101">
        <f>ROUND(G111*F111,2)</f>
        <v>0</v>
      </c>
      <c r="I111" s="164"/>
      <c r="J111" s="165"/>
      <c r="K111" s="150"/>
    </row>
    <row r="112" spans="1:11" s="176" customFormat="1" ht="30" customHeight="1" x14ac:dyDescent="0.2">
      <c r="A112" s="109" t="s">
        <v>438</v>
      </c>
      <c r="B112" s="106" t="s">
        <v>77</v>
      </c>
      <c r="C112" s="96" t="s">
        <v>439</v>
      </c>
      <c r="D112" s="107" t="s">
        <v>427</v>
      </c>
      <c r="E112" s="98" t="s">
        <v>177</v>
      </c>
      <c r="F112" s="144">
        <v>14</v>
      </c>
      <c r="G112" s="145"/>
      <c r="H112" s="101">
        <f t="shared" ref="H112:H115" si="20">ROUND(G112*F112,2)</f>
        <v>0</v>
      </c>
      <c r="I112" s="164"/>
      <c r="J112" s="181"/>
      <c r="K112" s="150"/>
    </row>
    <row r="113" spans="1:11" s="104" customFormat="1" ht="30" customHeight="1" x14ac:dyDescent="0.2">
      <c r="A113" s="109" t="s">
        <v>191</v>
      </c>
      <c r="B113" s="95" t="s">
        <v>172</v>
      </c>
      <c r="C113" s="96" t="s">
        <v>193</v>
      </c>
      <c r="D113" s="107" t="s">
        <v>174</v>
      </c>
      <c r="E113" s="98"/>
      <c r="F113" s="99"/>
      <c r="G113" s="105"/>
      <c r="H113" s="101"/>
      <c r="I113" s="164"/>
      <c r="J113" s="165"/>
      <c r="K113" s="169"/>
    </row>
    <row r="114" spans="1:11" s="104" customFormat="1" ht="33" customHeight="1" x14ac:dyDescent="0.2">
      <c r="A114" s="109" t="s">
        <v>442</v>
      </c>
      <c r="B114" s="106" t="s">
        <v>56</v>
      </c>
      <c r="C114" s="96" t="s">
        <v>443</v>
      </c>
      <c r="D114" s="107" t="s">
        <v>180</v>
      </c>
      <c r="E114" s="98" t="s">
        <v>177</v>
      </c>
      <c r="F114" s="144">
        <v>35</v>
      </c>
      <c r="G114" s="100"/>
      <c r="H114" s="101">
        <f>ROUND(G114*F114,2)</f>
        <v>0</v>
      </c>
      <c r="I114" s="164"/>
      <c r="J114" s="165"/>
      <c r="K114" s="169"/>
    </row>
    <row r="115" spans="1:11" s="104" customFormat="1" ht="33" customHeight="1" x14ac:dyDescent="0.2">
      <c r="A115" s="109" t="s">
        <v>207</v>
      </c>
      <c r="B115" s="95" t="s">
        <v>182</v>
      </c>
      <c r="C115" s="96" t="s">
        <v>209</v>
      </c>
      <c r="D115" s="107" t="s">
        <v>210</v>
      </c>
      <c r="E115" s="98" t="s">
        <v>49</v>
      </c>
      <c r="F115" s="144">
        <v>10</v>
      </c>
      <c r="G115" s="100"/>
      <c r="H115" s="101">
        <f t="shared" si="20"/>
        <v>0</v>
      </c>
      <c r="I115" s="164"/>
      <c r="J115" s="165"/>
      <c r="K115" s="150"/>
    </row>
    <row r="116" spans="1:11" s="104" customFormat="1" ht="30" customHeight="1" x14ac:dyDescent="0.2">
      <c r="A116" s="109" t="s">
        <v>211</v>
      </c>
      <c r="B116" s="95" t="s">
        <v>192</v>
      </c>
      <c r="C116" s="96" t="s">
        <v>213</v>
      </c>
      <c r="D116" s="107" t="s">
        <v>214</v>
      </c>
      <c r="E116" s="119"/>
      <c r="F116" s="144"/>
      <c r="G116" s="105"/>
      <c r="H116" s="101"/>
      <c r="I116" s="164"/>
      <c r="J116" s="165"/>
      <c r="K116" s="150"/>
    </row>
    <row r="117" spans="1:11" s="104" customFormat="1" ht="30" customHeight="1" x14ac:dyDescent="0.2">
      <c r="A117" s="109" t="s">
        <v>215</v>
      </c>
      <c r="B117" s="106" t="s">
        <v>56</v>
      </c>
      <c r="C117" s="96" t="s">
        <v>216</v>
      </c>
      <c r="D117" s="107"/>
      <c r="E117" s="98"/>
      <c r="F117" s="144"/>
      <c r="G117" s="105"/>
      <c r="H117" s="101"/>
      <c r="I117" s="164"/>
      <c r="J117" s="165"/>
      <c r="K117" s="150"/>
    </row>
    <row r="118" spans="1:11" s="104" customFormat="1" ht="30" customHeight="1" x14ac:dyDescent="0.2">
      <c r="A118" s="109" t="s">
        <v>217</v>
      </c>
      <c r="B118" s="114" t="s">
        <v>152</v>
      </c>
      <c r="C118" s="96" t="s">
        <v>218</v>
      </c>
      <c r="D118" s="107"/>
      <c r="E118" s="98" t="s">
        <v>57</v>
      </c>
      <c r="F118" s="144">
        <v>640</v>
      </c>
      <c r="G118" s="100"/>
      <c r="H118" s="101">
        <f>ROUND(G118*F118,2)</f>
        <v>0</v>
      </c>
      <c r="I118" s="164"/>
      <c r="J118" s="165"/>
      <c r="K118" s="180"/>
    </row>
    <row r="119" spans="1:11" s="104" customFormat="1" ht="30" customHeight="1" x14ac:dyDescent="0.2">
      <c r="A119" s="109" t="s">
        <v>219</v>
      </c>
      <c r="B119" s="106" t="s">
        <v>75</v>
      </c>
      <c r="C119" s="96" t="s">
        <v>220</v>
      </c>
      <c r="D119" s="107"/>
      <c r="E119" s="98"/>
      <c r="F119" s="144"/>
      <c r="G119" s="105"/>
      <c r="H119" s="101"/>
      <c r="I119" s="164"/>
      <c r="J119" s="165"/>
      <c r="K119" s="150"/>
    </row>
    <row r="120" spans="1:11" s="104" customFormat="1" ht="30" customHeight="1" x14ac:dyDescent="0.2">
      <c r="A120" s="109" t="s">
        <v>221</v>
      </c>
      <c r="B120" s="114" t="s">
        <v>152</v>
      </c>
      <c r="C120" s="96" t="s">
        <v>218</v>
      </c>
      <c r="D120" s="107"/>
      <c r="E120" s="98" t="s">
        <v>57</v>
      </c>
      <c r="F120" s="144">
        <v>60</v>
      </c>
      <c r="G120" s="100"/>
      <c r="H120" s="101">
        <f>ROUND(G120*F120,2)</f>
        <v>0</v>
      </c>
      <c r="I120" s="164"/>
      <c r="J120" s="165"/>
      <c r="K120" s="150"/>
    </row>
    <row r="121" spans="1:11" s="102" customFormat="1" ht="30" customHeight="1" x14ac:dyDescent="0.2">
      <c r="A121" s="109" t="s">
        <v>222</v>
      </c>
      <c r="B121" s="95" t="s">
        <v>534</v>
      </c>
      <c r="C121" s="96" t="s">
        <v>224</v>
      </c>
      <c r="D121" s="107" t="s">
        <v>225</v>
      </c>
      <c r="E121" s="98"/>
      <c r="F121" s="144"/>
      <c r="G121" s="105"/>
      <c r="H121" s="101"/>
      <c r="I121" s="164"/>
      <c r="J121" s="165"/>
      <c r="K121" s="150"/>
    </row>
    <row r="122" spans="1:11" s="104" customFormat="1" ht="30" customHeight="1" x14ac:dyDescent="0.2">
      <c r="A122" s="109" t="s">
        <v>226</v>
      </c>
      <c r="B122" s="106" t="s">
        <v>56</v>
      </c>
      <c r="C122" s="96" t="s">
        <v>227</v>
      </c>
      <c r="D122" s="107" t="s">
        <v>2</v>
      </c>
      <c r="E122" s="98" t="s">
        <v>49</v>
      </c>
      <c r="F122" s="144">
        <v>90</v>
      </c>
      <c r="G122" s="100"/>
      <c r="H122" s="101">
        <f t="shared" ref="H122:H124" si="21">ROUND(G122*F122,2)</f>
        <v>0</v>
      </c>
      <c r="I122" s="164"/>
      <c r="J122" s="165"/>
      <c r="K122" s="150"/>
    </row>
    <row r="123" spans="1:11" s="104" customFormat="1" ht="30" customHeight="1" x14ac:dyDescent="0.2">
      <c r="A123" s="109" t="s">
        <v>475</v>
      </c>
      <c r="B123" s="106" t="s">
        <v>75</v>
      </c>
      <c r="C123" s="96" t="s">
        <v>476</v>
      </c>
      <c r="D123" s="107" t="s">
        <v>2</v>
      </c>
      <c r="E123" s="98" t="s">
        <v>49</v>
      </c>
      <c r="F123" s="144">
        <v>20</v>
      </c>
      <c r="G123" s="100"/>
      <c r="H123" s="101">
        <f t="shared" si="21"/>
        <v>0</v>
      </c>
      <c r="I123" s="164"/>
      <c r="J123" s="165"/>
    </row>
    <row r="124" spans="1:11" s="102" customFormat="1" ht="30" customHeight="1" x14ac:dyDescent="0.2">
      <c r="A124" s="109" t="s">
        <v>230</v>
      </c>
      <c r="B124" s="95" t="s">
        <v>208</v>
      </c>
      <c r="C124" s="96" t="s">
        <v>232</v>
      </c>
      <c r="D124" s="107" t="s">
        <v>440</v>
      </c>
      <c r="E124" s="98" t="s">
        <v>49</v>
      </c>
      <c r="F124" s="133">
        <v>640</v>
      </c>
      <c r="G124" s="100"/>
      <c r="H124" s="101">
        <f t="shared" si="21"/>
        <v>0</v>
      </c>
      <c r="I124" s="171"/>
      <c r="J124" s="165"/>
      <c r="K124" s="150"/>
    </row>
    <row r="125" spans="1:11" ht="33" customHeight="1" x14ac:dyDescent="0.2">
      <c r="A125" s="19"/>
      <c r="B125" s="6" t="s">
        <v>2</v>
      </c>
      <c r="C125" s="158" t="s">
        <v>20</v>
      </c>
      <c r="D125" s="10"/>
      <c r="E125" s="8"/>
      <c r="F125" s="174"/>
      <c r="G125" s="19"/>
      <c r="H125" s="22"/>
      <c r="I125" s="163"/>
      <c r="K125" s="179"/>
    </row>
    <row r="126" spans="1:11" s="102" customFormat="1" ht="30" customHeight="1" x14ac:dyDescent="0.2">
      <c r="A126" s="94" t="s">
        <v>253</v>
      </c>
      <c r="B126" s="95" t="s">
        <v>212</v>
      </c>
      <c r="C126" s="96" t="s">
        <v>255</v>
      </c>
      <c r="D126" s="107" t="s">
        <v>256</v>
      </c>
      <c r="E126" s="98" t="s">
        <v>49</v>
      </c>
      <c r="F126" s="133">
        <v>105</v>
      </c>
      <c r="G126" s="100"/>
      <c r="H126" s="101">
        <f t="shared" ref="H126" si="22">ROUND(G126*F126,2)</f>
        <v>0</v>
      </c>
      <c r="I126" s="171"/>
      <c r="J126" s="165"/>
      <c r="K126" s="150"/>
    </row>
    <row r="127" spans="1:11" ht="33" customHeight="1" x14ac:dyDescent="0.2">
      <c r="A127" s="19"/>
      <c r="B127" s="6" t="s">
        <v>2</v>
      </c>
      <c r="C127" s="158" t="s">
        <v>21</v>
      </c>
      <c r="D127" s="10"/>
      <c r="E127" s="9"/>
      <c r="F127" s="174"/>
      <c r="G127" s="22"/>
      <c r="H127" s="22"/>
      <c r="I127" s="163"/>
      <c r="K127" s="179"/>
    </row>
    <row r="128" spans="1:11" s="102" customFormat="1" ht="30" customHeight="1" x14ac:dyDescent="0.2">
      <c r="A128" s="94" t="s">
        <v>268</v>
      </c>
      <c r="B128" s="95" t="s">
        <v>535</v>
      </c>
      <c r="C128" s="96" t="s">
        <v>270</v>
      </c>
      <c r="D128" s="107" t="s">
        <v>271</v>
      </c>
      <c r="E128" s="98" t="s">
        <v>177</v>
      </c>
      <c r="F128" s="133">
        <v>615</v>
      </c>
      <c r="G128" s="100"/>
      <c r="H128" s="101">
        <f>ROUND(G128*F128,2)</f>
        <v>0</v>
      </c>
      <c r="I128" s="164"/>
      <c r="J128" s="165"/>
      <c r="K128" s="180"/>
    </row>
    <row r="129" spans="1:11" ht="33" customHeight="1" x14ac:dyDescent="0.2">
      <c r="A129" s="19"/>
      <c r="B129" s="6" t="s">
        <v>2</v>
      </c>
      <c r="C129" s="158" t="s">
        <v>22</v>
      </c>
      <c r="D129" s="10"/>
      <c r="E129" s="9"/>
      <c r="F129" s="174"/>
      <c r="G129" s="22"/>
      <c r="H129" s="22"/>
      <c r="I129" s="163"/>
      <c r="K129" s="179"/>
    </row>
    <row r="130" spans="1:11" s="123" customFormat="1" ht="30" customHeight="1" x14ac:dyDescent="0.2">
      <c r="A130" s="94" t="s">
        <v>305</v>
      </c>
      <c r="B130" s="95" t="s">
        <v>536</v>
      </c>
      <c r="C130" s="121" t="s">
        <v>307</v>
      </c>
      <c r="D130" s="122" t="s">
        <v>308</v>
      </c>
      <c r="E130" s="98"/>
      <c r="F130" s="133"/>
      <c r="G130" s="105"/>
      <c r="H130" s="120"/>
      <c r="I130" s="164"/>
      <c r="J130" s="165"/>
      <c r="K130" s="150"/>
    </row>
    <row r="131" spans="1:11" s="104" customFormat="1" ht="33" customHeight="1" x14ac:dyDescent="0.2">
      <c r="A131" s="94" t="s">
        <v>309</v>
      </c>
      <c r="B131" s="106" t="s">
        <v>56</v>
      </c>
      <c r="C131" s="124" t="s">
        <v>310</v>
      </c>
      <c r="D131" s="107"/>
      <c r="E131" s="98" t="s">
        <v>121</v>
      </c>
      <c r="F131" s="133">
        <v>1</v>
      </c>
      <c r="G131" s="100"/>
      <c r="H131" s="101">
        <f t="shared" ref="H131:H134" si="23">ROUND(G131*F131,2)</f>
        <v>0</v>
      </c>
      <c r="I131" s="171"/>
      <c r="J131" s="165"/>
      <c r="K131" s="169"/>
    </row>
    <row r="132" spans="1:11" s="104" customFormat="1" ht="33" customHeight="1" x14ac:dyDescent="0.2">
      <c r="A132" s="94" t="s">
        <v>313</v>
      </c>
      <c r="B132" s="106" t="s">
        <v>75</v>
      </c>
      <c r="C132" s="124" t="s">
        <v>314</v>
      </c>
      <c r="D132" s="107"/>
      <c r="E132" s="98" t="s">
        <v>121</v>
      </c>
      <c r="F132" s="133">
        <v>1</v>
      </c>
      <c r="G132" s="100"/>
      <c r="H132" s="101">
        <f t="shared" si="23"/>
        <v>0</v>
      </c>
      <c r="I132" s="171"/>
      <c r="J132" s="165"/>
      <c r="K132" s="169"/>
    </row>
    <row r="133" spans="1:11" s="104" customFormat="1" ht="30" customHeight="1" x14ac:dyDescent="0.2">
      <c r="A133" s="94" t="s">
        <v>315</v>
      </c>
      <c r="B133" s="106" t="s">
        <v>77</v>
      </c>
      <c r="C133" s="124" t="s">
        <v>316</v>
      </c>
      <c r="D133" s="107"/>
      <c r="E133" s="98" t="s">
        <v>121</v>
      </c>
      <c r="F133" s="133">
        <v>2</v>
      </c>
      <c r="G133" s="100"/>
      <c r="H133" s="101">
        <f t="shared" si="23"/>
        <v>0</v>
      </c>
      <c r="I133" s="171"/>
      <c r="J133" s="165"/>
      <c r="K133" s="150"/>
    </row>
    <row r="134" spans="1:11" s="104" customFormat="1" ht="30" customHeight="1" x14ac:dyDescent="0.2">
      <c r="A134" s="94" t="s">
        <v>317</v>
      </c>
      <c r="B134" s="218" t="s">
        <v>80</v>
      </c>
      <c r="C134" s="253" t="s">
        <v>318</v>
      </c>
      <c r="D134" s="220"/>
      <c r="E134" s="221" t="s">
        <v>121</v>
      </c>
      <c r="F134" s="242">
        <v>2</v>
      </c>
      <c r="G134" s="223"/>
      <c r="H134" s="224">
        <f t="shared" si="23"/>
        <v>0</v>
      </c>
      <c r="I134" s="171"/>
      <c r="J134" s="165"/>
      <c r="K134" s="150"/>
    </row>
    <row r="135" spans="1:11" ht="33" customHeight="1" x14ac:dyDescent="0.2">
      <c r="A135" s="19"/>
      <c r="B135" s="254" t="s">
        <v>2</v>
      </c>
      <c r="C135" s="226" t="s">
        <v>23</v>
      </c>
      <c r="D135" s="227"/>
      <c r="E135" s="228"/>
      <c r="F135" s="248"/>
      <c r="G135" s="230"/>
      <c r="H135" s="230"/>
      <c r="I135" s="163"/>
      <c r="K135" s="179"/>
    </row>
    <row r="136" spans="1:11" s="104" customFormat="1" ht="30" customHeight="1" x14ac:dyDescent="0.2">
      <c r="A136" s="94" t="s">
        <v>354</v>
      </c>
      <c r="B136" s="95" t="s">
        <v>223</v>
      </c>
      <c r="C136" s="124" t="s">
        <v>356</v>
      </c>
      <c r="D136" s="122" t="s">
        <v>308</v>
      </c>
      <c r="E136" s="98" t="s">
        <v>121</v>
      </c>
      <c r="F136" s="133">
        <v>5</v>
      </c>
      <c r="G136" s="100"/>
      <c r="H136" s="101">
        <f>ROUND(G136*F136,2)</f>
        <v>0</v>
      </c>
      <c r="I136" s="164"/>
      <c r="J136" s="165"/>
      <c r="K136" s="182"/>
    </row>
    <row r="137" spans="1:11" s="104" customFormat="1" ht="30" customHeight="1" x14ac:dyDescent="0.2">
      <c r="A137" s="94" t="s">
        <v>357</v>
      </c>
      <c r="B137" s="95" t="s">
        <v>537</v>
      </c>
      <c r="C137" s="96" t="s">
        <v>359</v>
      </c>
      <c r="D137" s="107" t="s">
        <v>275</v>
      </c>
      <c r="E137" s="98"/>
      <c r="F137" s="133"/>
      <c r="G137" s="108"/>
      <c r="H137" s="120"/>
      <c r="I137" s="164"/>
      <c r="J137" s="165"/>
      <c r="K137" s="150"/>
    </row>
    <row r="138" spans="1:11" s="104" customFormat="1" ht="30" customHeight="1" x14ac:dyDescent="0.2">
      <c r="A138" s="94" t="s">
        <v>360</v>
      </c>
      <c r="B138" s="106" t="s">
        <v>56</v>
      </c>
      <c r="C138" s="96" t="s">
        <v>361</v>
      </c>
      <c r="D138" s="107"/>
      <c r="E138" s="98" t="s">
        <v>362</v>
      </c>
      <c r="F138" s="133">
        <v>1</v>
      </c>
      <c r="G138" s="100"/>
      <c r="H138" s="101">
        <f>ROUND(G138*F138,2)</f>
        <v>0</v>
      </c>
      <c r="I138" s="164"/>
      <c r="J138" s="165"/>
      <c r="K138" s="150"/>
    </row>
    <row r="139" spans="1:11" s="102" customFormat="1" ht="30" customHeight="1" x14ac:dyDescent="0.2">
      <c r="A139" s="94" t="s">
        <v>363</v>
      </c>
      <c r="B139" s="95" t="s">
        <v>231</v>
      </c>
      <c r="C139" s="124" t="s">
        <v>365</v>
      </c>
      <c r="D139" s="122" t="s">
        <v>308</v>
      </c>
      <c r="E139" s="98"/>
      <c r="F139" s="115"/>
      <c r="G139" s="105"/>
      <c r="H139" s="120"/>
      <c r="I139" s="164"/>
      <c r="J139" s="165"/>
      <c r="K139" s="166"/>
    </row>
    <row r="140" spans="1:11" s="104" customFormat="1" ht="30" customHeight="1" x14ac:dyDescent="0.2">
      <c r="A140" s="94" t="s">
        <v>366</v>
      </c>
      <c r="B140" s="106" t="s">
        <v>56</v>
      </c>
      <c r="C140" s="96" t="s">
        <v>367</v>
      </c>
      <c r="D140" s="107"/>
      <c r="E140" s="98" t="s">
        <v>121</v>
      </c>
      <c r="F140" s="133">
        <v>1</v>
      </c>
      <c r="G140" s="100"/>
      <c r="H140" s="101">
        <f>ROUND(G140*F140,2)</f>
        <v>0</v>
      </c>
      <c r="I140" s="164"/>
      <c r="J140" s="165"/>
      <c r="K140" s="182"/>
    </row>
    <row r="141" spans="1:11" s="102" customFormat="1" ht="30" customHeight="1" x14ac:dyDescent="0.2">
      <c r="A141" s="94" t="s">
        <v>374</v>
      </c>
      <c r="B141" s="95" t="s">
        <v>538</v>
      </c>
      <c r="C141" s="96" t="s">
        <v>376</v>
      </c>
      <c r="D141" s="122" t="s">
        <v>308</v>
      </c>
      <c r="E141" s="98" t="s">
        <v>121</v>
      </c>
      <c r="F141" s="133">
        <v>4</v>
      </c>
      <c r="G141" s="100"/>
      <c r="H141" s="101">
        <f t="shared" ref="H141:H146" si="24">ROUND(G141*F141,2)</f>
        <v>0</v>
      </c>
      <c r="I141" s="164"/>
      <c r="J141" s="165"/>
      <c r="K141" s="150"/>
    </row>
    <row r="142" spans="1:11" s="102" customFormat="1" ht="30" customHeight="1" x14ac:dyDescent="0.2">
      <c r="A142" s="94" t="s">
        <v>377</v>
      </c>
      <c r="B142" s="95" t="s">
        <v>539</v>
      </c>
      <c r="C142" s="96" t="s">
        <v>379</v>
      </c>
      <c r="D142" s="122" t="s">
        <v>308</v>
      </c>
      <c r="E142" s="98" t="s">
        <v>121</v>
      </c>
      <c r="F142" s="133">
        <v>2</v>
      </c>
      <c r="G142" s="100"/>
      <c r="H142" s="101">
        <f t="shared" si="24"/>
        <v>0</v>
      </c>
      <c r="I142" s="164"/>
      <c r="J142" s="165"/>
      <c r="K142" s="150"/>
    </row>
    <row r="143" spans="1:11" s="104" customFormat="1" ht="30" customHeight="1" x14ac:dyDescent="0.2">
      <c r="A143" s="94" t="s">
        <v>380</v>
      </c>
      <c r="B143" s="95" t="s">
        <v>540</v>
      </c>
      <c r="C143" s="96" t="s">
        <v>382</v>
      </c>
      <c r="D143" s="122" t="s">
        <v>308</v>
      </c>
      <c r="E143" s="98" t="s">
        <v>121</v>
      </c>
      <c r="F143" s="133">
        <v>1</v>
      </c>
      <c r="G143" s="100"/>
      <c r="H143" s="101">
        <f t="shared" si="24"/>
        <v>0</v>
      </c>
      <c r="I143" s="164"/>
      <c r="J143" s="165"/>
      <c r="K143" s="150"/>
    </row>
    <row r="144" spans="1:11" s="104" customFormat="1" ht="30" customHeight="1" x14ac:dyDescent="0.2">
      <c r="A144" s="126" t="s">
        <v>393</v>
      </c>
      <c r="B144" s="134" t="s">
        <v>234</v>
      </c>
      <c r="C144" s="124" t="s">
        <v>395</v>
      </c>
      <c r="D144" s="122" t="s">
        <v>308</v>
      </c>
      <c r="E144" s="135" t="s">
        <v>121</v>
      </c>
      <c r="F144" s="177">
        <v>1</v>
      </c>
      <c r="G144" s="136"/>
      <c r="H144" s="137">
        <f>ROUND(G144*F144,2)</f>
        <v>0</v>
      </c>
      <c r="I144" s="164"/>
      <c r="J144" s="165"/>
      <c r="K144" s="150"/>
    </row>
    <row r="145" spans="1:65" s="104" customFormat="1" ht="30" customHeight="1" x14ac:dyDescent="0.2">
      <c r="A145" s="94" t="s">
        <v>383</v>
      </c>
      <c r="B145" s="95" t="s">
        <v>541</v>
      </c>
      <c r="C145" s="124" t="s">
        <v>385</v>
      </c>
      <c r="D145" s="122" t="s">
        <v>308</v>
      </c>
      <c r="E145" s="98" t="s">
        <v>121</v>
      </c>
      <c r="F145" s="133">
        <v>1</v>
      </c>
      <c r="G145" s="100"/>
      <c r="H145" s="101">
        <f t="shared" si="24"/>
        <v>0</v>
      </c>
      <c r="I145" s="164"/>
      <c r="J145" s="165"/>
      <c r="K145" s="150"/>
    </row>
    <row r="146" spans="1:65" s="104" customFormat="1" ht="30" customHeight="1" x14ac:dyDescent="0.2">
      <c r="A146" s="94" t="s">
        <v>386</v>
      </c>
      <c r="B146" s="95" t="s">
        <v>542</v>
      </c>
      <c r="C146" s="96" t="s">
        <v>388</v>
      </c>
      <c r="D146" s="107" t="s">
        <v>389</v>
      </c>
      <c r="E146" s="98" t="s">
        <v>121</v>
      </c>
      <c r="F146" s="133">
        <v>1</v>
      </c>
      <c r="G146" s="100"/>
      <c r="H146" s="101">
        <f t="shared" si="24"/>
        <v>0</v>
      </c>
      <c r="I146" s="164"/>
      <c r="J146" s="165"/>
      <c r="K146" s="180"/>
    </row>
    <row r="147" spans="1:65" ht="33" customHeight="1" x14ac:dyDescent="0.2">
      <c r="A147" s="19"/>
      <c r="B147" s="15" t="s">
        <v>2</v>
      </c>
      <c r="C147" s="158" t="s">
        <v>24</v>
      </c>
      <c r="D147" s="10"/>
      <c r="E147" s="7"/>
      <c r="F147" s="174"/>
      <c r="G147" s="22"/>
      <c r="H147" s="22"/>
      <c r="I147" s="163"/>
      <c r="K147" s="179"/>
    </row>
    <row r="148" spans="1:65" s="102" customFormat="1" ht="30" customHeight="1" x14ac:dyDescent="0.2">
      <c r="A148" s="109" t="s">
        <v>396</v>
      </c>
      <c r="B148" s="95" t="s">
        <v>543</v>
      </c>
      <c r="C148" s="96" t="s">
        <v>397</v>
      </c>
      <c r="D148" s="107" t="s">
        <v>398</v>
      </c>
      <c r="E148" s="98"/>
      <c r="F148" s="144"/>
      <c r="G148" s="105"/>
      <c r="H148" s="101"/>
      <c r="I148" s="164"/>
      <c r="J148" s="165"/>
      <c r="K148" s="150"/>
    </row>
    <row r="149" spans="1:65" s="104" customFormat="1" ht="30" customHeight="1" x14ac:dyDescent="0.2">
      <c r="A149" s="109" t="s">
        <v>399</v>
      </c>
      <c r="B149" s="106" t="s">
        <v>56</v>
      </c>
      <c r="C149" s="96" t="s">
        <v>400</v>
      </c>
      <c r="D149" s="107"/>
      <c r="E149" s="98" t="s">
        <v>49</v>
      </c>
      <c r="F149" s="144">
        <v>50</v>
      </c>
      <c r="G149" s="100"/>
      <c r="H149" s="101">
        <f>ROUND(G149*F149,2)</f>
        <v>0</v>
      </c>
      <c r="I149" s="172"/>
      <c r="J149" s="165"/>
      <c r="K149" s="150"/>
    </row>
    <row r="150" spans="1:65" s="104" customFormat="1" ht="30" customHeight="1" x14ac:dyDescent="0.2">
      <c r="A150" s="109" t="s">
        <v>401</v>
      </c>
      <c r="B150" s="106" t="s">
        <v>75</v>
      </c>
      <c r="C150" s="96" t="s">
        <v>402</v>
      </c>
      <c r="D150" s="107"/>
      <c r="E150" s="98" t="s">
        <v>49</v>
      </c>
      <c r="F150" s="144">
        <v>2680</v>
      </c>
      <c r="G150" s="100"/>
      <c r="H150" s="101">
        <f>ROUND(G150*F150,2)</f>
        <v>0</v>
      </c>
      <c r="I150" s="164"/>
      <c r="J150" s="165"/>
      <c r="K150" s="150"/>
    </row>
    <row r="151" spans="1:65" ht="33" customHeight="1" x14ac:dyDescent="0.2">
      <c r="A151" s="19"/>
      <c r="B151" s="5" t="s">
        <v>2</v>
      </c>
      <c r="C151" s="158" t="s">
        <v>25</v>
      </c>
      <c r="D151" s="10"/>
      <c r="E151" s="9"/>
      <c r="F151" s="174"/>
      <c r="G151" s="22"/>
      <c r="H151" s="22"/>
      <c r="I151" s="163"/>
      <c r="K151" s="179"/>
    </row>
    <row r="152" spans="1:65" s="151" customFormat="1" ht="33" customHeight="1" x14ac:dyDescent="0.2">
      <c r="A152" s="140"/>
      <c r="B152" s="141" t="s">
        <v>544</v>
      </c>
      <c r="C152" s="142" t="s">
        <v>411</v>
      </c>
      <c r="D152" s="160" t="s">
        <v>434</v>
      </c>
      <c r="E152" s="143" t="s">
        <v>121</v>
      </c>
      <c r="F152" s="144">
        <v>2</v>
      </c>
      <c r="G152" s="145"/>
      <c r="H152" s="101">
        <f t="shared" ref="H152:H153" si="25">ROUND(G152*F152,2)</f>
        <v>0</v>
      </c>
      <c r="I152" s="146"/>
      <c r="J152" s="147"/>
      <c r="K152" s="178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  <c r="BI152" s="147"/>
      <c r="BJ152" s="147"/>
      <c r="BK152" s="147"/>
      <c r="BL152" s="147"/>
      <c r="BM152" s="147"/>
    </row>
    <row r="153" spans="1:65" s="151" customFormat="1" ht="30" customHeight="1" x14ac:dyDescent="0.2">
      <c r="A153" s="140"/>
      <c r="B153" s="141" t="s">
        <v>545</v>
      </c>
      <c r="C153" s="142" t="s">
        <v>412</v>
      </c>
      <c r="D153" s="160" t="s">
        <v>434</v>
      </c>
      <c r="E153" s="143" t="s">
        <v>177</v>
      </c>
      <c r="F153" s="144">
        <v>5</v>
      </c>
      <c r="G153" s="145"/>
      <c r="H153" s="101">
        <f t="shared" si="25"/>
        <v>0</v>
      </c>
      <c r="I153" s="146"/>
      <c r="J153" s="147"/>
      <c r="K153" s="178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  <c r="BI153" s="147"/>
      <c r="BJ153" s="147"/>
      <c r="BK153" s="147"/>
      <c r="BL153" s="147"/>
      <c r="BM153" s="147"/>
    </row>
    <row r="154" spans="1:65" s="39" customFormat="1" ht="33" customHeight="1" thickBot="1" x14ac:dyDescent="0.25">
      <c r="A154" s="40"/>
      <c r="B154" s="35" t="s">
        <v>13</v>
      </c>
      <c r="C154" s="278" t="str">
        <f>C81</f>
        <v>BLACKWATER BAY - CHARING CROSS CRESCENT TO END OF CUL-DE-SAC</v>
      </c>
      <c r="D154" s="279"/>
      <c r="E154" s="279"/>
      <c r="F154" s="280"/>
      <c r="G154" s="40" t="s">
        <v>17</v>
      </c>
      <c r="H154" s="40">
        <f>SUM(H81:H153)</f>
        <v>0</v>
      </c>
      <c r="J154" s="201"/>
      <c r="K154" s="201"/>
    </row>
    <row r="155" spans="1:65" s="39" customFormat="1" ht="33" customHeight="1" thickTop="1" x14ac:dyDescent="0.2">
      <c r="A155" s="37"/>
      <c r="B155" s="36" t="s">
        <v>14</v>
      </c>
      <c r="C155" s="281" t="s">
        <v>451</v>
      </c>
      <c r="D155" s="282"/>
      <c r="E155" s="282"/>
      <c r="F155" s="283"/>
      <c r="G155" s="37"/>
      <c r="H155" s="38"/>
      <c r="J155" s="201"/>
      <c r="K155" s="201"/>
    </row>
    <row r="156" spans="1:65" ht="33" customHeight="1" x14ac:dyDescent="0.2">
      <c r="A156" s="19"/>
      <c r="B156" s="15"/>
      <c r="C156" s="152" t="s">
        <v>19</v>
      </c>
      <c r="D156" s="10"/>
      <c r="E156" s="8" t="s">
        <v>2</v>
      </c>
      <c r="F156" s="8" t="s">
        <v>2</v>
      </c>
      <c r="G156" s="22" t="s">
        <v>2</v>
      </c>
      <c r="H156" s="22"/>
      <c r="K156" s="179"/>
    </row>
    <row r="157" spans="1:65" s="102" customFormat="1" ht="30" customHeight="1" x14ac:dyDescent="0.2">
      <c r="A157" s="103" t="s">
        <v>58</v>
      </c>
      <c r="B157" s="95" t="s">
        <v>238</v>
      </c>
      <c r="C157" s="96" t="s">
        <v>60</v>
      </c>
      <c r="D157" s="97" t="s">
        <v>44</v>
      </c>
      <c r="E157" s="98"/>
      <c r="F157" s="99"/>
      <c r="G157" s="105"/>
      <c r="H157" s="101"/>
      <c r="I157" s="164"/>
      <c r="J157" s="165"/>
      <c r="K157" s="150"/>
    </row>
    <row r="158" spans="1:65" s="102" customFormat="1" ht="30" customHeight="1" x14ac:dyDescent="0.2">
      <c r="A158" s="103" t="s">
        <v>61</v>
      </c>
      <c r="B158" s="106" t="s">
        <v>56</v>
      </c>
      <c r="C158" s="96" t="s">
        <v>62</v>
      </c>
      <c r="D158" s="107" t="s">
        <v>2</v>
      </c>
      <c r="E158" s="98" t="s">
        <v>45</v>
      </c>
      <c r="F158" s="144">
        <v>10</v>
      </c>
      <c r="G158" s="100"/>
      <c r="H158" s="101">
        <f t="shared" ref="H158:H159" si="26">ROUND(G158*F158,2)</f>
        <v>0</v>
      </c>
      <c r="I158" s="164"/>
      <c r="J158" s="165"/>
      <c r="K158" s="150"/>
    </row>
    <row r="159" spans="1:65" s="104" customFormat="1" ht="30" customHeight="1" x14ac:dyDescent="0.2">
      <c r="A159" s="94" t="s">
        <v>63</v>
      </c>
      <c r="B159" s="95" t="s">
        <v>546</v>
      </c>
      <c r="C159" s="96" t="s">
        <v>65</v>
      </c>
      <c r="D159" s="97" t="s">
        <v>44</v>
      </c>
      <c r="E159" s="98" t="s">
        <v>49</v>
      </c>
      <c r="F159" s="144">
        <v>3675</v>
      </c>
      <c r="G159" s="100"/>
      <c r="H159" s="101">
        <f t="shared" si="26"/>
        <v>0</v>
      </c>
      <c r="I159" s="164"/>
      <c r="J159" s="165"/>
      <c r="K159" s="150"/>
    </row>
    <row r="160" spans="1:65" s="104" customFormat="1" ht="30" customHeight="1" x14ac:dyDescent="0.2">
      <c r="A160" s="94" t="s">
        <v>422</v>
      </c>
      <c r="B160" s="95" t="s">
        <v>246</v>
      </c>
      <c r="C160" s="96" t="s">
        <v>423</v>
      </c>
      <c r="D160" s="107" t="s">
        <v>421</v>
      </c>
      <c r="E160" s="98"/>
      <c r="F160" s="144"/>
      <c r="G160" s="105"/>
      <c r="H160" s="101"/>
      <c r="I160" s="164"/>
      <c r="J160" s="165"/>
      <c r="K160" s="150"/>
    </row>
    <row r="161" spans="1:11" s="104" customFormat="1" ht="30" customHeight="1" x14ac:dyDescent="0.2">
      <c r="A161" s="94" t="s">
        <v>444</v>
      </c>
      <c r="B161" s="106" t="s">
        <v>56</v>
      </c>
      <c r="C161" s="96" t="s">
        <v>445</v>
      </c>
      <c r="D161" s="156"/>
      <c r="E161" s="98" t="s">
        <v>45</v>
      </c>
      <c r="F161" s="157">
        <v>35</v>
      </c>
      <c r="G161" s="145"/>
      <c r="H161" s="101">
        <f>ROUND(G161*F161,2)</f>
        <v>0</v>
      </c>
      <c r="I161" s="164"/>
      <c r="J161" s="165"/>
      <c r="K161" s="180"/>
    </row>
    <row r="162" spans="1:11" ht="33" customHeight="1" x14ac:dyDescent="0.2">
      <c r="A162" s="19"/>
      <c r="B162" s="15" t="s">
        <v>2</v>
      </c>
      <c r="C162" s="158" t="s">
        <v>33</v>
      </c>
      <c r="D162" s="10"/>
      <c r="E162" s="7"/>
      <c r="F162" s="174"/>
      <c r="G162" s="22"/>
      <c r="H162" s="22"/>
      <c r="I162" s="163"/>
      <c r="K162" s="179"/>
    </row>
    <row r="163" spans="1:11" s="102" customFormat="1" ht="30" customHeight="1" x14ac:dyDescent="0.2">
      <c r="A163" s="109" t="s">
        <v>81</v>
      </c>
      <c r="B163" s="95" t="s">
        <v>547</v>
      </c>
      <c r="C163" s="96" t="s">
        <v>83</v>
      </c>
      <c r="D163" s="97" t="s">
        <v>44</v>
      </c>
      <c r="E163" s="98"/>
      <c r="F163" s="144"/>
      <c r="G163" s="105"/>
      <c r="H163" s="101"/>
      <c r="I163" s="164"/>
      <c r="J163" s="165"/>
      <c r="K163" s="150"/>
    </row>
    <row r="164" spans="1:11" s="104" customFormat="1" ht="30" customHeight="1" x14ac:dyDescent="0.2">
      <c r="A164" s="109" t="s">
        <v>84</v>
      </c>
      <c r="B164" s="106" t="s">
        <v>56</v>
      </c>
      <c r="C164" s="96" t="s">
        <v>85</v>
      </c>
      <c r="D164" s="107" t="s">
        <v>2</v>
      </c>
      <c r="E164" s="98" t="s">
        <v>49</v>
      </c>
      <c r="F164" s="144">
        <v>155</v>
      </c>
      <c r="G164" s="100"/>
      <c r="H164" s="101">
        <f>ROUND(G164*F164,2)</f>
        <v>0</v>
      </c>
      <c r="I164" s="164"/>
      <c r="J164" s="165"/>
      <c r="K164" s="150"/>
    </row>
    <row r="165" spans="1:11" s="104" customFormat="1" ht="30" customHeight="1" x14ac:dyDescent="0.2">
      <c r="A165" s="109" t="s">
        <v>88</v>
      </c>
      <c r="B165" s="95" t="s">
        <v>254</v>
      </c>
      <c r="C165" s="96" t="s">
        <v>90</v>
      </c>
      <c r="D165" s="107" t="s">
        <v>91</v>
      </c>
      <c r="E165" s="98"/>
      <c r="F165" s="144"/>
      <c r="G165" s="105"/>
      <c r="H165" s="101"/>
      <c r="I165" s="164"/>
      <c r="J165" s="165"/>
      <c r="K165" s="150"/>
    </row>
    <row r="166" spans="1:11" s="104" customFormat="1" ht="30" customHeight="1" x14ac:dyDescent="0.2">
      <c r="A166" s="109" t="s">
        <v>92</v>
      </c>
      <c r="B166" s="106" t="s">
        <v>56</v>
      </c>
      <c r="C166" s="96" t="s">
        <v>94</v>
      </c>
      <c r="D166" s="107" t="s">
        <v>2</v>
      </c>
      <c r="E166" s="98" t="s">
        <v>49</v>
      </c>
      <c r="F166" s="144">
        <v>100</v>
      </c>
      <c r="G166" s="100"/>
      <c r="H166" s="101">
        <f>ROUND(G166*F166,2)</f>
        <v>0</v>
      </c>
      <c r="I166" s="164"/>
      <c r="J166" s="165"/>
      <c r="K166" s="150"/>
    </row>
    <row r="167" spans="1:11" s="104" customFormat="1" ht="30" customHeight="1" x14ac:dyDescent="0.2">
      <c r="A167" s="109" t="s">
        <v>95</v>
      </c>
      <c r="B167" s="95" t="s">
        <v>548</v>
      </c>
      <c r="C167" s="96" t="s">
        <v>97</v>
      </c>
      <c r="D167" s="107" t="s">
        <v>91</v>
      </c>
      <c r="E167" s="98"/>
      <c r="F167" s="144"/>
      <c r="G167" s="105"/>
      <c r="H167" s="101"/>
      <c r="I167" s="164"/>
      <c r="J167" s="165"/>
      <c r="K167" s="150"/>
    </row>
    <row r="168" spans="1:11" s="104" customFormat="1" ht="30" customHeight="1" x14ac:dyDescent="0.2">
      <c r="A168" s="109" t="s">
        <v>98</v>
      </c>
      <c r="B168" s="106" t="s">
        <v>56</v>
      </c>
      <c r="C168" s="96" t="s">
        <v>99</v>
      </c>
      <c r="D168" s="107" t="s">
        <v>2</v>
      </c>
      <c r="E168" s="98" t="s">
        <v>49</v>
      </c>
      <c r="F168" s="144">
        <v>95</v>
      </c>
      <c r="G168" s="100"/>
      <c r="H168" s="101">
        <f t="shared" ref="H168:H171" si="27">ROUND(G168*F168,2)</f>
        <v>0</v>
      </c>
      <c r="I168" s="164"/>
      <c r="J168" s="165"/>
      <c r="K168" s="150"/>
    </row>
    <row r="169" spans="1:11" s="104" customFormat="1" ht="30" customHeight="1" x14ac:dyDescent="0.2">
      <c r="A169" s="109" t="s">
        <v>100</v>
      </c>
      <c r="B169" s="106" t="s">
        <v>75</v>
      </c>
      <c r="C169" s="96" t="s">
        <v>101</v>
      </c>
      <c r="D169" s="107" t="s">
        <v>2</v>
      </c>
      <c r="E169" s="98" t="s">
        <v>49</v>
      </c>
      <c r="F169" s="144">
        <v>395</v>
      </c>
      <c r="G169" s="100"/>
      <c r="H169" s="101">
        <f t="shared" si="27"/>
        <v>0</v>
      </c>
      <c r="I169" s="164"/>
      <c r="J169" s="165"/>
      <c r="K169" s="180"/>
    </row>
    <row r="170" spans="1:11" s="104" customFormat="1" ht="30" customHeight="1" x14ac:dyDescent="0.2">
      <c r="A170" s="109" t="s">
        <v>102</v>
      </c>
      <c r="B170" s="106" t="s">
        <v>77</v>
      </c>
      <c r="C170" s="96" t="s">
        <v>103</v>
      </c>
      <c r="D170" s="107" t="s">
        <v>2</v>
      </c>
      <c r="E170" s="98" t="s">
        <v>49</v>
      </c>
      <c r="F170" s="144">
        <v>15</v>
      </c>
      <c r="G170" s="100"/>
      <c r="H170" s="101">
        <f t="shared" si="27"/>
        <v>0</v>
      </c>
      <c r="I170" s="164"/>
      <c r="J170" s="165"/>
      <c r="K170" s="150"/>
    </row>
    <row r="171" spans="1:11" s="104" customFormat="1" ht="30" customHeight="1" x14ac:dyDescent="0.2">
      <c r="A171" s="109" t="s">
        <v>104</v>
      </c>
      <c r="B171" s="106" t="s">
        <v>80</v>
      </c>
      <c r="C171" s="96" t="s">
        <v>105</v>
      </c>
      <c r="D171" s="107" t="s">
        <v>2</v>
      </c>
      <c r="E171" s="98" t="s">
        <v>49</v>
      </c>
      <c r="F171" s="144">
        <v>110</v>
      </c>
      <c r="G171" s="100"/>
      <c r="H171" s="101">
        <f t="shared" si="27"/>
        <v>0</v>
      </c>
      <c r="I171" s="164"/>
      <c r="J171" s="165"/>
      <c r="K171" s="150"/>
    </row>
    <row r="172" spans="1:11" s="104" customFormat="1" ht="30" customHeight="1" x14ac:dyDescent="0.2">
      <c r="A172" s="109" t="s">
        <v>106</v>
      </c>
      <c r="B172" s="95" t="s">
        <v>549</v>
      </c>
      <c r="C172" s="96" t="s">
        <v>108</v>
      </c>
      <c r="D172" s="107" t="s">
        <v>91</v>
      </c>
      <c r="E172" s="98"/>
      <c r="F172" s="144"/>
      <c r="G172" s="105"/>
      <c r="H172" s="101"/>
      <c r="I172" s="164"/>
      <c r="J172" s="165"/>
      <c r="K172" s="150"/>
    </row>
    <row r="173" spans="1:11" s="104" customFormat="1" ht="30" customHeight="1" x14ac:dyDescent="0.2">
      <c r="A173" s="109" t="s">
        <v>110</v>
      </c>
      <c r="B173" s="106" t="s">
        <v>56</v>
      </c>
      <c r="C173" s="96" t="s">
        <v>101</v>
      </c>
      <c r="D173" s="107" t="s">
        <v>2</v>
      </c>
      <c r="E173" s="98" t="s">
        <v>49</v>
      </c>
      <c r="F173" s="144">
        <v>20</v>
      </c>
      <c r="G173" s="100"/>
      <c r="H173" s="101">
        <f t="shared" ref="H173" si="28">ROUND(G173*F173,2)</f>
        <v>0</v>
      </c>
      <c r="I173" s="171"/>
      <c r="J173" s="165"/>
      <c r="K173" s="150"/>
    </row>
    <row r="174" spans="1:11" s="104" customFormat="1" ht="30" customHeight="1" x14ac:dyDescent="0.2">
      <c r="A174" s="109" t="s">
        <v>117</v>
      </c>
      <c r="B174" s="95" t="s">
        <v>550</v>
      </c>
      <c r="C174" s="96" t="s">
        <v>118</v>
      </c>
      <c r="D174" s="107" t="s">
        <v>91</v>
      </c>
      <c r="E174" s="98"/>
      <c r="F174" s="144"/>
      <c r="G174" s="105"/>
      <c r="H174" s="101"/>
      <c r="I174" s="164"/>
      <c r="J174" s="165"/>
      <c r="K174" s="150"/>
    </row>
    <row r="175" spans="1:11" s="104" customFormat="1" ht="30" customHeight="1" x14ac:dyDescent="0.2">
      <c r="A175" s="109" t="s">
        <v>119</v>
      </c>
      <c r="B175" s="106" t="s">
        <v>56</v>
      </c>
      <c r="C175" s="96" t="s">
        <v>120</v>
      </c>
      <c r="D175" s="107" t="s">
        <v>2</v>
      </c>
      <c r="E175" s="98" t="s">
        <v>121</v>
      </c>
      <c r="F175" s="144">
        <v>180</v>
      </c>
      <c r="G175" s="100"/>
      <c r="H175" s="101">
        <f>ROUND(G175*F175,2)</f>
        <v>0</v>
      </c>
      <c r="I175" s="164"/>
      <c r="J175" s="165"/>
      <c r="K175" s="150"/>
    </row>
    <row r="176" spans="1:11" s="104" customFormat="1" ht="30" customHeight="1" x14ac:dyDescent="0.2">
      <c r="A176" s="109" t="s">
        <v>122</v>
      </c>
      <c r="B176" s="95" t="s">
        <v>551</v>
      </c>
      <c r="C176" s="96" t="s">
        <v>124</v>
      </c>
      <c r="D176" s="107" t="s">
        <v>91</v>
      </c>
      <c r="E176" s="98"/>
      <c r="F176" s="144"/>
      <c r="G176" s="105"/>
      <c r="H176" s="101"/>
      <c r="I176" s="164"/>
      <c r="J176" s="165"/>
      <c r="K176" s="150"/>
    </row>
    <row r="177" spans="1:11" s="104" customFormat="1" ht="30" customHeight="1" x14ac:dyDescent="0.2">
      <c r="A177" s="111" t="s">
        <v>125</v>
      </c>
      <c r="B177" s="96" t="s">
        <v>56</v>
      </c>
      <c r="C177" s="96" t="s">
        <v>126</v>
      </c>
      <c r="D177" s="107" t="s">
        <v>2</v>
      </c>
      <c r="E177" s="112" t="s">
        <v>121</v>
      </c>
      <c r="F177" s="144">
        <v>100</v>
      </c>
      <c r="G177" s="145"/>
      <c r="H177" s="101">
        <f>ROUND(G177*F177,2)</f>
        <v>0</v>
      </c>
      <c r="I177" s="164"/>
      <c r="J177" s="165"/>
      <c r="K177" s="150"/>
    </row>
    <row r="178" spans="1:11" s="104" customFormat="1" ht="30" customHeight="1" x14ac:dyDescent="0.2">
      <c r="A178" s="109" t="s">
        <v>127</v>
      </c>
      <c r="B178" s="96" t="s">
        <v>75</v>
      </c>
      <c r="C178" s="96" t="s">
        <v>128</v>
      </c>
      <c r="D178" s="107" t="s">
        <v>2</v>
      </c>
      <c r="E178" s="98" t="s">
        <v>121</v>
      </c>
      <c r="F178" s="144">
        <v>1180</v>
      </c>
      <c r="G178" s="100"/>
      <c r="H178" s="101">
        <f>ROUND(G178*F178,2)</f>
        <v>0</v>
      </c>
      <c r="I178" s="164"/>
      <c r="J178" s="165"/>
      <c r="K178" s="150"/>
    </row>
    <row r="179" spans="1:11" s="102" customFormat="1" ht="30" customHeight="1" x14ac:dyDescent="0.2">
      <c r="A179" s="109" t="s">
        <v>129</v>
      </c>
      <c r="B179" s="95" t="s">
        <v>258</v>
      </c>
      <c r="C179" s="96" t="s">
        <v>131</v>
      </c>
      <c r="D179" s="107" t="s">
        <v>132</v>
      </c>
      <c r="E179" s="98"/>
      <c r="F179" s="144"/>
      <c r="G179" s="105"/>
      <c r="H179" s="101"/>
      <c r="I179" s="164"/>
      <c r="J179" s="165"/>
      <c r="K179" s="150"/>
    </row>
    <row r="180" spans="1:11" s="104" customFormat="1" ht="30" customHeight="1" x14ac:dyDescent="0.2">
      <c r="A180" s="109" t="s">
        <v>140</v>
      </c>
      <c r="B180" s="106" t="s">
        <v>56</v>
      </c>
      <c r="C180" s="96" t="s">
        <v>141</v>
      </c>
      <c r="D180" s="107" t="s">
        <v>2</v>
      </c>
      <c r="E180" s="98" t="s">
        <v>49</v>
      </c>
      <c r="F180" s="144">
        <v>25</v>
      </c>
      <c r="G180" s="100"/>
      <c r="H180" s="101">
        <f t="shared" ref="H180:H181" si="29">ROUND(G180*F180,2)</f>
        <v>0</v>
      </c>
      <c r="I180" s="164"/>
      <c r="J180" s="165"/>
      <c r="K180" s="150"/>
    </row>
    <row r="181" spans="1:11" s="104" customFormat="1" ht="30" customHeight="1" x14ac:dyDescent="0.2">
      <c r="A181" s="109" t="s">
        <v>133</v>
      </c>
      <c r="B181" s="218" t="s">
        <v>75</v>
      </c>
      <c r="C181" s="219" t="s">
        <v>134</v>
      </c>
      <c r="D181" s="220" t="s">
        <v>2</v>
      </c>
      <c r="E181" s="221" t="s">
        <v>49</v>
      </c>
      <c r="F181" s="222">
        <v>20</v>
      </c>
      <c r="G181" s="223"/>
      <c r="H181" s="224">
        <f t="shared" si="29"/>
        <v>0</v>
      </c>
      <c r="I181" s="164"/>
      <c r="J181" s="165"/>
      <c r="K181" s="150"/>
    </row>
    <row r="182" spans="1:11" s="102" customFormat="1" ht="30" customHeight="1" x14ac:dyDescent="0.2">
      <c r="A182" s="109" t="s">
        <v>142</v>
      </c>
      <c r="B182" s="231" t="s">
        <v>265</v>
      </c>
      <c r="C182" s="238" t="s">
        <v>144</v>
      </c>
      <c r="D182" s="239" t="s">
        <v>132</v>
      </c>
      <c r="E182" s="234"/>
      <c r="F182" s="245"/>
      <c r="G182" s="236"/>
      <c r="H182" s="241"/>
      <c r="I182" s="164"/>
      <c r="J182" s="165"/>
      <c r="K182" s="150"/>
    </row>
    <row r="183" spans="1:11" s="104" customFormat="1" ht="30" customHeight="1" x14ac:dyDescent="0.2">
      <c r="A183" s="109" t="s">
        <v>145</v>
      </c>
      <c r="B183" s="106" t="s">
        <v>56</v>
      </c>
      <c r="C183" s="96" t="s">
        <v>134</v>
      </c>
      <c r="D183" s="107" t="s">
        <v>146</v>
      </c>
      <c r="E183" s="98" t="s">
        <v>49</v>
      </c>
      <c r="F183" s="144">
        <v>65</v>
      </c>
      <c r="G183" s="100"/>
      <c r="H183" s="101">
        <f t="shared" ref="H183" si="30">ROUND(G183*F183,2)</f>
        <v>0</v>
      </c>
      <c r="I183" s="164"/>
      <c r="J183" s="165"/>
      <c r="K183" s="150"/>
    </row>
    <row r="184" spans="1:11" s="102" customFormat="1" ht="30" customHeight="1" x14ac:dyDescent="0.2">
      <c r="A184" s="109" t="s">
        <v>147</v>
      </c>
      <c r="B184" s="95" t="s">
        <v>552</v>
      </c>
      <c r="C184" s="96" t="s">
        <v>149</v>
      </c>
      <c r="D184" s="107" t="s">
        <v>132</v>
      </c>
      <c r="E184" s="98"/>
      <c r="F184" s="144"/>
      <c r="G184" s="105"/>
      <c r="H184" s="101"/>
      <c r="I184" s="164"/>
      <c r="J184" s="165"/>
      <c r="K184" s="150"/>
    </row>
    <row r="185" spans="1:11" s="104" customFormat="1" ht="30" customHeight="1" x14ac:dyDescent="0.2">
      <c r="A185" s="109" t="s">
        <v>150</v>
      </c>
      <c r="B185" s="106" t="s">
        <v>56</v>
      </c>
      <c r="C185" s="96" t="s">
        <v>134</v>
      </c>
      <c r="D185" s="107" t="s">
        <v>146</v>
      </c>
      <c r="E185" s="98"/>
      <c r="F185" s="144"/>
      <c r="G185" s="105"/>
      <c r="H185" s="101"/>
      <c r="I185" s="164"/>
      <c r="J185" s="165"/>
      <c r="K185" s="150"/>
    </row>
    <row r="186" spans="1:11" s="104" customFormat="1" ht="30" customHeight="1" x14ac:dyDescent="0.2">
      <c r="A186" s="109" t="s">
        <v>151</v>
      </c>
      <c r="B186" s="114" t="s">
        <v>152</v>
      </c>
      <c r="C186" s="96" t="s">
        <v>153</v>
      </c>
      <c r="D186" s="107"/>
      <c r="E186" s="98" t="s">
        <v>49</v>
      </c>
      <c r="F186" s="144">
        <v>120</v>
      </c>
      <c r="G186" s="100"/>
      <c r="H186" s="101">
        <f t="shared" ref="H186:H193" si="31">ROUND(G186*F186,2)</f>
        <v>0</v>
      </c>
      <c r="I186" s="190"/>
      <c r="J186" s="165"/>
      <c r="K186" s="150"/>
    </row>
    <row r="187" spans="1:11" s="104" customFormat="1" ht="30" customHeight="1" x14ac:dyDescent="0.2">
      <c r="A187" s="109" t="s">
        <v>154</v>
      </c>
      <c r="B187" s="114" t="s">
        <v>155</v>
      </c>
      <c r="C187" s="96" t="s">
        <v>156</v>
      </c>
      <c r="D187" s="107"/>
      <c r="E187" s="98" t="s">
        <v>49</v>
      </c>
      <c r="F187" s="144">
        <v>370</v>
      </c>
      <c r="G187" s="100"/>
      <c r="H187" s="101">
        <f t="shared" si="31"/>
        <v>0</v>
      </c>
      <c r="I187" s="164"/>
      <c r="J187" s="165"/>
      <c r="K187" s="180"/>
    </row>
    <row r="188" spans="1:11" s="104" customFormat="1" ht="30" customHeight="1" x14ac:dyDescent="0.2">
      <c r="A188" s="109" t="s">
        <v>157</v>
      </c>
      <c r="B188" s="114" t="s">
        <v>158</v>
      </c>
      <c r="C188" s="96" t="s">
        <v>159</v>
      </c>
      <c r="D188" s="107" t="s">
        <v>2</v>
      </c>
      <c r="E188" s="98" t="s">
        <v>49</v>
      </c>
      <c r="F188" s="144">
        <v>60</v>
      </c>
      <c r="G188" s="100"/>
      <c r="H188" s="101">
        <f t="shared" si="31"/>
        <v>0</v>
      </c>
      <c r="I188" s="191"/>
      <c r="J188" s="165"/>
      <c r="K188" s="150"/>
    </row>
    <row r="189" spans="1:11" s="104" customFormat="1" ht="30" customHeight="1" x14ac:dyDescent="0.2">
      <c r="A189" s="109" t="s">
        <v>160</v>
      </c>
      <c r="B189" s="106" t="s">
        <v>75</v>
      </c>
      <c r="C189" s="96" t="s">
        <v>136</v>
      </c>
      <c r="D189" s="107" t="s">
        <v>2</v>
      </c>
      <c r="E189" s="98"/>
      <c r="F189" s="144"/>
      <c r="G189" s="108"/>
      <c r="H189" s="108"/>
      <c r="I189" s="164"/>
      <c r="J189" s="165"/>
      <c r="K189" s="150"/>
    </row>
    <row r="190" spans="1:11" s="104" customFormat="1" ht="30" customHeight="1" x14ac:dyDescent="0.2">
      <c r="A190" s="109" t="s">
        <v>161</v>
      </c>
      <c r="B190" s="114" t="s">
        <v>152</v>
      </c>
      <c r="C190" s="96" t="s">
        <v>153</v>
      </c>
      <c r="D190" s="107"/>
      <c r="E190" s="98" t="s">
        <v>49</v>
      </c>
      <c r="F190" s="144">
        <v>10</v>
      </c>
      <c r="G190" s="100"/>
      <c r="H190" s="101">
        <f t="shared" si="31"/>
        <v>0</v>
      </c>
      <c r="I190" s="190"/>
      <c r="J190" s="165"/>
      <c r="K190" s="150"/>
    </row>
    <row r="191" spans="1:11" s="102" customFormat="1" ht="30" customHeight="1" x14ac:dyDescent="0.2">
      <c r="A191" s="109" t="s">
        <v>162</v>
      </c>
      <c r="B191" s="95" t="s">
        <v>553</v>
      </c>
      <c r="C191" s="96" t="s">
        <v>164</v>
      </c>
      <c r="D191" s="107" t="s">
        <v>132</v>
      </c>
      <c r="E191" s="98" t="s">
        <v>49</v>
      </c>
      <c r="F191" s="133">
        <v>5</v>
      </c>
      <c r="G191" s="100"/>
      <c r="H191" s="101">
        <f t="shared" si="31"/>
        <v>0</v>
      </c>
      <c r="I191" s="164"/>
      <c r="J191" s="165"/>
      <c r="K191" s="150"/>
    </row>
    <row r="192" spans="1:11" s="104" customFormat="1" ht="30" customHeight="1" x14ac:dyDescent="0.2">
      <c r="A192" s="109" t="s">
        <v>165</v>
      </c>
      <c r="B192" s="95" t="s">
        <v>554</v>
      </c>
      <c r="C192" s="96" t="s">
        <v>167</v>
      </c>
      <c r="D192" s="107" t="s">
        <v>132</v>
      </c>
      <c r="E192" s="98" t="s">
        <v>49</v>
      </c>
      <c r="F192" s="144">
        <v>5</v>
      </c>
      <c r="G192" s="100"/>
      <c r="H192" s="101">
        <f t="shared" si="31"/>
        <v>0</v>
      </c>
      <c r="I192" s="164"/>
      <c r="J192" s="165"/>
      <c r="K192" s="150"/>
    </row>
    <row r="193" spans="1:11" s="104" customFormat="1" ht="30" customHeight="1" x14ac:dyDescent="0.2">
      <c r="A193" s="109" t="s">
        <v>168</v>
      </c>
      <c r="B193" s="95" t="s">
        <v>555</v>
      </c>
      <c r="C193" s="96" t="s">
        <v>170</v>
      </c>
      <c r="D193" s="107" t="s">
        <v>132</v>
      </c>
      <c r="E193" s="98" t="s">
        <v>49</v>
      </c>
      <c r="F193" s="144">
        <v>5</v>
      </c>
      <c r="G193" s="100"/>
      <c r="H193" s="101">
        <f t="shared" si="31"/>
        <v>0</v>
      </c>
      <c r="I193" s="164"/>
      <c r="J193" s="165"/>
      <c r="K193" s="150"/>
    </row>
    <row r="194" spans="1:11" s="104" customFormat="1" ht="30" customHeight="1" x14ac:dyDescent="0.2">
      <c r="A194" s="109" t="s">
        <v>181</v>
      </c>
      <c r="B194" s="95" t="s">
        <v>556</v>
      </c>
      <c r="C194" s="96" t="s">
        <v>183</v>
      </c>
      <c r="D194" s="107" t="s">
        <v>174</v>
      </c>
      <c r="E194" s="98"/>
      <c r="F194" s="144"/>
      <c r="G194" s="105"/>
      <c r="H194" s="101"/>
      <c r="I194" s="164"/>
      <c r="J194" s="165"/>
      <c r="K194" s="150"/>
    </row>
    <row r="195" spans="1:11" s="104" customFormat="1" ht="30" customHeight="1" x14ac:dyDescent="0.2">
      <c r="A195" s="109" t="s">
        <v>187</v>
      </c>
      <c r="B195" s="106" t="s">
        <v>56</v>
      </c>
      <c r="C195" s="96" t="s">
        <v>188</v>
      </c>
      <c r="D195" s="107" t="s">
        <v>189</v>
      </c>
      <c r="E195" s="98" t="s">
        <v>177</v>
      </c>
      <c r="F195" s="144">
        <v>155</v>
      </c>
      <c r="G195" s="100"/>
      <c r="H195" s="101">
        <f>ROUND(G195*F195,2)</f>
        <v>0</v>
      </c>
      <c r="I195" s="164"/>
      <c r="J195" s="165"/>
      <c r="K195" s="150"/>
    </row>
    <row r="196" spans="1:11" s="104" customFormat="1" ht="30" customHeight="1" x14ac:dyDescent="0.2">
      <c r="A196" s="109" t="s">
        <v>426</v>
      </c>
      <c r="B196" s="106" t="s">
        <v>75</v>
      </c>
      <c r="C196" s="96" t="s">
        <v>205</v>
      </c>
      <c r="D196" s="107" t="s">
        <v>427</v>
      </c>
      <c r="E196" s="98" t="s">
        <v>177</v>
      </c>
      <c r="F196" s="144">
        <v>25</v>
      </c>
      <c r="G196" s="100"/>
      <c r="H196" s="101">
        <f t="shared" ref="H196" si="32">ROUND(G196*F196,2)</f>
        <v>0</v>
      </c>
      <c r="I196" s="164"/>
      <c r="J196" s="165"/>
      <c r="K196" s="150"/>
    </row>
    <row r="197" spans="1:11" s="104" customFormat="1" ht="30" customHeight="1" x14ac:dyDescent="0.2">
      <c r="A197" s="109" t="s">
        <v>191</v>
      </c>
      <c r="B197" s="95" t="s">
        <v>557</v>
      </c>
      <c r="C197" s="96" t="s">
        <v>193</v>
      </c>
      <c r="D197" s="107" t="s">
        <v>174</v>
      </c>
      <c r="E197" s="98"/>
      <c r="F197" s="144"/>
      <c r="G197" s="105"/>
      <c r="H197" s="101"/>
      <c r="I197" s="164"/>
      <c r="J197" s="165"/>
      <c r="K197" s="150"/>
    </row>
    <row r="198" spans="1:11" s="104" customFormat="1" ht="30" customHeight="1" x14ac:dyDescent="0.2">
      <c r="A198" s="109" t="s">
        <v>194</v>
      </c>
      <c r="B198" s="106" t="s">
        <v>56</v>
      </c>
      <c r="C198" s="96" t="s">
        <v>196</v>
      </c>
      <c r="D198" s="107" t="s">
        <v>195</v>
      </c>
      <c r="E198" s="98"/>
      <c r="F198" s="144"/>
      <c r="G198" s="108"/>
      <c r="H198" s="101"/>
      <c r="I198" s="164"/>
      <c r="J198" s="165"/>
      <c r="K198" s="150"/>
    </row>
    <row r="199" spans="1:11" s="104" customFormat="1" ht="30" customHeight="1" x14ac:dyDescent="0.2">
      <c r="A199" s="109" t="s">
        <v>199</v>
      </c>
      <c r="B199" s="116" t="s">
        <v>152</v>
      </c>
      <c r="C199" s="117" t="s">
        <v>197</v>
      </c>
      <c r="D199" s="97"/>
      <c r="E199" s="118" t="s">
        <v>177</v>
      </c>
      <c r="F199" s="175">
        <v>10</v>
      </c>
      <c r="G199" s="100"/>
      <c r="H199" s="108">
        <f>ROUND(G199*F199,2)</f>
        <v>0</v>
      </c>
      <c r="I199" s="192"/>
      <c r="J199" s="165"/>
      <c r="K199" s="150"/>
    </row>
    <row r="200" spans="1:11" s="104" customFormat="1" ht="30" customHeight="1" x14ac:dyDescent="0.2">
      <c r="A200" s="109" t="s">
        <v>200</v>
      </c>
      <c r="B200" s="116" t="s">
        <v>155</v>
      </c>
      <c r="C200" s="117" t="s">
        <v>198</v>
      </c>
      <c r="D200" s="97"/>
      <c r="E200" s="118" t="s">
        <v>177</v>
      </c>
      <c r="F200" s="175">
        <v>695</v>
      </c>
      <c r="G200" s="100"/>
      <c r="H200" s="108">
        <f>ROUND(G200*F200,2)</f>
        <v>0</v>
      </c>
      <c r="I200" s="192"/>
      <c r="J200" s="165"/>
      <c r="K200" s="180"/>
    </row>
    <row r="201" spans="1:11" s="104" customFormat="1" ht="30" customHeight="1" x14ac:dyDescent="0.2">
      <c r="A201" s="109" t="s">
        <v>668</v>
      </c>
      <c r="B201" s="116" t="s">
        <v>669</v>
      </c>
      <c r="C201" s="117" t="s">
        <v>670</v>
      </c>
      <c r="D201" s="97" t="s">
        <v>2</v>
      </c>
      <c r="E201" s="118" t="s">
        <v>177</v>
      </c>
      <c r="F201" s="144">
        <v>310</v>
      </c>
      <c r="G201" s="100"/>
      <c r="H201" s="108">
        <f>ROUND(G201*F201,2)</f>
        <v>0</v>
      </c>
      <c r="I201" s="192"/>
      <c r="J201" s="165"/>
    </row>
    <row r="202" spans="1:11" s="104" customFormat="1" ht="30" customHeight="1" x14ac:dyDescent="0.2">
      <c r="A202" s="109" t="s">
        <v>204</v>
      </c>
      <c r="B202" s="106" t="s">
        <v>75</v>
      </c>
      <c r="C202" s="96" t="s">
        <v>205</v>
      </c>
      <c r="D202" s="107" t="s">
        <v>206</v>
      </c>
      <c r="E202" s="98" t="s">
        <v>177</v>
      </c>
      <c r="F202" s="144">
        <v>105</v>
      </c>
      <c r="G202" s="100"/>
      <c r="H202" s="101">
        <f t="shared" ref="H202:H204" si="33">ROUND(G202*F202,2)</f>
        <v>0</v>
      </c>
      <c r="I202" s="164"/>
      <c r="J202" s="165"/>
      <c r="K202" s="150"/>
    </row>
    <row r="203" spans="1:11" s="104" customFormat="1" ht="30" customHeight="1" x14ac:dyDescent="0.2">
      <c r="A203" s="109" t="s">
        <v>446</v>
      </c>
      <c r="B203" s="106" t="s">
        <v>77</v>
      </c>
      <c r="C203" s="96" t="s">
        <v>447</v>
      </c>
      <c r="D203" s="107" t="s">
        <v>252</v>
      </c>
      <c r="E203" s="98" t="s">
        <v>177</v>
      </c>
      <c r="F203" s="144">
        <v>85</v>
      </c>
      <c r="G203" s="145"/>
      <c r="H203" s="101">
        <f t="shared" si="33"/>
        <v>0</v>
      </c>
      <c r="I203" s="164"/>
      <c r="J203" s="165"/>
      <c r="K203" s="150"/>
    </row>
    <row r="204" spans="1:11" s="104" customFormat="1" ht="33" customHeight="1" x14ac:dyDescent="0.2">
      <c r="A204" s="109" t="s">
        <v>207</v>
      </c>
      <c r="B204" s="246" t="s">
        <v>558</v>
      </c>
      <c r="C204" s="219" t="s">
        <v>209</v>
      </c>
      <c r="D204" s="220" t="s">
        <v>210</v>
      </c>
      <c r="E204" s="221" t="s">
        <v>49</v>
      </c>
      <c r="F204" s="222">
        <v>5</v>
      </c>
      <c r="G204" s="223"/>
      <c r="H204" s="224">
        <f t="shared" si="33"/>
        <v>0</v>
      </c>
      <c r="I204" s="164"/>
      <c r="J204" s="165"/>
      <c r="K204" s="150"/>
    </row>
    <row r="205" spans="1:11" s="104" customFormat="1" ht="30" customHeight="1" x14ac:dyDescent="0.2">
      <c r="A205" s="109" t="s">
        <v>211</v>
      </c>
      <c r="B205" s="231" t="s">
        <v>559</v>
      </c>
      <c r="C205" s="238" t="s">
        <v>213</v>
      </c>
      <c r="D205" s="239" t="s">
        <v>214</v>
      </c>
      <c r="E205" s="252"/>
      <c r="F205" s="245"/>
      <c r="G205" s="236"/>
      <c r="H205" s="241"/>
      <c r="I205" s="164"/>
      <c r="J205" s="165"/>
      <c r="K205" s="150"/>
    </row>
    <row r="206" spans="1:11" s="104" customFormat="1" ht="30" customHeight="1" x14ac:dyDescent="0.2">
      <c r="A206" s="109" t="s">
        <v>215</v>
      </c>
      <c r="B206" s="106" t="s">
        <v>56</v>
      </c>
      <c r="C206" s="96" t="s">
        <v>216</v>
      </c>
      <c r="D206" s="107"/>
      <c r="E206" s="98"/>
      <c r="F206" s="144"/>
      <c r="G206" s="105"/>
      <c r="H206" s="101"/>
      <c r="I206" s="164"/>
      <c r="J206" s="165"/>
      <c r="K206" s="150"/>
    </row>
    <row r="207" spans="1:11" s="104" customFormat="1" ht="30" customHeight="1" x14ac:dyDescent="0.2">
      <c r="A207" s="109" t="s">
        <v>217</v>
      </c>
      <c r="B207" s="114" t="s">
        <v>152</v>
      </c>
      <c r="C207" s="96" t="s">
        <v>218</v>
      </c>
      <c r="D207" s="107"/>
      <c r="E207" s="98" t="s">
        <v>57</v>
      </c>
      <c r="F207" s="144">
        <v>1550</v>
      </c>
      <c r="G207" s="100"/>
      <c r="H207" s="101">
        <f>ROUND(G207*F207,2)</f>
        <v>0</v>
      </c>
      <c r="I207" s="164"/>
      <c r="J207" s="165"/>
      <c r="K207" s="150"/>
    </row>
    <row r="208" spans="1:11" s="104" customFormat="1" ht="30" customHeight="1" x14ac:dyDescent="0.2">
      <c r="A208" s="109" t="s">
        <v>219</v>
      </c>
      <c r="B208" s="106" t="s">
        <v>75</v>
      </c>
      <c r="C208" s="96" t="s">
        <v>220</v>
      </c>
      <c r="D208" s="107"/>
      <c r="E208" s="98"/>
      <c r="F208" s="144"/>
      <c r="G208" s="105"/>
      <c r="H208" s="101"/>
      <c r="I208" s="164"/>
      <c r="J208" s="165"/>
      <c r="K208" s="150"/>
    </row>
    <row r="209" spans="1:12" s="104" customFormat="1" ht="30" customHeight="1" x14ac:dyDescent="0.2">
      <c r="A209" s="109" t="s">
        <v>221</v>
      </c>
      <c r="B209" s="114" t="s">
        <v>152</v>
      </c>
      <c r="C209" s="96" t="s">
        <v>218</v>
      </c>
      <c r="D209" s="107"/>
      <c r="E209" s="98" t="s">
        <v>57</v>
      </c>
      <c r="F209" s="144">
        <v>425</v>
      </c>
      <c r="G209" s="100"/>
      <c r="H209" s="101">
        <f>ROUND(G209*F209,2)</f>
        <v>0</v>
      </c>
      <c r="I209" s="164"/>
      <c r="J209" s="165"/>
      <c r="K209" s="150"/>
    </row>
    <row r="210" spans="1:12" s="102" customFormat="1" ht="30" customHeight="1" x14ac:dyDescent="0.2">
      <c r="A210" s="109" t="s">
        <v>222</v>
      </c>
      <c r="B210" s="95" t="s">
        <v>560</v>
      </c>
      <c r="C210" s="96" t="s">
        <v>224</v>
      </c>
      <c r="D210" s="107" t="s">
        <v>225</v>
      </c>
      <c r="E210" s="98"/>
      <c r="F210" s="144"/>
      <c r="G210" s="105"/>
      <c r="H210" s="101"/>
      <c r="I210" s="164"/>
      <c r="J210" s="165"/>
      <c r="K210" s="150"/>
    </row>
    <row r="211" spans="1:12" s="104" customFormat="1" ht="30" customHeight="1" x14ac:dyDescent="0.2">
      <c r="A211" s="109" t="s">
        <v>228</v>
      </c>
      <c r="B211" s="106" t="s">
        <v>56</v>
      </c>
      <c r="C211" s="96" t="s">
        <v>229</v>
      </c>
      <c r="D211" s="107" t="s">
        <v>2</v>
      </c>
      <c r="E211" s="98" t="s">
        <v>49</v>
      </c>
      <c r="F211" s="144">
        <v>7470</v>
      </c>
      <c r="G211" s="100"/>
      <c r="H211" s="101">
        <f t="shared" ref="H211:H212" si="34">ROUND(G211*F211,2)</f>
        <v>0</v>
      </c>
      <c r="I211" s="164"/>
      <c r="J211" s="165"/>
    </row>
    <row r="212" spans="1:12" s="102" customFormat="1" ht="30" customHeight="1" x14ac:dyDescent="0.2">
      <c r="A212" s="109" t="s">
        <v>230</v>
      </c>
      <c r="B212" s="95" t="s">
        <v>561</v>
      </c>
      <c r="C212" s="96" t="s">
        <v>232</v>
      </c>
      <c r="D212" s="107" t="s">
        <v>440</v>
      </c>
      <c r="E212" s="98" t="s">
        <v>49</v>
      </c>
      <c r="F212" s="133">
        <v>1565</v>
      </c>
      <c r="G212" s="100"/>
      <c r="H212" s="101">
        <f t="shared" si="34"/>
        <v>0</v>
      </c>
      <c r="I212" s="171"/>
      <c r="J212" s="165"/>
      <c r="K212" s="150"/>
      <c r="L212" s="291"/>
    </row>
    <row r="213" spans="1:12" s="104" customFormat="1" ht="30" customHeight="1" x14ac:dyDescent="0.2">
      <c r="A213" s="109" t="s">
        <v>233</v>
      </c>
      <c r="B213" s="95" t="s">
        <v>562</v>
      </c>
      <c r="C213" s="96" t="s">
        <v>235</v>
      </c>
      <c r="D213" s="107" t="s">
        <v>236</v>
      </c>
      <c r="E213" s="98" t="s">
        <v>121</v>
      </c>
      <c r="F213" s="133">
        <v>36</v>
      </c>
      <c r="G213" s="100"/>
      <c r="H213" s="101">
        <f>ROUND(G213*F213,2)</f>
        <v>0</v>
      </c>
      <c r="I213" s="164"/>
      <c r="J213" s="165"/>
      <c r="K213" s="150"/>
      <c r="L213" s="291"/>
    </row>
    <row r="214" spans="1:12" ht="33" customHeight="1" x14ac:dyDescent="0.2">
      <c r="A214" s="19"/>
      <c r="B214" s="6" t="s">
        <v>2</v>
      </c>
      <c r="C214" s="158" t="s">
        <v>21</v>
      </c>
      <c r="D214" s="10"/>
      <c r="E214" s="9"/>
      <c r="F214" s="174"/>
      <c r="G214" s="22"/>
      <c r="H214" s="22"/>
      <c r="I214" s="163"/>
      <c r="K214" s="179"/>
    </row>
    <row r="215" spans="1:12" s="102" customFormat="1" ht="30" customHeight="1" x14ac:dyDescent="0.2">
      <c r="A215" s="94" t="s">
        <v>268</v>
      </c>
      <c r="B215" s="95" t="s">
        <v>563</v>
      </c>
      <c r="C215" s="96" t="s">
        <v>270</v>
      </c>
      <c r="D215" s="107" t="s">
        <v>271</v>
      </c>
      <c r="E215" s="98" t="s">
        <v>177</v>
      </c>
      <c r="F215" s="133">
        <v>1230</v>
      </c>
      <c r="G215" s="100"/>
      <c r="H215" s="101">
        <f>ROUND(G215*F215,2)</f>
        <v>0</v>
      </c>
      <c r="I215" s="164"/>
      <c r="J215" s="165"/>
      <c r="K215" s="193"/>
    </row>
    <row r="216" spans="1:12" ht="33" customHeight="1" x14ac:dyDescent="0.2">
      <c r="A216" s="19"/>
      <c r="B216" s="6" t="s">
        <v>2</v>
      </c>
      <c r="C216" s="158" t="s">
        <v>22</v>
      </c>
      <c r="D216" s="10"/>
      <c r="E216" s="9"/>
      <c r="F216" s="174"/>
      <c r="G216" s="22"/>
      <c r="H216" s="22"/>
      <c r="I216" s="163"/>
      <c r="K216" s="179"/>
    </row>
    <row r="217" spans="1:12" s="102" customFormat="1" ht="30" customHeight="1" x14ac:dyDescent="0.2">
      <c r="A217" s="94" t="s">
        <v>282</v>
      </c>
      <c r="B217" s="95" t="s">
        <v>564</v>
      </c>
      <c r="C217" s="96" t="s">
        <v>284</v>
      </c>
      <c r="D217" s="107" t="s">
        <v>275</v>
      </c>
      <c r="E217" s="98"/>
      <c r="F217" s="133"/>
      <c r="G217" s="105"/>
      <c r="H217" s="120"/>
      <c r="I217" s="164"/>
      <c r="J217" s="165"/>
      <c r="K217" s="150"/>
    </row>
    <row r="218" spans="1:12" s="102" customFormat="1" ht="30" customHeight="1" x14ac:dyDescent="0.2">
      <c r="A218" s="94" t="s">
        <v>285</v>
      </c>
      <c r="B218" s="106" t="s">
        <v>56</v>
      </c>
      <c r="C218" s="96" t="s">
        <v>286</v>
      </c>
      <c r="D218" s="107"/>
      <c r="E218" s="98" t="s">
        <v>121</v>
      </c>
      <c r="F218" s="133">
        <v>30</v>
      </c>
      <c r="G218" s="100"/>
      <c r="H218" s="101">
        <f>ROUND(G218*F218,2)</f>
        <v>0</v>
      </c>
      <c r="I218" s="164"/>
      <c r="J218" s="165"/>
      <c r="K218" s="150"/>
    </row>
    <row r="219" spans="1:12" s="102" customFormat="1" ht="30" customHeight="1" x14ac:dyDescent="0.2">
      <c r="A219" s="94" t="s">
        <v>292</v>
      </c>
      <c r="B219" s="95" t="s">
        <v>565</v>
      </c>
      <c r="C219" s="96" t="s">
        <v>294</v>
      </c>
      <c r="D219" s="107" t="s">
        <v>275</v>
      </c>
      <c r="E219" s="98"/>
      <c r="F219" s="133"/>
      <c r="G219" s="105"/>
      <c r="H219" s="120"/>
      <c r="I219" s="194"/>
      <c r="J219" s="165"/>
      <c r="K219" s="150"/>
    </row>
    <row r="220" spans="1:12" s="102" customFormat="1" ht="30" customHeight="1" x14ac:dyDescent="0.2">
      <c r="A220" s="94" t="s">
        <v>295</v>
      </c>
      <c r="B220" s="106" t="s">
        <v>56</v>
      </c>
      <c r="C220" s="96" t="s">
        <v>286</v>
      </c>
      <c r="D220" s="107"/>
      <c r="E220" s="98" t="s">
        <v>121</v>
      </c>
      <c r="F220" s="133">
        <v>2</v>
      </c>
      <c r="G220" s="100"/>
      <c r="H220" s="101">
        <f>ROUND(G220*F220,2)</f>
        <v>0</v>
      </c>
      <c r="I220" s="164"/>
      <c r="J220" s="165"/>
      <c r="K220" s="150"/>
    </row>
    <row r="221" spans="1:12" s="104" customFormat="1" ht="30" customHeight="1" x14ac:dyDescent="0.2">
      <c r="A221" s="94" t="s">
        <v>302</v>
      </c>
      <c r="B221" s="95" t="s">
        <v>566</v>
      </c>
      <c r="C221" s="96" t="s">
        <v>304</v>
      </c>
      <c r="D221" s="107" t="s">
        <v>275</v>
      </c>
      <c r="E221" s="98" t="s">
        <v>177</v>
      </c>
      <c r="F221" s="133">
        <v>155</v>
      </c>
      <c r="G221" s="100"/>
      <c r="H221" s="101">
        <f>ROUND(G221*F221,2)</f>
        <v>0</v>
      </c>
      <c r="I221" s="164"/>
      <c r="J221" s="165"/>
      <c r="K221" s="150"/>
    </row>
    <row r="222" spans="1:12" s="123" customFormat="1" ht="30" customHeight="1" x14ac:dyDescent="0.2">
      <c r="A222" s="94" t="s">
        <v>305</v>
      </c>
      <c r="B222" s="95" t="s">
        <v>567</v>
      </c>
      <c r="C222" s="121" t="s">
        <v>307</v>
      </c>
      <c r="D222" s="122" t="s">
        <v>308</v>
      </c>
      <c r="E222" s="98"/>
      <c r="F222" s="133"/>
      <c r="G222" s="105"/>
      <c r="H222" s="120"/>
      <c r="I222" s="164"/>
      <c r="J222" s="165"/>
      <c r="K222" s="150"/>
    </row>
    <row r="223" spans="1:12" s="104" customFormat="1" ht="33" customHeight="1" x14ac:dyDescent="0.2">
      <c r="A223" s="94" t="s">
        <v>309</v>
      </c>
      <c r="B223" s="106" t="s">
        <v>56</v>
      </c>
      <c r="C223" s="96" t="s">
        <v>310</v>
      </c>
      <c r="D223" s="107"/>
      <c r="E223" s="98" t="s">
        <v>121</v>
      </c>
      <c r="F223" s="133">
        <v>2</v>
      </c>
      <c r="G223" s="100"/>
      <c r="H223" s="101">
        <f t="shared" ref="H223:H225" si="35">ROUND(G223*F223,2)</f>
        <v>0</v>
      </c>
      <c r="I223" s="171"/>
      <c r="J223" s="165"/>
      <c r="K223" s="150"/>
    </row>
    <row r="224" spans="1:12" s="104" customFormat="1" ht="33" customHeight="1" x14ac:dyDescent="0.2">
      <c r="A224" s="94" t="s">
        <v>311</v>
      </c>
      <c r="B224" s="106" t="s">
        <v>75</v>
      </c>
      <c r="C224" s="96" t="s">
        <v>312</v>
      </c>
      <c r="D224" s="107"/>
      <c r="E224" s="98" t="s">
        <v>121</v>
      </c>
      <c r="F224" s="133">
        <v>1</v>
      </c>
      <c r="G224" s="100"/>
      <c r="H224" s="101">
        <f t="shared" si="35"/>
        <v>0</v>
      </c>
      <c r="I224" s="171"/>
      <c r="J224" s="165"/>
      <c r="K224" s="150"/>
    </row>
    <row r="225" spans="1:11" s="104" customFormat="1" ht="33" customHeight="1" x14ac:dyDescent="0.2">
      <c r="A225" s="94" t="s">
        <v>313</v>
      </c>
      <c r="B225" s="106" t="s">
        <v>77</v>
      </c>
      <c r="C225" s="96" t="s">
        <v>314</v>
      </c>
      <c r="D225" s="107"/>
      <c r="E225" s="98" t="s">
        <v>121</v>
      </c>
      <c r="F225" s="133">
        <v>1</v>
      </c>
      <c r="G225" s="100"/>
      <c r="H225" s="101">
        <f t="shared" si="35"/>
        <v>0</v>
      </c>
      <c r="I225" s="171"/>
      <c r="J225" s="165"/>
      <c r="K225" s="150"/>
    </row>
    <row r="226" spans="1:11" s="123" customFormat="1" ht="30" customHeight="1" x14ac:dyDescent="0.2">
      <c r="A226" s="94" t="s">
        <v>324</v>
      </c>
      <c r="B226" s="95" t="s">
        <v>568</v>
      </c>
      <c r="C226" s="96" t="s">
        <v>326</v>
      </c>
      <c r="D226" s="107" t="s">
        <v>275</v>
      </c>
      <c r="E226" s="98"/>
      <c r="F226" s="133"/>
      <c r="G226" s="105"/>
      <c r="H226" s="120"/>
      <c r="I226" s="164"/>
      <c r="J226" s="165"/>
      <c r="K226" s="150"/>
    </row>
    <row r="227" spans="1:11" s="123" customFormat="1" ht="30" customHeight="1" x14ac:dyDescent="0.2">
      <c r="A227" s="94" t="s">
        <v>327</v>
      </c>
      <c r="B227" s="106" t="s">
        <v>56</v>
      </c>
      <c r="C227" s="125" t="s">
        <v>328</v>
      </c>
      <c r="D227" s="107"/>
      <c r="E227" s="98" t="s">
        <v>121</v>
      </c>
      <c r="F227" s="133">
        <v>30</v>
      </c>
      <c r="G227" s="100"/>
      <c r="H227" s="101">
        <f>ROUND(G227*F227,2)</f>
        <v>0</v>
      </c>
      <c r="I227" s="164"/>
      <c r="J227" s="165"/>
      <c r="K227" s="150"/>
    </row>
    <row r="228" spans="1:11" s="104" customFormat="1" ht="30" customHeight="1" x14ac:dyDescent="0.2">
      <c r="A228" s="94" t="s">
        <v>343</v>
      </c>
      <c r="B228" s="95" t="s">
        <v>569</v>
      </c>
      <c r="C228" s="117" t="s">
        <v>345</v>
      </c>
      <c r="D228" s="107" t="s">
        <v>275</v>
      </c>
      <c r="E228" s="98" t="s">
        <v>121</v>
      </c>
      <c r="F228" s="183">
        <v>48</v>
      </c>
      <c r="G228" s="100"/>
      <c r="H228" s="101">
        <f t="shared" ref="H228" si="36">ROUND(G228*F228,2)</f>
        <v>0</v>
      </c>
      <c r="I228" s="164"/>
      <c r="J228" s="165"/>
      <c r="K228" s="150"/>
    </row>
    <row r="229" spans="1:11" ht="33" customHeight="1" x14ac:dyDescent="0.2">
      <c r="A229" s="19"/>
      <c r="B229" s="12" t="s">
        <v>2</v>
      </c>
      <c r="C229" s="158" t="s">
        <v>23</v>
      </c>
      <c r="D229" s="10"/>
      <c r="E229" s="9"/>
      <c r="F229" s="174"/>
      <c r="G229" s="22"/>
      <c r="H229" s="22"/>
      <c r="I229" s="163"/>
      <c r="K229" s="179"/>
    </row>
    <row r="230" spans="1:11" s="104" customFormat="1" ht="30" customHeight="1" x14ac:dyDescent="0.2">
      <c r="A230" s="94" t="s">
        <v>354</v>
      </c>
      <c r="B230" s="95" t="s">
        <v>570</v>
      </c>
      <c r="C230" s="124" t="s">
        <v>356</v>
      </c>
      <c r="D230" s="122" t="s">
        <v>308</v>
      </c>
      <c r="E230" s="98" t="s">
        <v>121</v>
      </c>
      <c r="F230" s="183">
        <v>5</v>
      </c>
      <c r="G230" s="100"/>
      <c r="H230" s="101">
        <f>ROUND(G230*F230,2)</f>
        <v>0</v>
      </c>
      <c r="I230" s="164"/>
      <c r="J230" s="165"/>
      <c r="K230" s="150"/>
    </row>
    <row r="231" spans="1:11" s="186" customFormat="1" ht="30" customHeight="1" x14ac:dyDescent="0.2">
      <c r="A231" s="184" t="s">
        <v>357</v>
      </c>
      <c r="B231" s="95" t="s">
        <v>571</v>
      </c>
      <c r="C231" s="124" t="s">
        <v>359</v>
      </c>
      <c r="D231" s="122" t="s">
        <v>275</v>
      </c>
      <c r="E231" s="118"/>
      <c r="F231" s="133"/>
      <c r="G231" s="108"/>
      <c r="H231" s="185"/>
      <c r="I231" s="195"/>
      <c r="J231" s="196"/>
      <c r="K231" s="197"/>
    </row>
    <row r="232" spans="1:11" s="186" customFormat="1" ht="30" customHeight="1" x14ac:dyDescent="0.2">
      <c r="A232" s="184" t="s">
        <v>360</v>
      </c>
      <c r="B232" s="218" t="s">
        <v>56</v>
      </c>
      <c r="C232" s="219" t="s">
        <v>361</v>
      </c>
      <c r="D232" s="220"/>
      <c r="E232" s="249" t="s">
        <v>362</v>
      </c>
      <c r="F232" s="242">
        <v>1</v>
      </c>
      <c r="G232" s="223"/>
      <c r="H232" s="250">
        <f>ROUND(G232*F232,2)</f>
        <v>0</v>
      </c>
      <c r="I232" s="195"/>
      <c r="J232" s="196"/>
      <c r="K232" s="150"/>
    </row>
    <row r="233" spans="1:11" s="102" customFormat="1" ht="30" customHeight="1" x14ac:dyDescent="0.2">
      <c r="A233" s="94" t="s">
        <v>363</v>
      </c>
      <c r="B233" s="231" t="s">
        <v>572</v>
      </c>
      <c r="C233" s="251" t="s">
        <v>365</v>
      </c>
      <c r="D233" s="233" t="s">
        <v>308</v>
      </c>
      <c r="E233" s="234"/>
      <c r="F233" s="243"/>
      <c r="G233" s="236"/>
      <c r="H233" s="237"/>
      <c r="I233" s="164"/>
      <c r="J233" s="165"/>
      <c r="K233" s="150"/>
    </row>
    <row r="234" spans="1:11" s="104" customFormat="1" ht="30" customHeight="1" x14ac:dyDescent="0.2">
      <c r="A234" s="94" t="s">
        <v>366</v>
      </c>
      <c r="B234" s="106" t="s">
        <v>56</v>
      </c>
      <c r="C234" s="96" t="s">
        <v>367</v>
      </c>
      <c r="D234" s="107"/>
      <c r="E234" s="98" t="s">
        <v>121</v>
      </c>
      <c r="F234" s="133">
        <v>7</v>
      </c>
      <c r="G234" s="100"/>
      <c r="H234" s="101">
        <f>ROUND(G234*F234,2)</f>
        <v>0</v>
      </c>
      <c r="I234" s="164"/>
      <c r="J234" s="165"/>
      <c r="K234" s="150"/>
    </row>
    <row r="235" spans="1:11" s="104" customFormat="1" ht="30" customHeight="1" x14ac:dyDescent="0.2">
      <c r="A235" s="94" t="s">
        <v>368</v>
      </c>
      <c r="B235" s="106" t="s">
        <v>75</v>
      </c>
      <c r="C235" s="96" t="s">
        <v>369</v>
      </c>
      <c r="D235" s="107"/>
      <c r="E235" s="98" t="s">
        <v>121</v>
      </c>
      <c r="F235" s="133">
        <v>8</v>
      </c>
      <c r="G235" s="100"/>
      <c r="H235" s="101">
        <f>ROUND(G235*F235,2)</f>
        <v>0</v>
      </c>
      <c r="I235" s="164"/>
      <c r="J235" s="165"/>
      <c r="K235" s="150"/>
    </row>
    <row r="236" spans="1:11" s="104" customFormat="1" ht="30" customHeight="1" x14ac:dyDescent="0.2">
      <c r="A236" s="94" t="s">
        <v>370</v>
      </c>
      <c r="B236" s="106" t="s">
        <v>77</v>
      </c>
      <c r="C236" s="96" t="s">
        <v>371</v>
      </c>
      <c r="D236" s="107"/>
      <c r="E236" s="98" t="s">
        <v>121</v>
      </c>
      <c r="F236" s="133">
        <v>1</v>
      </c>
      <c r="G236" s="100"/>
      <c r="H236" s="101">
        <f>ROUND(G236*F236,2)</f>
        <v>0</v>
      </c>
      <c r="I236" s="164"/>
      <c r="J236" s="165"/>
      <c r="K236" s="150"/>
    </row>
    <row r="237" spans="1:11" s="104" customFormat="1" ht="30" customHeight="1" x14ac:dyDescent="0.2">
      <c r="A237" s="94" t="s">
        <v>372</v>
      </c>
      <c r="B237" s="106" t="s">
        <v>80</v>
      </c>
      <c r="C237" s="96" t="s">
        <v>373</v>
      </c>
      <c r="D237" s="107"/>
      <c r="E237" s="98" t="s">
        <v>121</v>
      </c>
      <c r="F237" s="133">
        <v>2</v>
      </c>
      <c r="G237" s="100"/>
      <c r="H237" s="101">
        <f>ROUND(G237*F237,2)</f>
        <v>0</v>
      </c>
      <c r="I237" s="164"/>
      <c r="J237" s="165"/>
      <c r="K237" s="150"/>
    </row>
    <row r="238" spans="1:11" s="102" customFormat="1" ht="30" customHeight="1" x14ac:dyDescent="0.2">
      <c r="A238" s="94" t="s">
        <v>374</v>
      </c>
      <c r="B238" s="95" t="s">
        <v>573</v>
      </c>
      <c r="C238" s="96" t="s">
        <v>376</v>
      </c>
      <c r="D238" s="122" t="s">
        <v>308</v>
      </c>
      <c r="E238" s="98" t="s">
        <v>121</v>
      </c>
      <c r="F238" s="133">
        <v>10</v>
      </c>
      <c r="G238" s="100"/>
      <c r="H238" s="101">
        <f t="shared" ref="H238:H240" si="37">ROUND(G238*F238,2)</f>
        <v>0</v>
      </c>
      <c r="I238" s="164"/>
      <c r="J238" s="165"/>
      <c r="K238" s="150"/>
    </row>
    <row r="239" spans="1:11" s="102" customFormat="1" ht="30" customHeight="1" x14ac:dyDescent="0.2">
      <c r="A239" s="94" t="s">
        <v>377</v>
      </c>
      <c r="B239" s="95" t="s">
        <v>574</v>
      </c>
      <c r="C239" s="96" t="s">
        <v>379</v>
      </c>
      <c r="D239" s="122" t="s">
        <v>308</v>
      </c>
      <c r="E239" s="98" t="s">
        <v>121</v>
      </c>
      <c r="F239" s="133">
        <v>3</v>
      </c>
      <c r="G239" s="100"/>
      <c r="H239" s="101">
        <f t="shared" si="37"/>
        <v>0</v>
      </c>
      <c r="I239" s="164"/>
      <c r="J239" s="165"/>
      <c r="K239" s="150"/>
    </row>
    <row r="240" spans="1:11" s="104" customFormat="1" ht="30" customHeight="1" x14ac:dyDescent="0.2">
      <c r="A240" s="94" t="s">
        <v>380</v>
      </c>
      <c r="B240" s="95" t="s">
        <v>575</v>
      </c>
      <c r="C240" s="96" t="s">
        <v>382</v>
      </c>
      <c r="D240" s="122" t="s">
        <v>308</v>
      </c>
      <c r="E240" s="98" t="s">
        <v>121</v>
      </c>
      <c r="F240" s="133">
        <v>1</v>
      </c>
      <c r="G240" s="100"/>
      <c r="H240" s="101">
        <f t="shared" si="37"/>
        <v>0</v>
      </c>
      <c r="I240" s="164"/>
      <c r="J240" s="165"/>
      <c r="K240" s="150"/>
    </row>
    <row r="241" spans="1:65" s="104" customFormat="1" ht="30" customHeight="1" x14ac:dyDescent="0.2">
      <c r="A241" s="126" t="s">
        <v>393</v>
      </c>
      <c r="B241" s="134" t="s">
        <v>576</v>
      </c>
      <c r="C241" s="124" t="s">
        <v>395</v>
      </c>
      <c r="D241" s="122" t="s">
        <v>308</v>
      </c>
      <c r="E241" s="135" t="s">
        <v>121</v>
      </c>
      <c r="F241" s="177">
        <v>1</v>
      </c>
      <c r="G241" s="136"/>
      <c r="H241" s="137">
        <f>ROUND(G241*F241,2)</f>
        <v>0</v>
      </c>
      <c r="I241" s="164"/>
      <c r="J241" s="165"/>
      <c r="K241" s="150"/>
    </row>
    <row r="242" spans="1:65" ht="33" customHeight="1" x14ac:dyDescent="0.2">
      <c r="A242" s="19"/>
      <c r="B242" s="15" t="s">
        <v>2</v>
      </c>
      <c r="C242" s="158" t="s">
        <v>24</v>
      </c>
      <c r="D242" s="10"/>
      <c r="E242" s="7"/>
      <c r="F242" s="174"/>
      <c r="G242" s="22"/>
      <c r="H242" s="22"/>
      <c r="I242" s="163"/>
      <c r="K242" s="179"/>
    </row>
    <row r="243" spans="1:65" s="102" customFormat="1" ht="30" customHeight="1" x14ac:dyDescent="0.2">
      <c r="A243" s="109" t="s">
        <v>396</v>
      </c>
      <c r="B243" s="95" t="s">
        <v>448</v>
      </c>
      <c r="C243" s="96" t="s">
        <v>397</v>
      </c>
      <c r="D243" s="107" t="s">
        <v>398</v>
      </c>
      <c r="E243" s="98"/>
      <c r="F243" s="144"/>
      <c r="G243" s="105"/>
      <c r="H243" s="101"/>
      <c r="I243" s="164"/>
      <c r="J243" s="165"/>
      <c r="K243" s="150"/>
    </row>
    <row r="244" spans="1:65" s="104" customFormat="1" ht="30" customHeight="1" x14ac:dyDescent="0.2">
      <c r="A244" s="109" t="s">
        <v>399</v>
      </c>
      <c r="B244" s="106" t="s">
        <v>56</v>
      </c>
      <c r="C244" s="96" t="s">
        <v>400</v>
      </c>
      <c r="D244" s="107"/>
      <c r="E244" s="98" t="s">
        <v>49</v>
      </c>
      <c r="F244" s="144">
        <v>150</v>
      </c>
      <c r="G244" s="100"/>
      <c r="H244" s="101">
        <f>ROUND(G244*F244,2)</f>
        <v>0</v>
      </c>
      <c r="I244" s="172"/>
      <c r="J244" s="165"/>
      <c r="K244" s="150"/>
    </row>
    <row r="245" spans="1:65" s="104" customFormat="1" ht="30" customHeight="1" x14ac:dyDescent="0.2">
      <c r="A245" s="109" t="s">
        <v>401</v>
      </c>
      <c r="B245" s="106" t="s">
        <v>75</v>
      </c>
      <c r="C245" s="96" t="s">
        <v>402</v>
      </c>
      <c r="D245" s="107"/>
      <c r="E245" s="98" t="s">
        <v>49</v>
      </c>
      <c r="F245" s="144">
        <v>3525</v>
      </c>
      <c r="G245" s="100"/>
      <c r="H245" s="101">
        <f>ROUND(G245*F245,2)</f>
        <v>0</v>
      </c>
      <c r="I245" s="164"/>
      <c r="J245" s="165"/>
      <c r="K245" s="150"/>
    </row>
    <row r="246" spans="1:65" ht="33" customHeight="1" x14ac:dyDescent="0.2">
      <c r="A246" s="19"/>
      <c r="B246" s="5" t="s">
        <v>2</v>
      </c>
      <c r="C246" s="158" t="s">
        <v>25</v>
      </c>
      <c r="D246" s="10"/>
      <c r="E246" s="9"/>
      <c r="F246" s="174"/>
      <c r="G246" s="22"/>
      <c r="H246" s="22"/>
      <c r="I246" s="163"/>
      <c r="K246" s="179"/>
    </row>
    <row r="247" spans="1:65" s="151" customFormat="1" ht="30" customHeight="1" x14ac:dyDescent="0.2">
      <c r="A247" s="140"/>
      <c r="B247" s="187" t="s">
        <v>577</v>
      </c>
      <c r="C247" s="188" t="s">
        <v>449</v>
      </c>
      <c r="D247" s="160" t="s">
        <v>114</v>
      </c>
      <c r="E247" s="189" t="s">
        <v>450</v>
      </c>
      <c r="F247" s="144">
        <v>8</v>
      </c>
      <c r="G247" s="100"/>
      <c r="H247" s="108">
        <f t="shared" ref="H247:H249" si="38">ROUND(G247*F247,2)</f>
        <v>0</v>
      </c>
      <c r="I247" s="147"/>
      <c r="J247" s="147"/>
      <c r="K247" s="150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  <c r="BI247" s="147"/>
      <c r="BJ247" s="147"/>
      <c r="BK247" s="147"/>
      <c r="BL247" s="147"/>
      <c r="BM247" s="147"/>
    </row>
    <row r="248" spans="1:65" s="151" customFormat="1" ht="33" customHeight="1" x14ac:dyDescent="0.2">
      <c r="A248" s="140"/>
      <c r="B248" s="141" t="s">
        <v>578</v>
      </c>
      <c r="C248" s="142" t="s">
        <v>411</v>
      </c>
      <c r="D248" s="160" t="s">
        <v>434</v>
      </c>
      <c r="E248" s="143" t="s">
        <v>121</v>
      </c>
      <c r="F248" s="144">
        <v>2</v>
      </c>
      <c r="G248" s="145"/>
      <c r="H248" s="101">
        <f t="shared" si="38"/>
        <v>0</v>
      </c>
      <c r="I248" s="146"/>
      <c r="J248" s="147"/>
      <c r="K248" s="150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  <c r="AA248" s="147"/>
      <c r="AB248" s="147"/>
      <c r="AC248" s="147"/>
      <c r="AD248" s="147"/>
      <c r="AE248" s="147"/>
      <c r="AF248" s="147"/>
      <c r="AG248" s="147"/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  <c r="BI248" s="147"/>
      <c r="BJ248" s="147"/>
      <c r="BK248" s="147"/>
      <c r="BL248" s="147"/>
      <c r="BM248" s="147"/>
    </row>
    <row r="249" spans="1:65" s="151" customFormat="1" ht="30" customHeight="1" x14ac:dyDescent="0.2">
      <c r="A249" s="140"/>
      <c r="B249" s="141" t="s">
        <v>579</v>
      </c>
      <c r="C249" s="142" t="s">
        <v>412</v>
      </c>
      <c r="D249" s="160" t="s">
        <v>434</v>
      </c>
      <c r="E249" s="143" t="s">
        <v>177</v>
      </c>
      <c r="F249" s="144">
        <v>5</v>
      </c>
      <c r="G249" s="145"/>
      <c r="H249" s="101">
        <f t="shared" si="38"/>
        <v>0</v>
      </c>
      <c r="I249" s="146"/>
      <c r="J249" s="147"/>
      <c r="K249" s="150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  <c r="AC249" s="147"/>
      <c r="AD249" s="147"/>
      <c r="AE249" s="147"/>
      <c r="AF249" s="147"/>
      <c r="AG249" s="147"/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  <c r="BI249" s="147"/>
      <c r="BJ249" s="147"/>
      <c r="BK249" s="147"/>
      <c r="BL249" s="147"/>
      <c r="BM249" s="147"/>
    </row>
    <row r="250" spans="1:65" s="39" customFormat="1" ht="33" customHeight="1" thickBot="1" x14ac:dyDescent="0.25">
      <c r="A250" s="40"/>
      <c r="B250" s="35" t="s">
        <v>14</v>
      </c>
      <c r="C250" s="278" t="str">
        <f>C155</f>
        <v>DRAKE BOULEVARD - COTTONWOOD ROAD TO AUTUMNWOOD DRIVE</v>
      </c>
      <c r="D250" s="279"/>
      <c r="E250" s="279"/>
      <c r="F250" s="280"/>
      <c r="G250" s="40" t="s">
        <v>17</v>
      </c>
      <c r="H250" s="40">
        <f>SUM(H155:H249)</f>
        <v>0</v>
      </c>
      <c r="J250" s="201"/>
      <c r="K250" s="201"/>
    </row>
    <row r="251" spans="1:65" s="39" customFormat="1" ht="33" customHeight="1" thickTop="1" x14ac:dyDescent="0.2">
      <c r="A251" s="37"/>
      <c r="B251" s="36" t="s">
        <v>15</v>
      </c>
      <c r="C251" s="281" t="s">
        <v>456</v>
      </c>
      <c r="D251" s="282"/>
      <c r="E251" s="282"/>
      <c r="F251" s="283"/>
      <c r="G251" s="37"/>
      <c r="H251" s="38"/>
      <c r="J251" s="201"/>
      <c r="K251" s="201"/>
    </row>
    <row r="252" spans="1:65" ht="33" customHeight="1" x14ac:dyDescent="0.2">
      <c r="A252" s="19"/>
      <c r="B252" s="15"/>
      <c r="C252" s="152" t="s">
        <v>19</v>
      </c>
      <c r="D252" s="10"/>
      <c r="E252" s="8" t="s">
        <v>2</v>
      </c>
      <c r="F252" s="8" t="s">
        <v>2</v>
      </c>
      <c r="G252" s="22" t="s">
        <v>2</v>
      </c>
      <c r="H252" s="22"/>
    </row>
    <row r="253" spans="1:65" s="102" customFormat="1" ht="30" customHeight="1" x14ac:dyDescent="0.2">
      <c r="A253" s="94" t="s">
        <v>41</v>
      </c>
      <c r="B253" s="95" t="s">
        <v>580</v>
      </c>
      <c r="C253" s="96" t="s">
        <v>43</v>
      </c>
      <c r="D253" s="97" t="s">
        <v>44</v>
      </c>
      <c r="E253" s="98" t="s">
        <v>45</v>
      </c>
      <c r="F253" s="144">
        <v>710</v>
      </c>
      <c r="G253" s="100"/>
      <c r="H253" s="101">
        <f t="shared" ref="H253:H255" si="39">ROUND(G253*F253,2)</f>
        <v>0</v>
      </c>
      <c r="I253" s="164"/>
      <c r="J253" s="165"/>
      <c r="K253" s="150"/>
    </row>
    <row r="254" spans="1:65" s="104" customFormat="1" ht="30" customHeight="1" x14ac:dyDescent="0.2">
      <c r="A254" s="103" t="s">
        <v>46</v>
      </c>
      <c r="B254" s="95" t="s">
        <v>581</v>
      </c>
      <c r="C254" s="96" t="s">
        <v>48</v>
      </c>
      <c r="D254" s="97" t="s">
        <v>44</v>
      </c>
      <c r="E254" s="98" t="s">
        <v>49</v>
      </c>
      <c r="F254" s="144">
        <v>1585</v>
      </c>
      <c r="G254" s="100"/>
      <c r="H254" s="101">
        <f t="shared" si="39"/>
        <v>0</v>
      </c>
      <c r="I254" s="164"/>
      <c r="J254" s="165"/>
      <c r="K254" s="150"/>
    </row>
    <row r="255" spans="1:65" s="104" customFormat="1" ht="33" customHeight="1" x14ac:dyDescent="0.2">
      <c r="A255" s="94" t="s">
        <v>50</v>
      </c>
      <c r="B255" s="95" t="s">
        <v>582</v>
      </c>
      <c r="C255" s="96" t="s">
        <v>52</v>
      </c>
      <c r="D255" s="97" t="s">
        <v>44</v>
      </c>
      <c r="E255" s="98" t="s">
        <v>45</v>
      </c>
      <c r="F255" s="144">
        <v>5</v>
      </c>
      <c r="G255" s="100"/>
      <c r="H255" s="101">
        <f t="shared" si="39"/>
        <v>0</v>
      </c>
      <c r="I255" s="171"/>
      <c r="J255" s="165"/>
      <c r="K255" s="150"/>
    </row>
    <row r="256" spans="1:65" s="102" customFormat="1" ht="30" customHeight="1" x14ac:dyDescent="0.2">
      <c r="A256" s="103" t="s">
        <v>53</v>
      </c>
      <c r="B256" s="95" t="s">
        <v>269</v>
      </c>
      <c r="C256" s="96" t="s">
        <v>55</v>
      </c>
      <c r="D256" s="97" t="s">
        <v>44</v>
      </c>
      <c r="E256" s="98"/>
      <c r="F256" s="144"/>
      <c r="G256" s="105"/>
      <c r="H256" s="101"/>
      <c r="I256" s="164"/>
      <c r="J256" s="165"/>
      <c r="K256" s="150"/>
    </row>
    <row r="257" spans="1:11" s="102" customFormat="1" ht="30" customHeight="1" x14ac:dyDescent="0.2">
      <c r="A257" s="103" t="s">
        <v>416</v>
      </c>
      <c r="B257" s="106" t="s">
        <v>56</v>
      </c>
      <c r="C257" s="96" t="s">
        <v>417</v>
      </c>
      <c r="D257" s="107" t="s">
        <v>2</v>
      </c>
      <c r="E257" s="98" t="s">
        <v>57</v>
      </c>
      <c r="F257" s="144">
        <v>45</v>
      </c>
      <c r="G257" s="100"/>
      <c r="H257" s="101">
        <f t="shared" ref="H257:H258" si="40">ROUND(G257*F257,2)</f>
        <v>0</v>
      </c>
      <c r="I257" s="164"/>
      <c r="J257" s="165"/>
      <c r="K257" s="166"/>
    </row>
    <row r="258" spans="1:11" s="102" customFormat="1" ht="30" customHeight="1" x14ac:dyDescent="0.2">
      <c r="A258" s="103" t="s">
        <v>454</v>
      </c>
      <c r="B258" s="106" t="s">
        <v>75</v>
      </c>
      <c r="C258" s="96" t="s">
        <v>455</v>
      </c>
      <c r="D258" s="107" t="s">
        <v>2</v>
      </c>
      <c r="E258" s="98" t="s">
        <v>57</v>
      </c>
      <c r="F258" s="144">
        <v>1095</v>
      </c>
      <c r="G258" s="100"/>
      <c r="H258" s="101">
        <f t="shared" si="40"/>
        <v>0</v>
      </c>
      <c r="I258" s="164"/>
      <c r="J258" s="165"/>
      <c r="K258" s="166"/>
    </row>
    <row r="259" spans="1:11" s="102" customFormat="1" ht="30" customHeight="1" x14ac:dyDescent="0.2">
      <c r="A259" s="103" t="s">
        <v>58</v>
      </c>
      <c r="B259" s="95" t="s">
        <v>583</v>
      </c>
      <c r="C259" s="96" t="s">
        <v>60</v>
      </c>
      <c r="D259" s="97" t="s">
        <v>44</v>
      </c>
      <c r="E259" s="98"/>
      <c r="F259" s="144"/>
      <c r="G259" s="105"/>
      <c r="H259" s="101"/>
      <c r="I259" s="164"/>
      <c r="J259" s="165"/>
      <c r="K259" s="150"/>
    </row>
    <row r="260" spans="1:11" s="102" customFormat="1" ht="33" customHeight="1" x14ac:dyDescent="0.2">
      <c r="A260" s="103" t="s">
        <v>61</v>
      </c>
      <c r="B260" s="106" t="s">
        <v>56</v>
      </c>
      <c r="C260" s="96" t="s">
        <v>62</v>
      </c>
      <c r="D260" s="107" t="s">
        <v>2</v>
      </c>
      <c r="E260" s="98" t="s">
        <v>45</v>
      </c>
      <c r="F260" s="144">
        <v>160</v>
      </c>
      <c r="G260" s="100"/>
      <c r="H260" s="101">
        <f t="shared" ref="H260:H263" si="41">ROUND(G260*F260,2)</f>
        <v>0</v>
      </c>
      <c r="I260" s="164"/>
      <c r="J260" s="165"/>
      <c r="K260" s="150"/>
    </row>
    <row r="261" spans="1:11" s="104" customFormat="1" ht="30" customHeight="1" x14ac:dyDescent="0.2">
      <c r="A261" s="94" t="s">
        <v>63</v>
      </c>
      <c r="B261" s="95" t="s">
        <v>584</v>
      </c>
      <c r="C261" s="96" t="s">
        <v>65</v>
      </c>
      <c r="D261" s="97" t="s">
        <v>44</v>
      </c>
      <c r="E261" s="98" t="s">
        <v>49</v>
      </c>
      <c r="F261" s="144">
        <v>1070</v>
      </c>
      <c r="G261" s="100"/>
      <c r="H261" s="101">
        <f t="shared" si="41"/>
        <v>0</v>
      </c>
      <c r="I261" s="164"/>
      <c r="J261" s="165"/>
      <c r="K261" s="150"/>
    </row>
    <row r="262" spans="1:11" s="102" customFormat="1" ht="30" customHeight="1" x14ac:dyDescent="0.2">
      <c r="A262" s="103" t="s">
        <v>66</v>
      </c>
      <c r="B262" s="95" t="s">
        <v>585</v>
      </c>
      <c r="C262" s="96" t="s">
        <v>68</v>
      </c>
      <c r="D262" s="97" t="s">
        <v>69</v>
      </c>
      <c r="E262" s="98"/>
      <c r="F262" s="144"/>
      <c r="G262" s="108"/>
      <c r="H262" s="101"/>
      <c r="I262" s="164"/>
      <c r="J262" s="165"/>
      <c r="K262" s="150"/>
    </row>
    <row r="263" spans="1:11" s="102" customFormat="1" ht="30" customHeight="1" x14ac:dyDescent="0.2">
      <c r="A263" s="103" t="s">
        <v>74</v>
      </c>
      <c r="B263" s="106" t="s">
        <v>56</v>
      </c>
      <c r="C263" s="96" t="s">
        <v>76</v>
      </c>
      <c r="D263" s="107" t="s">
        <v>2</v>
      </c>
      <c r="E263" s="98" t="s">
        <v>49</v>
      </c>
      <c r="F263" s="144">
        <v>1585</v>
      </c>
      <c r="G263" s="100"/>
      <c r="H263" s="101">
        <f t="shared" si="41"/>
        <v>0</v>
      </c>
      <c r="I263" s="164"/>
      <c r="J263" s="165"/>
    </row>
    <row r="264" spans="1:11" s="104" customFormat="1" ht="30" customHeight="1" x14ac:dyDescent="0.2">
      <c r="A264" s="103" t="s">
        <v>70</v>
      </c>
      <c r="B264" s="95" t="s">
        <v>586</v>
      </c>
      <c r="C264" s="96" t="s">
        <v>72</v>
      </c>
      <c r="D264" s="107" t="s">
        <v>73</v>
      </c>
      <c r="E264" s="98"/>
      <c r="F264" s="144"/>
      <c r="G264" s="105"/>
      <c r="H264" s="101"/>
      <c r="I264" s="164"/>
      <c r="J264" s="165"/>
      <c r="K264" s="150"/>
    </row>
    <row r="265" spans="1:11" s="102" customFormat="1" ht="30" customHeight="1" x14ac:dyDescent="0.2">
      <c r="A265" s="103" t="s">
        <v>78</v>
      </c>
      <c r="B265" s="106" t="s">
        <v>56</v>
      </c>
      <c r="C265" s="96" t="s">
        <v>79</v>
      </c>
      <c r="D265" s="107" t="s">
        <v>2</v>
      </c>
      <c r="E265" s="98" t="s">
        <v>49</v>
      </c>
      <c r="F265" s="144">
        <v>1585</v>
      </c>
      <c r="G265" s="100"/>
      <c r="H265" s="101">
        <f t="shared" ref="H265" si="42">ROUND(G265*F265,2)</f>
        <v>0</v>
      </c>
      <c r="I265" s="164"/>
      <c r="J265" s="165"/>
      <c r="K265" s="150"/>
    </row>
    <row r="266" spans="1:11" s="104" customFormat="1" ht="30" customHeight="1" x14ac:dyDescent="0.2">
      <c r="A266" s="103" t="s">
        <v>418</v>
      </c>
      <c r="B266" s="95" t="s">
        <v>587</v>
      </c>
      <c r="C266" s="96" t="s">
        <v>420</v>
      </c>
      <c r="D266" s="107" t="s">
        <v>421</v>
      </c>
      <c r="E266" s="98" t="s">
        <v>45</v>
      </c>
      <c r="F266" s="144">
        <v>20</v>
      </c>
      <c r="G266" s="100"/>
      <c r="H266" s="101">
        <f>ROUND(G266*F266,2)</f>
        <v>0</v>
      </c>
      <c r="I266" s="164"/>
      <c r="J266" s="165"/>
      <c r="K266" s="169"/>
    </row>
    <row r="267" spans="1:11" s="104" customFormat="1" ht="30" customHeight="1" x14ac:dyDescent="0.2">
      <c r="A267" s="94" t="s">
        <v>422</v>
      </c>
      <c r="B267" s="95" t="s">
        <v>588</v>
      </c>
      <c r="C267" s="96" t="s">
        <v>423</v>
      </c>
      <c r="D267" s="107" t="s">
        <v>421</v>
      </c>
      <c r="E267" s="98"/>
      <c r="F267" s="99"/>
      <c r="G267" s="105"/>
      <c r="H267" s="101"/>
      <c r="I267" s="164"/>
      <c r="J267" s="165"/>
      <c r="K267" s="169"/>
    </row>
    <row r="268" spans="1:11" s="104" customFormat="1" ht="30" customHeight="1" x14ac:dyDescent="0.2">
      <c r="A268" s="103" t="s">
        <v>424</v>
      </c>
      <c r="B268" s="106" t="s">
        <v>56</v>
      </c>
      <c r="C268" s="96" t="s">
        <v>425</v>
      </c>
      <c r="D268" s="156"/>
      <c r="E268" s="98" t="s">
        <v>45</v>
      </c>
      <c r="F268" s="157">
        <v>20</v>
      </c>
      <c r="G268" s="100"/>
      <c r="H268" s="101">
        <f>ROUND(G268*F268,2)</f>
        <v>0</v>
      </c>
      <c r="I268" s="164"/>
      <c r="J268" s="165"/>
      <c r="K268" s="169"/>
    </row>
    <row r="269" spans="1:11" ht="33" customHeight="1" x14ac:dyDescent="0.2">
      <c r="A269" s="19"/>
      <c r="B269" s="15" t="s">
        <v>2</v>
      </c>
      <c r="C269" s="158" t="s">
        <v>33</v>
      </c>
      <c r="D269" s="10"/>
      <c r="E269" s="7"/>
      <c r="F269" s="174"/>
      <c r="G269" s="22"/>
      <c r="H269" s="22"/>
      <c r="I269" s="163"/>
      <c r="K269" s="179"/>
    </row>
    <row r="270" spans="1:11" s="102" customFormat="1" ht="30" customHeight="1" x14ac:dyDescent="0.2">
      <c r="A270" s="109" t="s">
        <v>81</v>
      </c>
      <c r="B270" s="95" t="s">
        <v>589</v>
      </c>
      <c r="C270" s="96" t="s">
        <v>83</v>
      </c>
      <c r="D270" s="97" t="s">
        <v>44</v>
      </c>
      <c r="E270" s="98"/>
      <c r="F270" s="144"/>
      <c r="G270" s="105"/>
      <c r="H270" s="101"/>
      <c r="I270" s="164"/>
      <c r="J270" s="165"/>
      <c r="K270" s="150"/>
    </row>
    <row r="271" spans="1:11" s="104" customFormat="1" ht="30" customHeight="1" x14ac:dyDescent="0.2">
      <c r="A271" s="109" t="s">
        <v>84</v>
      </c>
      <c r="B271" s="106" t="s">
        <v>56</v>
      </c>
      <c r="C271" s="96" t="s">
        <v>85</v>
      </c>
      <c r="D271" s="107" t="s">
        <v>2</v>
      </c>
      <c r="E271" s="98" t="s">
        <v>49</v>
      </c>
      <c r="F271" s="144">
        <v>1535</v>
      </c>
      <c r="G271" s="100"/>
      <c r="H271" s="101">
        <f>ROUND(G271*F271,2)</f>
        <v>0</v>
      </c>
      <c r="I271" s="164"/>
      <c r="J271" s="165"/>
      <c r="K271" s="150"/>
    </row>
    <row r="272" spans="1:11" s="104" customFormat="1" ht="30" customHeight="1" x14ac:dyDescent="0.2">
      <c r="A272" s="109" t="s">
        <v>88</v>
      </c>
      <c r="B272" s="95" t="s">
        <v>590</v>
      </c>
      <c r="C272" s="96" t="s">
        <v>90</v>
      </c>
      <c r="D272" s="107" t="s">
        <v>91</v>
      </c>
      <c r="E272" s="98"/>
      <c r="F272" s="144"/>
      <c r="G272" s="105"/>
      <c r="H272" s="101"/>
      <c r="I272" s="164"/>
      <c r="J272" s="165"/>
      <c r="K272" s="150"/>
    </row>
    <row r="273" spans="1:11" s="104" customFormat="1" ht="30" customHeight="1" x14ac:dyDescent="0.2">
      <c r="A273" s="109" t="s">
        <v>92</v>
      </c>
      <c r="B273" s="106" t="s">
        <v>56</v>
      </c>
      <c r="C273" s="96" t="s">
        <v>94</v>
      </c>
      <c r="D273" s="107" t="s">
        <v>2</v>
      </c>
      <c r="E273" s="98" t="s">
        <v>49</v>
      </c>
      <c r="F273" s="144">
        <v>300</v>
      </c>
      <c r="G273" s="100"/>
      <c r="H273" s="101">
        <f>ROUND(G273*F273,2)</f>
        <v>0</v>
      </c>
      <c r="I273" s="164"/>
      <c r="J273" s="165"/>
      <c r="K273" s="180"/>
    </row>
    <row r="274" spans="1:11" s="104" customFormat="1" ht="30" customHeight="1" x14ac:dyDescent="0.2">
      <c r="A274" s="109" t="s">
        <v>122</v>
      </c>
      <c r="B274" s="95" t="s">
        <v>591</v>
      </c>
      <c r="C274" s="96" t="s">
        <v>124</v>
      </c>
      <c r="D274" s="107" t="s">
        <v>91</v>
      </c>
      <c r="E274" s="98"/>
      <c r="F274" s="144"/>
      <c r="G274" s="105"/>
      <c r="H274" s="101"/>
      <c r="I274" s="164"/>
      <c r="J274" s="165"/>
      <c r="K274" s="150"/>
    </row>
    <row r="275" spans="1:11" s="104" customFormat="1" ht="30" customHeight="1" x14ac:dyDescent="0.2">
      <c r="A275" s="111" t="s">
        <v>125</v>
      </c>
      <c r="B275" s="112" t="s">
        <v>56</v>
      </c>
      <c r="C275" s="113" t="s">
        <v>126</v>
      </c>
      <c r="D275" s="112" t="s">
        <v>2</v>
      </c>
      <c r="E275" s="112" t="s">
        <v>121</v>
      </c>
      <c r="F275" s="144">
        <v>85</v>
      </c>
      <c r="G275" s="145"/>
      <c r="H275" s="101">
        <f>ROUND(G275*F275,2)</f>
        <v>0</v>
      </c>
      <c r="I275" s="164"/>
      <c r="J275" s="165"/>
      <c r="K275" s="180"/>
    </row>
    <row r="276" spans="1:11" s="102" customFormat="1" ht="30" customHeight="1" x14ac:dyDescent="0.2">
      <c r="A276" s="109" t="s">
        <v>162</v>
      </c>
      <c r="B276" s="95" t="s">
        <v>592</v>
      </c>
      <c r="C276" s="96" t="s">
        <v>164</v>
      </c>
      <c r="D276" s="107" t="s">
        <v>132</v>
      </c>
      <c r="E276" s="98" t="s">
        <v>49</v>
      </c>
      <c r="F276" s="133">
        <v>10</v>
      </c>
      <c r="G276" s="100"/>
      <c r="H276" s="101">
        <f t="shared" ref="H276:H278" si="43">ROUND(G276*F276,2)</f>
        <v>0</v>
      </c>
      <c r="I276" s="164"/>
      <c r="J276" s="165"/>
      <c r="K276" s="150"/>
    </row>
    <row r="277" spans="1:11" s="104" customFormat="1" ht="30" customHeight="1" x14ac:dyDescent="0.2">
      <c r="A277" s="109" t="s">
        <v>165</v>
      </c>
      <c r="B277" s="95" t="s">
        <v>593</v>
      </c>
      <c r="C277" s="96" t="s">
        <v>167</v>
      </c>
      <c r="D277" s="107" t="s">
        <v>132</v>
      </c>
      <c r="E277" s="98" t="s">
        <v>49</v>
      </c>
      <c r="F277" s="144">
        <v>5</v>
      </c>
      <c r="G277" s="100"/>
      <c r="H277" s="101">
        <f t="shared" si="43"/>
        <v>0</v>
      </c>
      <c r="I277" s="164"/>
      <c r="J277" s="165"/>
      <c r="K277" s="180"/>
    </row>
    <row r="278" spans="1:11" s="104" customFormat="1" ht="30" customHeight="1" x14ac:dyDescent="0.2">
      <c r="A278" s="109" t="s">
        <v>168</v>
      </c>
      <c r="B278" s="246" t="s">
        <v>594</v>
      </c>
      <c r="C278" s="219" t="s">
        <v>170</v>
      </c>
      <c r="D278" s="220" t="s">
        <v>132</v>
      </c>
      <c r="E278" s="221" t="s">
        <v>49</v>
      </c>
      <c r="F278" s="222">
        <v>5</v>
      </c>
      <c r="G278" s="223"/>
      <c r="H278" s="224">
        <f t="shared" si="43"/>
        <v>0</v>
      </c>
      <c r="I278" s="164"/>
      <c r="J278" s="165"/>
      <c r="K278" s="180"/>
    </row>
    <row r="279" spans="1:11" s="104" customFormat="1" ht="30" customHeight="1" x14ac:dyDescent="0.2">
      <c r="A279" s="109" t="s">
        <v>191</v>
      </c>
      <c r="B279" s="231" t="s">
        <v>595</v>
      </c>
      <c r="C279" s="238" t="s">
        <v>193</v>
      </c>
      <c r="D279" s="239" t="s">
        <v>174</v>
      </c>
      <c r="E279" s="234"/>
      <c r="F279" s="245"/>
      <c r="G279" s="236"/>
      <c r="H279" s="241"/>
      <c r="I279" s="164"/>
      <c r="J279" s="165"/>
      <c r="K279" s="180"/>
    </row>
    <row r="280" spans="1:11" s="104" customFormat="1" ht="30" customHeight="1" x14ac:dyDescent="0.2">
      <c r="A280" s="109" t="s">
        <v>194</v>
      </c>
      <c r="B280" s="106" t="s">
        <v>56</v>
      </c>
      <c r="C280" s="96" t="s">
        <v>196</v>
      </c>
      <c r="D280" s="107" t="s">
        <v>195</v>
      </c>
      <c r="E280" s="98"/>
      <c r="F280" s="99"/>
      <c r="G280" s="108"/>
      <c r="H280" s="101"/>
      <c r="I280" s="164"/>
      <c r="J280" s="165"/>
      <c r="K280" s="169"/>
    </row>
    <row r="281" spans="1:11" s="104" customFormat="1" ht="30" customHeight="1" x14ac:dyDescent="0.2">
      <c r="A281" s="109" t="s">
        <v>199</v>
      </c>
      <c r="B281" s="116" t="s">
        <v>152</v>
      </c>
      <c r="C281" s="117" t="s">
        <v>197</v>
      </c>
      <c r="D281" s="97"/>
      <c r="E281" s="118" t="s">
        <v>177</v>
      </c>
      <c r="F281" s="175">
        <v>5</v>
      </c>
      <c r="G281" s="100"/>
      <c r="H281" s="108">
        <f>ROUND(G281*F281,2)</f>
        <v>0</v>
      </c>
      <c r="I281" s="192"/>
      <c r="J281" s="165"/>
      <c r="K281" s="169"/>
    </row>
    <row r="282" spans="1:11" s="104" customFormat="1" ht="33" customHeight="1" x14ac:dyDescent="0.2">
      <c r="A282" s="109" t="s">
        <v>201</v>
      </c>
      <c r="B282" s="106" t="s">
        <v>75</v>
      </c>
      <c r="C282" s="96" t="s">
        <v>188</v>
      </c>
      <c r="D282" s="107" t="s">
        <v>189</v>
      </c>
      <c r="E282" s="98" t="s">
        <v>177</v>
      </c>
      <c r="F282" s="144">
        <v>5</v>
      </c>
      <c r="G282" s="100"/>
      <c r="H282" s="101">
        <f>ROUND(G282*F282,2)</f>
        <v>0</v>
      </c>
      <c r="I282" s="164"/>
      <c r="J282" s="165"/>
      <c r="K282" s="169"/>
    </row>
    <row r="283" spans="1:11" s="104" customFormat="1" ht="30" customHeight="1" x14ac:dyDescent="0.2">
      <c r="A283" s="109" t="s">
        <v>446</v>
      </c>
      <c r="B283" s="106" t="s">
        <v>77</v>
      </c>
      <c r="C283" s="96" t="s">
        <v>447</v>
      </c>
      <c r="D283" s="107" t="s">
        <v>252</v>
      </c>
      <c r="E283" s="98" t="s">
        <v>177</v>
      </c>
      <c r="F283" s="144">
        <v>5</v>
      </c>
      <c r="G283" s="100"/>
      <c r="H283" s="101">
        <f t="shared" ref="H283:H284" si="44">ROUND(G283*F283,2)</f>
        <v>0</v>
      </c>
      <c r="I283" s="164"/>
      <c r="J283" s="165"/>
      <c r="K283" s="180"/>
    </row>
    <row r="284" spans="1:11" s="104" customFormat="1" ht="33" customHeight="1" x14ac:dyDescent="0.2">
      <c r="A284" s="109" t="s">
        <v>207</v>
      </c>
      <c r="B284" s="95" t="s">
        <v>596</v>
      </c>
      <c r="C284" s="96" t="s">
        <v>209</v>
      </c>
      <c r="D284" s="107" t="s">
        <v>210</v>
      </c>
      <c r="E284" s="98" t="s">
        <v>49</v>
      </c>
      <c r="F284" s="144">
        <v>20</v>
      </c>
      <c r="G284" s="100"/>
      <c r="H284" s="101">
        <f t="shared" si="44"/>
        <v>0</v>
      </c>
      <c r="I284" s="164"/>
      <c r="J284" s="165"/>
      <c r="K284" s="180"/>
    </row>
    <row r="285" spans="1:11" s="104" customFormat="1" ht="30" customHeight="1" x14ac:dyDescent="0.2">
      <c r="A285" s="109" t="s">
        <v>211</v>
      </c>
      <c r="B285" s="95" t="s">
        <v>597</v>
      </c>
      <c r="C285" s="96" t="s">
        <v>213</v>
      </c>
      <c r="D285" s="107" t="s">
        <v>214</v>
      </c>
      <c r="E285" s="119"/>
      <c r="F285" s="99"/>
      <c r="G285" s="105"/>
      <c r="H285" s="101"/>
      <c r="I285" s="164"/>
      <c r="J285" s="165"/>
      <c r="K285" s="169"/>
    </row>
    <row r="286" spans="1:11" s="104" customFormat="1" ht="30" customHeight="1" x14ac:dyDescent="0.2">
      <c r="A286" s="109" t="s">
        <v>215</v>
      </c>
      <c r="B286" s="106" t="s">
        <v>56</v>
      </c>
      <c r="C286" s="96" t="s">
        <v>216</v>
      </c>
      <c r="D286" s="107"/>
      <c r="E286" s="98"/>
      <c r="F286" s="99"/>
      <c r="G286" s="105"/>
      <c r="H286" s="101"/>
      <c r="I286" s="164"/>
      <c r="J286" s="165"/>
      <c r="K286" s="169"/>
    </row>
    <row r="287" spans="1:11" s="104" customFormat="1" ht="30" customHeight="1" x14ac:dyDescent="0.2">
      <c r="A287" s="109" t="s">
        <v>217</v>
      </c>
      <c r="B287" s="114" t="s">
        <v>152</v>
      </c>
      <c r="C287" s="96" t="s">
        <v>218</v>
      </c>
      <c r="D287" s="107"/>
      <c r="E287" s="98" t="s">
        <v>57</v>
      </c>
      <c r="F287" s="144">
        <v>20</v>
      </c>
      <c r="G287" s="100"/>
      <c r="H287" s="101">
        <f>ROUND(G287*F287,2)</f>
        <v>0</v>
      </c>
      <c r="I287" s="164"/>
      <c r="J287" s="165"/>
      <c r="K287" s="169"/>
    </row>
    <row r="288" spans="1:11" s="102" customFormat="1" ht="30" customHeight="1" x14ac:dyDescent="0.2">
      <c r="A288" s="109" t="s">
        <v>222</v>
      </c>
      <c r="B288" s="95" t="s">
        <v>598</v>
      </c>
      <c r="C288" s="96" t="s">
        <v>224</v>
      </c>
      <c r="D288" s="107" t="s">
        <v>225</v>
      </c>
      <c r="E288" s="98"/>
      <c r="F288" s="144"/>
      <c r="G288" s="105"/>
      <c r="H288" s="101"/>
      <c r="I288" s="164"/>
      <c r="J288" s="165"/>
      <c r="K288" s="180"/>
    </row>
    <row r="289" spans="1:13" s="104" customFormat="1" ht="30" customHeight="1" x14ac:dyDescent="0.2">
      <c r="A289" s="109" t="s">
        <v>228</v>
      </c>
      <c r="B289" s="106" t="s">
        <v>56</v>
      </c>
      <c r="C289" s="96" t="s">
        <v>229</v>
      </c>
      <c r="D289" s="107" t="s">
        <v>2</v>
      </c>
      <c r="E289" s="98" t="s">
        <v>49</v>
      </c>
      <c r="F289" s="144">
        <v>105</v>
      </c>
      <c r="G289" s="100"/>
      <c r="H289" s="101">
        <f t="shared" ref="H289" si="45">ROUND(G289*F289,2)</f>
        <v>0</v>
      </c>
      <c r="I289" s="164"/>
      <c r="J289" s="165"/>
      <c r="K289" s="169"/>
    </row>
    <row r="290" spans="1:13" ht="33" customHeight="1" x14ac:dyDescent="0.2">
      <c r="A290" s="19"/>
      <c r="B290" s="6" t="s">
        <v>2</v>
      </c>
      <c r="C290" s="158" t="s">
        <v>20</v>
      </c>
      <c r="D290" s="10"/>
      <c r="E290" s="8"/>
      <c r="F290" s="174"/>
      <c r="G290" s="19"/>
      <c r="H290" s="22"/>
      <c r="I290" s="163"/>
      <c r="K290" s="180"/>
    </row>
    <row r="291" spans="1:13" s="102" customFormat="1" ht="33" customHeight="1" x14ac:dyDescent="0.2">
      <c r="A291" s="94" t="s">
        <v>245</v>
      </c>
      <c r="B291" s="95" t="s">
        <v>599</v>
      </c>
      <c r="C291" s="96" t="s">
        <v>247</v>
      </c>
      <c r="D291" s="107" t="s">
        <v>240</v>
      </c>
      <c r="E291" s="98"/>
      <c r="F291" s="133"/>
      <c r="G291" s="105"/>
      <c r="H291" s="120"/>
      <c r="I291" s="164"/>
      <c r="J291" s="165"/>
      <c r="K291" s="180"/>
    </row>
    <row r="292" spans="1:13" s="104" customFormat="1" ht="33" customHeight="1" x14ac:dyDescent="0.2">
      <c r="A292" s="94"/>
      <c r="B292" s="106" t="s">
        <v>56</v>
      </c>
      <c r="C292" s="96" t="s">
        <v>428</v>
      </c>
      <c r="D292" s="107" t="s">
        <v>453</v>
      </c>
      <c r="E292" s="98" t="s">
        <v>177</v>
      </c>
      <c r="F292" s="144">
        <v>250</v>
      </c>
      <c r="G292" s="100"/>
      <c r="H292" s="101">
        <f t="shared" ref="H292" si="46">ROUND(G292*F292,2)</f>
        <v>0</v>
      </c>
      <c r="I292" s="164"/>
      <c r="J292" s="167"/>
      <c r="K292" s="168"/>
      <c r="L292" s="155"/>
      <c r="M292" s="155"/>
    </row>
    <row r="293" spans="1:13" s="104" customFormat="1" ht="33" customHeight="1" x14ac:dyDescent="0.2">
      <c r="A293" s="94"/>
      <c r="B293" s="106" t="s">
        <v>75</v>
      </c>
      <c r="C293" s="96" t="s">
        <v>431</v>
      </c>
      <c r="D293" s="107" t="s">
        <v>453</v>
      </c>
      <c r="E293" s="98" t="s">
        <v>177</v>
      </c>
      <c r="F293" s="144">
        <v>35</v>
      </c>
      <c r="G293" s="100"/>
      <c r="H293" s="101">
        <f>ROUND(G293*F293,2)</f>
        <v>0</v>
      </c>
      <c r="I293" s="164"/>
      <c r="J293" s="167"/>
      <c r="K293" s="168"/>
      <c r="L293" s="155"/>
      <c r="M293" s="155"/>
    </row>
    <row r="294" spans="1:13" s="104" customFormat="1" ht="33" customHeight="1" x14ac:dyDescent="0.2">
      <c r="A294" s="94"/>
      <c r="B294" s="106" t="s">
        <v>77</v>
      </c>
      <c r="C294" s="96" t="s">
        <v>432</v>
      </c>
      <c r="D294" s="107" t="s">
        <v>453</v>
      </c>
      <c r="E294" s="98" t="s">
        <v>177</v>
      </c>
      <c r="F294" s="144">
        <v>100</v>
      </c>
      <c r="G294" s="100"/>
      <c r="H294" s="101">
        <f t="shared" ref="H294" si="47">ROUND(G294*F294,2)</f>
        <v>0</v>
      </c>
      <c r="I294" s="164"/>
      <c r="J294" s="167"/>
      <c r="K294" s="168"/>
      <c r="L294" s="168"/>
    </row>
    <row r="295" spans="1:13" s="104" customFormat="1" ht="33" customHeight="1" x14ac:dyDescent="0.2">
      <c r="A295" s="94" t="s">
        <v>257</v>
      </c>
      <c r="B295" s="95" t="s">
        <v>600</v>
      </c>
      <c r="C295" s="96" t="s">
        <v>259</v>
      </c>
      <c r="D295" s="107" t="s">
        <v>214</v>
      </c>
      <c r="E295" s="119"/>
      <c r="F295" s="144"/>
      <c r="G295" s="105"/>
      <c r="H295" s="120"/>
      <c r="I295" s="164"/>
      <c r="J295" s="165"/>
      <c r="K295" s="198"/>
    </row>
    <row r="296" spans="1:13" s="104" customFormat="1" ht="30" customHeight="1" x14ac:dyDescent="0.2">
      <c r="A296" s="94" t="s">
        <v>260</v>
      </c>
      <c r="B296" s="106" t="s">
        <v>56</v>
      </c>
      <c r="C296" s="96" t="s">
        <v>216</v>
      </c>
      <c r="D296" s="107"/>
      <c r="E296" s="98"/>
      <c r="F296" s="144"/>
      <c r="G296" s="105"/>
      <c r="H296" s="120"/>
      <c r="I296" s="164"/>
      <c r="J296" s="165"/>
      <c r="K296" s="180"/>
    </row>
    <row r="297" spans="1:13" s="104" customFormat="1" ht="30" customHeight="1" x14ac:dyDescent="0.2">
      <c r="A297" s="94" t="s">
        <v>261</v>
      </c>
      <c r="B297" s="114" t="s">
        <v>152</v>
      </c>
      <c r="C297" s="96" t="s">
        <v>218</v>
      </c>
      <c r="D297" s="107"/>
      <c r="E297" s="98" t="s">
        <v>57</v>
      </c>
      <c r="F297" s="144">
        <v>185</v>
      </c>
      <c r="G297" s="100"/>
      <c r="H297" s="101">
        <f>ROUND(G297*F297,2)</f>
        <v>0</v>
      </c>
      <c r="I297" s="164"/>
      <c r="J297" s="165"/>
      <c r="K297" s="180"/>
    </row>
    <row r="298" spans="1:13" s="104" customFormat="1" ht="30" customHeight="1" x14ac:dyDescent="0.2">
      <c r="A298" s="94" t="s">
        <v>262</v>
      </c>
      <c r="B298" s="106" t="s">
        <v>75</v>
      </c>
      <c r="C298" s="96" t="s">
        <v>220</v>
      </c>
      <c r="D298" s="107"/>
      <c r="E298" s="98"/>
      <c r="F298" s="144"/>
      <c r="G298" s="105"/>
      <c r="H298" s="120"/>
      <c r="I298" s="164"/>
      <c r="J298" s="165"/>
      <c r="K298" s="180"/>
    </row>
    <row r="299" spans="1:13" s="104" customFormat="1" ht="30" customHeight="1" x14ac:dyDescent="0.2">
      <c r="A299" s="94" t="s">
        <v>263</v>
      </c>
      <c r="B299" s="114" t="s">
        <v>152</v>
      </c>
      <c r="C299" s="96" t="s">
        <v>218</v>
      </c>
      <c r="D299" s="107"/>
      <c r="E299" s="98" t="s">
        <v>57</v>
      </c>
      <c r="F299" s="144">
        <v>5</v>
      </c>
      <c r="G299" s="100"/>
      <c r="H299" s="101">
        <f>ROUND(G299*F299,2)</f>
        <v>0</v>
      </c>
      <c r="I299" s="164"/>
      <c r="J299" s="165"/>
      <c r="K299" s="180"/>
    </row>
    <row r="300" spans="1:13" s="104" customFormat="1" ht="33" customHeight="1" x14ac:dyDescent="0.2">
      <c r="A300" s="94" t="s">
        <v>264</v>
      </c>
      <c r="B300" s="95" t="s">
        <v>601</v>
      </c>
      <c r="C300" s="96" t="s">
        <v>266</v>
      </c>
      <c r="D300" s="107" t="s">
        <v>267</v>
      </c>
      <c r="E300" s="98" t="s">
        <v>57</v>
      </c>
      <c r="F300" s="144">
        <v>275</v>
      </c>
      <c r="G300" s="100"/>
      <c r="H300" s="101">
        <f>ROUND(G300*F300,2)</f>
        <v>0</v>
      </c>
      <c r="I300" s="164"/>
      <c r="J300" s="165"/>
      <c r="K300" s="180"/>
    </row>
    <row r="301" spans="1:13" ht="33" customHeight="1" x14ac:dyDescent="0.2">
      <c r="A301" s="19"/>
      <c r="B301" s="6" t="s">
        <v>2</v>
      </c>
      <c r="C301" s="158" t="s">
        <v>21</v>
      </c>
      <c r="D301" s="10"/>
      <c r="E301" s="9"/>
      <c r="F301" s="174"/>
      <c r="G301" s="22"/>
      <c r="H301" s="22"/>
      <c r="I301" s="163"/>
      <c r="K301" s="180"/>
    </row>
    <row r="302" spans="1:13" s="102" customFormat="1" ht="30" customHeight="1" x14ac:dyDescent="0.2">
      <c r="A302" s="94" t="s">
        <v>268</v>
      </c>
      <c r="B302" s="246" t="s">
        <v>602</v>
      </c>
      <c r="C302" s="219" t="s">
        <v>270</v>
      </c>
      <c r="D302" s="220" t="s">
        <v>271</v>
      </c>
      <c r="E302" s="221" t="s">
        <v>177</v>
      </c>
      <c r="F302" s="242">
        <v>370</v>
      </c>
      <c r="G302" s="223"/>
      <c r="H302" s="224">
        <f>ROUND(G302*F302,2)</f>
        <v>0</v>
      </c>
      <c r="I302" s="164"/>
      <c r="J302" s="165"/>
      <c r="K302" s="180"/>
    </row>
    <row r="303" spans="1:13" ht="33" customHeight="1" x14ac:dyDescent="0.2">
      <c r="A303" s="19"/>
      <c r="B303" s="247" t="s">
        <v>2</v>
      </c>
      <c r="C303" s="226" t="s">
        <v>22</v>
      </c>
      <c r="D303" s="227"/>
      <c r="E303" s="228"/>
      <c r="F303" s="248"/>
      <c r="G303" s="230"/>
      <c r="H303" s="230"/>
      <c r="I303" s="163"/>
      <c r="K303" s="180"/>
    </row>
    <row r="304" spans="1:13" s="123" customFormat="1" ht="30" customHeight="1" x14ac:dyDescent="0.2">
      <c r="A304" s="94" t="s">
        <v>305</v>
      </c>
      <c r="B304" s="95" t="s">
        <v>603</v>
      </c>
      <c r="C304" s="121" t="s">
        <v>307</v>
      </c>
      <c r="D304" s="122" t="s">
        <v>308</v>
      </c>
      <c r="E304" s="98"/>
      <c r="F304" s="133"/>
      <c r="G304" s="105"/>
      <c r="H304" s="120"/>
      <c r="I304" s="164"/>
      <c r="J304" s="165"/>
      <c r="K304" s="180"/>
    </row>
    <row r="305" spans="1:65" s="104" customFormat="1" ht="33" customHeight="1" x14ac:dyDescent="0.2">
      <c r="A305" s="94" t="s">
        <v>309</v>
      </c>
      <c r="B305" s="106" t="s">
        <v>56</v>
      </c>
      <c r="C305" s="124" t="s">
        <v>310</v>
      </c>
      <c r="D305" s="107"/>
      <c r="E305" s="98" t="s">
        <v>121</v>
      </c>
      <c r="F305" s="133">
        <v>2</v>
      </c>
      <c r="G305" s="100"/>
      <c r="H305" s="101">
        <f t="shared" ref="H305:H306" si="48">ROUND(G305*F305,2)</f>
        <v>0</v>
      </c>
      <c r="I305" s="171"/>
      <c r="J305" s="165"/>
      <c r="K305" s="180"/>
    </row>
    <row r="306" spans="1:65" s="104" customFormat="1" ht="33" customHeight="1" x14ac:dyDescent="0.2">
      <c r="A306" s="94" t="s">
        <v>311</v>
      </c>
      <c r="B306" s="106" t="s">
        <v>75</v>
      </c>
      <c r="C306" s="124" t="s">
        <v>312</v>
      </c>
      <c r="D306" s="107"/>
      <c r="E306" s="98" t="s">
        <v>121</v>
      </c>
      <c r="F306" s="133">
        <v>2</v>
      </c>
      <c r="G306" s="100"/>
      <c r="H306" s="101">
        <f t="shared" si="48"/>
        <v>0</v>
      </c>
      <c r="I306" s="171"/>
      <c r="J306" s="165"/>
      <c r="K306" s="180"/>
    </row>
    <row r="307" spans="1:65" ht="33" customHeight="1" x14ac:dyDescent="0.2">
      <c r="A307" s="19"/>
      <c r="B307" s="12" t="s">
        <v>2</v>
      </c>
      <c r="C307" s="158" t="s">
        <v>23</v>
      </c>
      <c r="D307" s="10"/>
      <c r="E307" s="9"/>
      <c r="F307" s="174"/>
      <c r="G307" s="22"/>
      <c r="H307" s="22"/>
      <c r="I307" s="163"/>
      <c r="K307" s="180"/>
    </row>
    <row r="308" spans="1:65" s="104" customFormat="1" ht="30" customHeight="1" x14ac:dyDescent="0.2">
      <c r="A308" s="94" t="s">
        <v>354</v>
      </c>
      <c r="B308" s="95" t="s">
        <v>604</v>
      </c>
      <c r="C308" s="124" t="s">
        <v>356</v>
      </c>
      <c r="D308" s="122" t="s">
        <v>308</v>
      </c>
      <c r="E308" s="98" t="s">
        <v>121</v>
      </c>
      <c r="F308" s="133">
        <v>3</v>
      </c>
      <c r="G308" s="100"/>
      <c r="H308" s="101">
        <f>ROUND(G308*F308,2)</f>
        <v>0</v>
      </c>
      <c r="I308" s="164"/>
      <c r="J308" s="165"/>
      <c r="K308" s="180"/>
    </row>
    <row r="309" spans="1:65" s="104" customFormat="1" ht="30" customHeight="1" x14ac:dyDescent="0.2">
      <c r="A309" s="94" t="s">
        <v>357</v>
      </c>
      <c r="B309" s="95" t="s">
        <v>605</v>
      </c>
      <c r="C309" s="96" t="s">
        <v>359</v>
      </c>
      <c r="D309" s="107" t="s">
        <v>275</v>
      </c>
      <c r="E309" s="98"/>
      <c r="F309" s="133"/>
      <c r="G309" s="108"/>
      <c r="H309" s="120"/>
      <c r="I309" s="164"/>
      <c r="J309" s="165"/>
      <c r="K309" s="180"/>
    </row>
    <row r="310" spans="1:65" s="104" customFormat="1" ht="30" customHeight="1" x14ac:dyDescent="0.2">
      <c r="A310" s="94" t="s">
        <v>360</v>
      </c>
      <c r="B310" s="106" t="s">
        <v>56</v>
      </c>
      <c r="C310" s="96" t="s">
        <v>361</v>
      </c>
      <c r="D310" s="107"/>
      <c r="E310" s="98" t="s">
        <v>362</v>
      </c>
      <c r="F310" s="133">
        <v>1</v>
      </c>
      <c r="G310" s="100"/>
      <c r="H310" s="101">
        <f>ROUND(G310*F310,2)</f>
        <v>0</v>
      </c>
      <c r="I310" s="164"/>
      <c r="J310" s="165"/>
      <c r="K310" s="180"/>
    </row>
    <row r="311" spans="1:65" s="102" customFormat="1" ht="30" customHeight="1" x14ac:dyDescent="0.2">
      <c r="A311" s="94" t="s">
        <v>374</v>
      </c>
      <c r="B311" s="95" t="s">
        <v>606</v>
      </c>
      <c r="C311" s="96" t="s">
        <v>376</v>
      </c>
      <c r="D311" s="122" t="s">
        <v>308</v>
      </c>
      <c r="E311" s="98" t="s">
        <v>121</v>
      </c>
      <c r="F311" s="133">
        <v>1</v>
      </c>
      <c r="G311" s="100"/>
      <c r="H311" s="101">
        <f t="shared" ref="H311:H313" si="49">ROUND(G311*F311,2)</f>
        <v>0</v>
      </c>
      <c r="I311" s="164"/>
      <c r="J311" s="165"/>
      <c r="K311" s="180"/>
    </row>
    <row r="312" spans="1:65" s="102" customFormat="1" ht="30" customHeight="1" x14ac:dyDescent="0.2">
      <c r="A312" s="94" t="s">
        <v>377</v>
      </c>
      <c r="B312" s="95" t="s">
        <v>607</v>
      </c>
      <c r="C312" s="96" t="s">
        <v>379</v>
      </c>
      <c r="D312" s="122" t="s">
        <v>308</v>
      </c>
      <c r="E312" s="98" t="s">
        <v>121</v>
      </c>
      <c r="F312" s="133">
        <v>1</v>
      </c>
      <c r="G312" s="100"/>
      <c r="H312" s="101">
        <f t="shared" si="49"/>
        <v>0</v>
      </c>
      <c r="I312" s="164"/>
      <c r="J312" s="165"/>
      <c r="K312" s="180"/>
    </row>
    <row r="313" spans="1:65" s="104" customFormat="1" ht="30" customHeight="1" x14ac:dyDescent="0.2">
      <c r="A313" s="94" t="s">
        <v>380</v>
      </c>
      <c r="B313" s="95" t="s">
        <v>608</v>
      </c>
      <c r="C313" s="96" t="s">
        <v>382</v>
      </c>
      <c r="D313" s="122" t="s">
        <v>308</v>
      </c>
      <c r="E313" s="98" t="s">
        <v>121</v>
      </c>
      <c r="F313" s="133">
        <v>1</v>
      </c>
      <c r="G313" s="100"/>
      <c r="H313" s="101">
        <f t="shared" si="49"/>
        <v>0</v>
      </c>
      <c r="I313" s="164"/>
      <c r="J313" s="165"/>
      <c r="K313" s="180"/>
    </row>
    <row r="314" spans="1:65" s="104" customFormat="1" ht="30" customHeight="1" x14ac:dyDescent="0.2">
      <c r="A314" s="126" t="s">
        <v>393</v>
      </c>
      <c r="B314" s="134" t="s">
        <v>609</v>
      </c>
      <c r="C314" s="124" t="s">
        <v>395</v>
      </c>
      <c r="D314" s="122" t="s">
        <v>308</v>
      </c>
      <c r="E314" s="135" t="s">
        <v>121</v>
      </c>
      <c r="F314" s="177">
        <v>1</v>
      </c>
      <c r="G314" s="136"/>
      <c r="H314" s="137">
        <f>ROUND(G314*F314,2)</f>
        <v>0</v>
      </c>
      <c r="I314" s="164"/>
      <c r="J314" s="165"/>
      <c r="K314" s="198"/>
    </row>
    <row r="315" spans="1:65" ht="33" customHeight="1" x14ac:dyDescent="0.2">
      <c r="A315" s="19"/>
      <c r="B315" s="15" t="s">
        <v>2</v>
      </c>
      <c r="C315" s="158" t="s">
        <v>24</v>
      </c>
      <c r="D315" s="10"/>
      <c r="E315" s="7"/>
      <c r="F315" s="174"/>
      <c r="G315" s="22"/>
      <c r="H315" s="22"/>
      <c r="I315" s="163"/>
    </row>
    <row r="316" spans="1:65" s="102" customFormat="1" ht="30" customHeight="1" x14ac:dyDescent="0.2">
      <c r="A316" s="109" t="s">
        <v>396</v>
      </c>
      <c r="B316" s="95" t="s">
        <v>610</v>
      </c>
      <c r="C316" s="96" t="s">
        <v>397</v>
      </c>
      <c r="D316" s="107" t="s">
        <v>398</v>
      </c>
      <c r="E316" s="98"/>
      <c r="F316" s="144"/>
      <c r="G316" s="105"/>
      <c r="H316" s="101"/>
      <c r="I316" s="164"/>
      <c r="J316" s="165"/>
      <c r="K316" s="166"/>
    </row>
    <row r="317" spans="1:65" s="104" customFormat="1" ht="30" customHeight="1" x14ac:dyDescent="0.2">
      <c r="A317" s="109" t="s">
        <v>399</v>
      </c>
      <c r="B317" s="106" t="s">
        <v>56</v>
      </c>
      <c r="C317" s="96" t="s">
        <v>400</v>
      </c>
      <c r="D317" s="107"/>
      <c r="E317" s="98" t="s">
        <v>49</v>
      </c>
      <c r="F317" s="144">
        <v>70</v>
      </c>
      <c r="G317" s="100"/>
      <c r="H317" s="101">
        <f>ROUND(G317*F317,2)</f>
        <v>0</v>
      </c>
      <c r="I317" s="172"/>
      <c r="J317" s="165"/>
      <c r="K317" s="169"/>
    </row>
    <row r="318" spans="1:65" s="104" customFormat="1" ht="30" customHeight="1" x14ac:dyDescent="0.2">
      <c r="A318" s="109" t="s">
        <v>401</v>
      </c>
      <c r="B318" s="106" t="s">
        <v>75</v>
      </c>
      <c r="C318" s="96" t="s">
        <v>402</v>
      </c>
      <c r="D318" s="107"/>
      <c r="E318" s="98" t="s">
        <v>49</v>
      </c>
      <c r="F318" s="144">
        <v>1000</v>
      </c>
      <c r="G318" s="100"/>
      <c r="H318" s="101">
        <f>ROUND(G318*F318,2)</f>
        <v>0</v>
      </c>
      <c r="I318" s="164"/>
      <c r="J318" s="165"/>
      <c r="K318" s="169"/>
    </row>
    <row r="319" spans="1:65" ht="33" customHeight="1" x14ac:dyDescent="0.2">
      <c r="A319" s="19"/>
      <c r="B319" s="5" t="s">
        <v>2</v>
      </c>
      <c r="C319" s="158" t="s">
        <v>25</v>
      </c>
      <c r="D319" s="10"/>
      <c r="E319" s="9"/>
      <c r="F319" s="174"/>
      <c r="G319" s="22"/>
      <c r="H319" s="22"/>
      <c r="I319" s="163"/>
    </row>
    <row r="320" spans="1:65" s="151" customFormat="1" ht="33" customHeight="1" x14ac:dyDescent="0.2">
      <c r="A320" s="140"/>
      <c r="B320" s="141" t="s">
        <v>611</v>
      </c>
      <c r="C320" s="142" t="s">
        <v>411</v>
      </c>
      <c r="D320" s="160" t="s">
        <v>434</v>
      </c>
      <c r="E320" s="143" t="s">
        <v>121</v>
      </c>
      <c r="F320" s="144">
        <v>2</v>
      </c>
      <c r="G320" s="145"/>
      <c r="H320" s="101">
        <f t="shared" ref="H320:H321" si="50">ROUND(G320*F320,2)</f>
        <v>0</v>
      </c>
      <c r="I320" s="146"/>
      <c r="J320" s="147"/>
      <c r="K320" s="148"/>
      <c r="L320" s="147"/>
      <c r="M320" s="147"/>
      <c r="N320" s="147"/>
      <c r="O320" s="147"/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  <c r="AA320" s="147"/>
      <c r="AB320" s="147"/>
      <c r="AC320" s="147"/>
      <c r="AD320" s="147"/>
      <c r="AE320" s="147"/>
      <c r="AF320" s="147"/>
      <c r="AG320" s="147"/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  <c r="BG320" s="147"/>
      <c r="BH320" s="147"/>
      <c r="BI320" s="147"/>
      <c r="BJ320" s="147"/>
      <c r="BK320" s="147"/>
      <c r="BL320" s="147"/>
      <c r="BM320" s="147"/>
    </row>
    <row r="321" spans="1:65" s="151" customFormat="1" ht="30" customHeight="1" x14ac:dyDescent="0.2">
      <c r="A321" s="140"/>
      <c r="B321" s="141" t="s">
        <v>612</v>
      </c>
      <c r="C321" s="142" t="s">
        <v>412</v>
      </c>
      <c r="D321" s="160" t="s">
        <v>434</v>
      </c>
      <c r="E321" s="143" t="s">
        <v>177</v>
      </c>
      <c r="F321" s="144">
        <v>5</v>
      </c>
      <c r="G321" s="145"/>
      <c r="H321" s="101">
        <f t="shared" si="50"/>
        <v>0</v>
      </c>
      <c r="I321" s="146"/>
      <c r="J321" s="147"/>
      <c r="K321" s="148"/>
      <c r="L321" s="147"/>
      <c r="M321" s="147"/>
      <c r="N321" s="147"/>
      <c r="O321" s="147"/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  <c r="BI321" s="147"/>
      <c r="BJ321" s="147"/>
      <c r="BK321" s="147"/>
      <c r="BL321" s="147"/>
      <c r="BM321" s="147"/>
    </row>
    <row r="322" spans="1:65" s="39" customFormat="1" ht="33" customHeight="1" thickBot="1" x14ac:dyDescent="0.25">
      <c r="A322" s="40"/>
      <c r="B322" s="35" t="str">
        <f>B251</f>
        <v>D</v>
      </c>
      <c r="C322" s="278" t="str">
        <f>C251</f>
        <v>FLEURY PLACE - FONTAINE CRESCENT TO FONTAINE CRESCENT</v>
      </c>
      <c r="D322" s="279"/>
      <c r="E322" s="279"/>
      <c r="F322" s="280"/>
      <c r="G322" s="40" t="s">
        <v>17</v>
      </c>
      <c r="H322" s="40">
        <f>SUM(H251:H321)</f>
        <v>0</v>
      </c>
      <c r="J322" s="201"/>
      <c r="K322" s="201"/>
    </row>
    <row r="323" spans="1:65" s="39" customFormat="1" ht="33" customHeight="1" thickTop="1" x14ac:dyDescent="0.2">
      <c r="A323" s="37"/>
      <c r="B323" s="36" t="s">
        <v>16</v>
      </c>
      <c r="C323" s="281" t="s">
        <v>458</v>
      </c>
      <c r="D323" s="282"/>
      <c r="E323" s="282"/>
      <c r="F323" s="283"/>
      <c r="G323" s="37"/>
      <c r="H323" s="38"/>
      <c r="J323" s="201"/>
      <c r="K323" s="201"/>
    </row>
    <row r="324" spans="1:65" ht="33" customHeight="1" x14ac:dyDescent="0.2">
      <c r="A324" s="19"/>
      <c r="B324" s="15"/>
      <c r="C324" s="152" t="s">
        <v>19</v>
      </c>
      <c r="D324" s="10"/>
      <c r="E324" s="8" t="s">
        <v>2</v>
      </c>
      <c r="F324" s="8" t="s">
        <v>2</v>
      </c>
      <c r="G324" s="22" t="s">
        <v>2</v>
      </c>
      <c r="H324" s="22"/>
      <c r="K324" s="179"/>
    </row>
    <row r="325" spans="1:65" s="102" customFormat="1" ht="30" customHeight="1" x14ac:dyDescent="0.2">
      <c r="A325" s="103" t="s">
        <v>58</v>
      </c>
      <c r="B325" s="95" t="s">
        <v>273</v>
      </c>
      <c r="C325" s="96" t="s">
        <v>60</v>
      </c>
      <c r="D325" s="97" t="s">
        <v>44</v>
      </c>
      <c r="E325" s="98"/>
      <c r="F325" s="99"/>
      <c r="G325" s="105"/>
      <c r="H325" s="101"/>
      <c r="I325" s="164"/>
      <c r="J325" s="165"/>
      <c r="K325" s="150"/>
    </row>
    <row r="326" spans="1:65" s="102" customFormat="1" ht="33" customHeight="1" x14ac:dyDescent="0.2">
      <c r="A326" s="103" t="s">
        <v>61</v>
      </c>
      <c r="B326" s="106" t="s">
        <v>56</v>
      </c>
      <c r="C326" s="96" t="s">
        <v>62</v>
      </c>
      <c r="D326" s="107" t="s">
        <v>2</v>
      </c>
      <c r="E326" s="98" t="s">
        <v>45</v>
      </c>
      <c r="F326" s="144">
        <v>10</v>
      </c>
      <c r="G326" s="100"/>
      <c r="H326" s="101">
        <f t="shared" ref="H326:H327" si="51">ROUND(G326*F326,2)</f>
        <v>0</v>
      </c>
      <c r="I326" s="164"/>
      <c r="J326" s="165"/>
      <c r="K326" s="150"/>
    </row>
    <row r="327" spans="1:65" s="104" customFormat="1" ht="30" customHeight="1" x14ac:dyDescent="0.2">
      <c r="A327" s="94" t="s">
        <v>63</v>
      </c>
      <c r="B327" s="95" t="s">
        <v>283</v>
      </c>
      <c r="C327" s="96" t="s">
        <v>65</v>
      </c>
      <c r="D327" s="97" t="s">
        <v>44</v>
      </c>
      <c r="E327" s="98" t="s">
        <v>49</v>
      </c>
      <c r="F327" s="144">
        <v>2065</v>
      </c>
      <c r="G327" s="100"/>
      <c r="H327" s="101">
        <f t="shared" si="51"/>
        <v>0</v>
      </c>
      <c r="I327" s="164"/>
      <c r="J327" s="165"/>
      <c r="K327" s="150"/>
    </row>
    <row r="328" spans="1:65" ht="33" customHeight="1" x14ac:dyDescent="0.2">
      <c r="A328" s="19"/>
      <c r="B328" s="15" t="s">
        <v>2</v>
      </c>
      <c r="C328" s="158" t="s">
        <v>33</v>
      </c>
      <c r="D328" s="10"/>
      <c r="E328" s="7"/>
      <c r="F328" s="174"/>
      <c r="G328" s="22"/>
      <c r="H328" s="22"/>
      <c r="I328" s="163"/>
      <c r="K328" s="179"/>
    </row>
    <row r="329" spans="1:65" s="102" customFormat="1" ht="30" customHeight="1" x14ac:dyDescent="0.2">
      <c r="A329" s="109" t="s">
        <v>81</v>
      </c>
      <c r="B329" s="95" t="s">
        <v>288</v>
      </c>
      <c r="C329" s="96" t="s">
        <v>83</v>
      </c>
      <c r="D329" s="97" t="s">
        <v>44</v>
      </c>
      <c r="E329" s="98"/>
      <c r="F329" s="99"/>
      <c r="G329" s="105"/>
      <c r="H329" s="101"/>
      <c r="I329" s="164"/>
      <c r="J329" s="165"/>
    </row>
    <row r="330" spans="1:65" s="104" customFormat="1" ht="30" customHeight="1" x14ac:dyDescent="0.2">
      <c r="A330" s="109" t="s">
        <v>84</v>
      </c>
      <c r="B330" s="106" t="s">
        <v>56</v>
      </c>
      <c r="C330" s="96" t="s">
        <v>85</v>
      </c>
      <c r="D330" s="107" t="s">
        <v>2</v>
      </c>
      <c r="E330" s="98" t="s">
        <v>49</v>
      </c>
      <c r="F330" s="144">
        <v>310</v>
      </c>
      <c r="G330" s="100"/>
      <c r="H330" s="101">
        <f>ROUND(G330*F330,2)</f>
        <v>0</v>
      </c>
      <c r="I330" s="164"/>
      <c r="J330" s="165"/>
    </row>
    <row r="331" spans="1:65" s="104" customFormat="1" ht="30" customHeight="1" x14ac:dyDescent="0.2">
      <c r="A331" s="109" t="s">
        <v>95</v>
      </c>
      <c r="B331" s="95" t="s">
        <v>293</v>
      </c>
      <c r="C331" s="96" t="s">
        <v>97</v>
      </c>
      <c r="D331" s="107" t="s">
        <v>91</v>
      </c>
      <c r="E331" s="98"/>
      <c r="F331" s="144"/>
      <c r="G331" s="105"/>
      <c r="H331" s="101"/>
      <c r="I331" s="164"/>
      <c r="J331" s="165"/>
      <c r="K331" s="150"/>
    </row>
    <row r="332" spans="1:65" s="104" customFormat="1" ht="30" customHeight="1" x14ac:dyDescent="0.2">
      <c r="A332" s="109" t="s">
        <v>98</v>
      </c>
      <c r="B332" s="106" t="s">
        <v>56</v>
      </c>
      <c r="C332" s="96" t="s">
        <v>99</v>
      </c>
      <c r="D332" s="107" t="s">
        <v>2</v>
      </c>
      <c r="E332" s="98" t="s">
        <v>49</v>
      </c>
      <c r="F332" s="144">
        <v>5</v>
      </c>
      <c r="G332" s="100"/>
      <c r="H332" s="101">
        <f t="shared" ref="H332:H333" si="52">ROUND(G332*F332,2)</f>
        <v>0</v>
      </c>
      <c r="I332" s="164"/>
      <c r="J332" s="165"/>
      <c r="K332" s="180"/>
    </row>
    <row r="333" spans="1:65" s="104" customFormat="1" ht="30" customHeight="1" x14ac:dyDescent="0.2">
      <c r="A333" s="109" t="s">
        <v>100</v>
      </c>
      <c r="B333" s="106" t="s">
        <v>75</v>
      </c>
      <c r="C333" s="96" t="s">
        <v>101</v>
      </c>
      <c r="D333" s="107" t="s">
        <v>2</v>
      </c>
      <c r="E333" s="98" t="s">
        <v>49</v>
      </c>
      <c r="F333" s="144">
        <v>80</v>
      </c>
      <c r="G333" s="100"/>
      <c r="H333" s="101">
        <f t="shared" si="52"/>
        <v>0</v>
      </c>
      <c r="I333" s="164"/>
      <c r="J333" s="165"/>
      <c r="K333" s="150"/>
    </row>
    <row r="334" spans="1:65" s="104" customFormat="1" ht="30" customHeight="1" x14ac:dyDescent="0.2">
      <c r="A334" s="109" t="s">
        <v>106</v>
      </c>
      <c r="B334" s="95" t="s">
        <v>297</v>
      </c>
      <c r="C334" s="96" t="s">
        <v>108</v>
      </c>
      <c r="D334" s="107" t="s">
        <v>91</v>
      </c>
      <c r="E334" s="98"/>
      <c r="F334" s="144"/>
      <c r="G334" s="105"/>
      <c r="H334" s="101"/>
      <c r="I334" s="164"/>
      <c r="J334" s="165"/>
      <c r="K334" s="150"/>
    </row>
    <row r="335" spans="1:65" s="104" customFormat="1" ht="30" customHeight="1" x14ac:dyDescent="0.2">
      <c r="A335" s="109" t="s">
        <v>109</v>
      </c>
      <c r="B335" s="106" t="s">
        <v>56</v>
      </c>
      <c r="C335" s="96" t="s">
        <v>94</v>
      </c>
      <c r="D335" s="107" t="s">
        <v>2</v>
      </c>
      <c r="E335" s="98" t="s">
        <v>49</v>
      </c>
      <c r="F335" s="144">
        <v>630</v>
      </c>
      <c r="G335" s="100"/>
      <c r="H335" s="101">
        <f>ROUND(G335*F335,2)</f>
        <v>0</v>
      </c>
      <c r="I335" s="171"/>
      <c r="J335" s="165"/>
      <c r="K335" s="150"/>
    </row>
    <row r="336" spans="1:65" s="104" customFormat="1" ht="30" customHeight="1" x14ac:dyDescent="0.2">
      <c r="A336" s="109" t="s">
        <v>111</v>
      </c>
      <c r="B336" s="95" t="s">
        <v>303</v>
      </c>
      <c r="C336" s="110" t="s">
        <v>113</v>
      </c>
      <c r="D336" s="107" t="s">
        <v>437</v>
      </c>
      <c r="E336" s="98" t="s">
        <v>49</v>
      </c>
      <c r="F336" s="175">
        <v>45</v>
      </c>
      <c r="G336" s="100"/>
      <c r="H336" s="101">
        <f t="shared" ref="H336:H337" si="53">ROUND(G336*F336,2)</f>
        <v>0</v>
      </c>
      <c r="I336" s="171"/>
      <c r="J336" s="165"/>
      <c r="K336" s="150"/>
    </row>
    <row r="337" spans="1:11" s="104" customFormat="1" ht="30" customHeight="1" x14ac:dyDescent="0.2">
      <c r="A337" s="109" t="s">
        <v>115</v>
      </c>
      <c r="B337" s="95" t="s">
        <v>613</v>
      </c>
      <c r="C337" s="110" t="s">
        <v>116</v>
      </c>
      <c r="D337" s="107" t="s">
        <v>437</v>
      </c>
      <c r="E337" s="98" t="s">
        <v>49</v>
      </c>
      <c r="F337" s="175">
        <v>45</v>
      </c>
      <c r="G337" s="100"/>
      <c r="H337" s="101">
        <f t="shared" si="53"/>
        <v>0</v>
      </c>
      <c r="I337" s="171"/>
      <c r="J337" s="165"/>
      <c r="K337" s="150"/>
    </row>
    <row r="338" spans="1:11" s="104" customFormat="1" ht="30" customHeight="1" x14ac:dyDescent="0.2">
      <c r="A338" s="109" t="s">
        <v>117</v>
      </c>
      <c r="B338" s="95" t="s">
        <v>614</v>
      </c>
      <c r="C338" s="96" t="s">
        <v>118</v>
      </c>
      <c r="D338" s="107" t="s">
        <v>91</v>
      </c>
      <c r="E338" s="98"/>
      <c r="F338" s="144"/>
      <c r="G338" s="105"/>
      <c r="H338" s="101"/>
      <c r="I338" s="164"/>
      <c r="J338" s="165"/>
      <c r="K338" s="150"/>
    </row>
    <row r="339" spans="1:11" s="104" customFormat="1" ht="30" customHeight="1" x14ac:dyDescent="0.2">
      <c r="A339" s="109" t="s">
        <v>119</v>
      </c>
      <c r="B339" s="106" t="s">
        <v>56</v>
      </c>
      <c r="C339" s="96" t="s">
        <v>120</v>
      </c>
      <c r="D339" s="107" t="s">
        <v>2</v>
      </c>
      <c r="E339" s="98" t="s">
        <v>121</v>
      </c>
      <c r="F339" s="144">
        <v>150</v>
      </c>
      <c r="G339" s="100"/>
      <c r="H339" s="101">
        <f>ROUND(G339*F339,2)</f>
        <v>0</v>
      </c>
      <c r="I339" s="164"/>
      <c r="J339" s="165"/>
      <c r="K339" s="180"/>
    </row>
    <row r="340" spans="1:11" s="104" customFormat="1" ht="30" customHeight="1" x14ac:dyDescent="0.2">
      <c r="A340" s="109" t="s">
        <v>122</v>
      </c>
      <c r="B340" s="95" t="s">
        <v>404</v>
      </c>
      <c r="C340" s="96" t="s">
        <v>124</v>
      </c>
      <c r="D340" s="107" t="s">
        <v>91</v>
      </c>
      <c r="E340" s="98"/>
      <c r="F340" s="144"/>
      <c r="G340" s="105"/>
      <c r="H340" s="101"/>
      <c r="I340" s="164"/>
      <c r="J340" s="165"/>
      <c r="K340" s="180"/>
    </row>
    <row r="341" spans="1:11" s="104" customFormat="1" ht="30" customHeight="1" x14ac:dyDescent="0.2">
      <c r="A341" s="109" t="s">
        <v>127</v>
      </c>
      <c r="B341" s="106" t="s">
        <v>56</v>
      </c>
      <c r="C341" s="96" t="s">
        <v>128</v>
      </c>
      <c r="D341" s="107" t="s">
        <v>2</v>
      </c>
      <c r="E341" s="98" t="s">
        <v>121</v>
      </c>
      <c r="F341" s="144">
        <v>160</v>
      </c>
      <c r="G341" s="100"/>
      <c r="H341" s="101">
        <f>ROUND(G341*F341,2)</f>
        <v>0</v>
      </c>
      <c r="I341" s="164"/>
      <c r="J341" s="165"/>
      <c r="K341" s="180"/>
    </row>
    <row r="342" spans="1:11" s="102" customFormat="1" ht="30" customHeight="1" x14ac:dyDescent="0.2">
      <c r="A342" s="109" t="s">
        <v>162</v>
      </c>
      <c r="B342" s="95" t="s">
        <v>306</v>
      </c>
      <c r="C342" s="96" t="s">
        <v>164</v>
      </c>
      <c r="D342" s="107" t="s">
        <v>132</v>
      </c>
      <c r="E342" s="98" t="s">
        <v>49</v>
      </c>
      <c r="F342" s="133">
        <v>5</v>
      </c>
      <c r="G342" s="100"/>
      <c r="H342" s="101">
        <f t="shared" ref="H342:H344" si="54">ROUND(G342*F342,2)</f>
        <v>0</v>
      </c>
      <c r="I342" s="164"/>
      <c r="J342" s="165"/>
      <c r="K342" s="180"/>
    </row>
    <row r="343" spans="1:11" s="104" customFormat="1" ht="30" customHeight="1" x14ac:dyDescent="0.2">
      <c r="A343" s="109" t="s">
        <v>165</v>
      </c>
      <c r="B343" s="95" t="s">
        <v>320</v>
      </c>
      <c r="C343" s="96" t="s">
        <v>167</v>
      </c>
      <c r="D343" s="107" t="s">
        <v>132</v>
      </c>
      <c r="E343" s="98" t="s">
        <v>49</v>
      </c>
      <c r="F343" s="133">
        <v>5</v>
      </c>
      <c r="G343" s="100"/>
      <c r="H343" s="101">
        <f t="shared" si="54"/>
        <v>0</v>
      </c>
      <c r="I343" s="164"/>
      <c r="J343" s="165"/>
      <c r="K343" s="180"/>
    </row>
    <row r="344" spans="1:11" s="104" customFormat="1" ht="30" customHeight="1" x14ac:dyDescent="0.2">
      <c r="A344" s="109" t="s">
        <v>168</v>
      </c>
      <c r="B344" s="95" t="s">
        <v>325</v>
      </c>
      <c r="C344" s="96" t="s">
        <v>170</v>
      </c>
      <c r="D344" s="107" t="s">
        <v>132</v>
      </c>
      <c r="E344" s="98" t="s">
        <v>49</v>
      </c>
      <c r="F344" s="133">
        <v>5</v>
      </c>
      <c r="G344" s="100"/>
      <c r="H344" s="101">
        <f t="shared" si="54"/>
        <v>0</v>
      </c>
      <c r="I344" s="164"/>
      <c r="J344" s="165"/>
      <c r="K344" s="180"/>
    </row>
    <row r="345" spans="1:11" s="102" customFormat="1" ht="30" customHeight="1" x14ac:dyDescent="0.2">
      <c r="A345" s="109" t="s">
        <v>171</v>
      </c>
      <c r="B345" s="95" t="s">
        <v>615</v>
      </c>
      <c r="C345" s="96" t="s">
        <v>173</v>
      </c>
      <c r="D345" s="107" t="s">
        <v>174</v>
      </c>
      <c r="E345" s="98"/>
      <c r="F345" s="144"/>
      <c r="G345" s="105"/>
      <c r="H345" s="101"/>
      <c r="I345" s="164"/>
      <c r="J345" s="165"/>
      <c r="K345" s="180"/>
    </row>
    <row r="346" spans="1:11" s="104" customFormat="1" ht="30" customHeight="1" x14ac:dyDescent="0.2">
      <c r="A346" s="109" t="s">
        <v>175</v>
      </c>
      <c r="B346" s="106" t="s">
        <v>56</v>
      </c>
      <c r="C346" s="96" t="s">
        <v>176</v>
      </c>
      <c r="D346" s="107" t="s">
        <v>2</v>
      </c>
      <c r="E346" s="98" t="s">
        <v>177</v>
      </c>
      <c r="F346" s="144">
        <v>40</v>
      </c>
      <c r="G346" s="100"/>
      <c r="H346" s="101">
        <f>ROUND(G346*F346,2)</f>
        <v>0</v>
      </c>
      <c r="I346" s="164"/>
      <c r="J346" s="165"/>
      <c r="K346" s="180"/>
    </row>
    <row r="347" spans="1:11" s="104" customFormat="1" ht="30" customHeight="1" x14ac:dyDescent="0.2">
      <c r="A347" s="109" t="s">
        <v>181</v>
      </c>
      <c r="B347" s="95" t="s">
        <v>616</v>
      </c>
      <c r="C347" s="96" t="s">
        <v>183</v>
      </c>
      <c r="D347" s="107" t="s">
        <v>174</v>
      </c>
      <c r="E347" s="98"/>
      <c r="F347" s="144"/>
      <c r="G347" s="105"/>
      <c r="H347" s="101"/>
      <c r="I347" s="164"/>
      <c r="J347" s="165"/>
      <c r="K347" s="150"/>
    </row>
    <row r="348" spans="1:11" s="104" customFormat="1" ht="30" customHeight="1" x14ac:dyDescent="0.2">
      <c r="A348" s="109" t="s">
        <v>187</v>
      </c>
      <c r="B348" s="106" t="s">
        <v>56</v>
      </c>
      <c r="C348" s="96" t="s">
        <v>188</v>
      </c>
      <c r="D348" s="107" t="s">
        <v>189</v>
      </c>
      <c r="E348" s="98" t="s">
        <v>177</v>
      </c>
      <c r="F348" s="144">
        <v>35</v>
      </c>
      <c r="G348" s="100"/>
      <c r="H348" s="101">
        <f>ROUND(G348*F348,2)</f>
        <v>0</v>
      </c>
      <c r="I348" s="164"/>
      <c r="J348" s="165"/>
      <c r="K348" s="180"/>
    </row>
    <row r="349" spans="1:11" s="104" customFormat="1" ht="30" customHeight="1" x14ac:dyDescent="0.2">
      <c r="A349" s="109" t="s">
        <v>426</v>
      </c>
      <c r="B349" s="218" t="s">
        <v>75</v>
      </c>
      <c r="C349" s="219" t="s">
        <v>205</v>
      </c>
      <c r="D349" s="220" t="s">
        <v>427</v>
      </c>
      <c r="E349" s="221" t="s">
        <v>177</v>
      </c>
      <c r="F349" s="222">
        <v>5</v>
      </c>
      <c r="G349" s="223"/>
      <c r="H349" s="224">
        <f t="shared" ref="H349" si="55">ROUND(G349*F349,2)</f>
        <v>0</v>
      </c>
      <c r="I349" s="164"/>
      <c r="J349" s="165"/>
      <c r="K349" s="180"/>
    </row>
    <row r="350" spans="1:11" s="104" customFormat="1" ht="30" customHeight="1" x14ac:dyDescent="0.2">
      <c r="A350" s="109" t="s">
        <v>191</v>
      </c>
      <c r="B350" s="231" t="s">
        <v>330</v>
      </c>
      <c r="C350" s="238" t="s">
        <v>193</v>
      </c>
      <c r="D350" s="239" t="s">
        <v>174</v>
      </c>
      <c r="E350" s="234"/>
      <c r="F350" s="245"/>
      <c r="G350" s="236"/>
      <c r="H350" s="241"/>
      <c r="I350" s="164"/>
      <c r="J350" s="165"/>
      <c r="K350" s="150"/>
    </row>
    <row r="351" spans="1:11" s="104" customFormat="1" ht="30" customHeight="1" x14ac:dyDescent="0.2">
      <c r="A351" s="109" t="s">
        <v>194</v>
      </c>
      <c r="B351" s="106" t="s">
        <v>56</v>
      </c>
      <c r="C351" s="96" t="s">
        <v>196</v>
      </c>
      <c r="D351" s="107" t="s">
        <v>195</v>
      </c>
      <c r="E351" s="98"/>
      <c r="F351" s="144"/>
      <c r="G351" s="108"/>
      <c r="H351" s="101"/>
      <c r="I351" s="164"/>
      <c r="J351" s="165"/>
      <c r="K351" s="150"/>
    </row>
    <row r="352" spans="1:11" s="104" customFormat="1" ht="30" customHeight="1" x14ac:dyDescent="0.2">
      <c r="A352" s="109" t="s">
        <v>199</v>
      </c>
      <c r="B352" s="116" t="s">
        <v>152</v>
      </c>
      <c r="C352" s="117" t="s">
        <v>197</v>
      </c>
      <c r="D352" s="97"/>
      <c r="E352" s="118" t="s">
        <v>177</v>
      </c>
      <c r="F352" s="144">
        <v>25</v>
      </c>
      <c r="G352" s="100"/>
      <c r="H352" s="108">
        <f>ROUND(G352*F352,2)</f>
        <v>0</v>
      </c>
      <c r="I352" s="192"/>
      <c r="J352" s="165"/>
      <c r="K352" s="180"/>
    </row>
    <row r="353" spans="1:11" s="104" customFormat="1" ht="30" customHeight="1" x14ac:dyDescent="0.2">
      <c r="A353" s="109" t="s">
        <v>200</v>
      </c>
      <c r="B353" s="116" t="s">
        <v>155</v>
      </c>
      <c r="C353" s="117" t="s">
        <v>198</v>
      </c>
      <c r="D353" s="97"/>
      <c r="E353" s="118" t="s">
        <v>177</v>
      </c>
      <c r="F353" s="144">
        <v>195</v>
      </c>
      <c r="G353" s="100"/>
      <c r="H353" s="108">
        <f>ROUND(G353*F353,2)</f>
        <v>0</v>
      </c>
      <c r="I353" s="192"/>
      <c r="J353" s="165"/>
      <c r="K353" s="180"/>
    </row>
    <row r="354" spans="1:11" s="104" customFormat="1" ht="33" customHeight="1" x14ac:dyDescent="0.2">
      <c r="A354" s="109" t="s">
        <v>207</v>
      </c>
      <c r="B354" s="95" t="s">
        <v>617</v>
      </c>
      <c r="C354" s="96" t="s">
        <v>209</v>
      </c>
      <c r="D354" s="107" t="s">
        <v>210</v>
      </c>
      <c r="E354" s="98" t="s">
        <v>49</v>
      </c>
      <c r="F354" s="144">
        <v>5</v>
      </c>
      <c r="G354" s="100"/>
      <c r="H354" s="101">
        <f t="shared" ref="H354" si="56">ROUND(G354*F354,2)</f>
        <v>0</v>
      </c>
      <c r="I354" s="164"/>
      <c r="J354" s="165"/>
      <c r="K354" s="150"/>
    </row>
    <row r="355" spans="1:11" s="104" customFormat="1" ht="30" customHeight="1" x14ac:dyDescent="0.2">
      <c r="A355" s="109" t="s">
        <v>211</v>
      </c>
      <c r="B355" s="95" t="s">
        <v>618</v>
      </c>
      <c r="C355" s="96" t="s">
        <v>213</v>
      </c>
      <c r="D355" s="107" t="s">
        <v>214</v>
      </c>
      <c r="E355" s="119"/>
      <c r="F355" s="144"/>
      <c r="G355" s="105"/>
      <c r="H355" s="101"/>
      <c r="I355" s="164"/>
      <c r="J355" s="165"/>
      <c r="K355" s="150"/>
    </row>
    <row r="356" spans="1:11" s="104" customFormat="1" ht="30" customHeight="1" x14ac:dyDescent="0.2">
      <c r="A356" s="109" t="s">
        <v>215</v>
      </c>
      <c r="B356" s="106" t="s">
        <v>56</v>
      </c>
      <c r="C356" s="96" t="s">
        <v>216</v>
      </c>
      <c r="D356" s="107"/>
      <c r="E356" s="98"/>
      <c r="F356" s="144"/>
      <c r="G356" s="105"/>
      <c r="H356" s="101"/>
      <c r="I356" s="164"/>
      <c r="J356" s="165"/>
      <c r="K356" s="150"/>
    </row>
    <row r="357" spans="1:11" s="104" customFormat="1" ht="30" customHeight="1" x14ac:dyDescent="0.2">
      <c r="A357" s="109" t="s">
        <v>217</v>
      </c>
      <c r="B357" s="114" t="s">
        <v>152</v>
      </c>
      <c r="C357" s="96" t="s">
        <v>218</v>
      </c>
      <c r="D357" s="107"/>
      <c r="E357" s="98" t="s">
        <v>57</v>
      </c>
      <c r="F357" s="133">
        <v>630</v>
      </c>
      <c r="G357" s="100"/>
      <c r="H357" s="101">
        <f>ROUND(G357*F357,2)</f>
        <v>0</v>
      </c>
      <c r="I357" s="164"/>
      <c r="J357" s="165"/>
      <c r="K357" s="150"/>
    </row>
    <row r="358" spans="1:11" s="104" customFormat="1" ht="30" customHeight="1" x14ac:dyDescent="0.2">
      <c r="A358" s="109" t="s">
        <v>219</v>
      </c>
      <c r="B358" s="106" t="s">
        <v>75</v>
      </c>
      <c r="C358" s="96" t="s">
        <v>220</v>
      </c>
      <c r="D358" s="107"/>
      <c r="E358" s="98"/>
      <c r="F358" s="144"/>
      <c r="G358" s="105"/>
      <c r="H358" s="101"/>
      <c r="I358" s="164"/>
      <c r="J358" s="165"/>
      <c r="K358" s="150"/>
    </row>
    <row r="359" spans="1:11" s="104" customFormat="1" ht="30" customHeight="1" x14ac:dyDescent="0.2">
      <c r="A359" s="109" t="s">
        <v>221</v>
      </c>
      <c r="B359" s="114" t="s">
        <v>152</v>
      </c>
      <c r="C359" s="96" t="s">
        <v>218</v>
      </c>
      <c r="D359" s="107"/>
      <c r="E359" s="98" t="s">
        <v>57</v>
      </c>
      <c r="F359" s="133">
        <v>60</v>
      </c>
      <c r="G359" s="100"/>
      <c r="H359" s="101">
        <f>ROUND(G359*F359,2)</f>
        <v>0</v>
      </c>
      <c r="I359" s="164"/>
      <c r="J359" s="165"/>
      <c r="K359" s="150"/>
    </row>
    <row r="360" spans="1:11" s="102" customFormat="1" ht="30" customHeight="1" x14ac:dyDescent="0.2">
      <c r="A360" s="109" t="s">
        <v>222</v>
      </c>
      <c r="B360" s="95" t="s">
        <v>619</v>
      </c>
      <c r="C360" s="96" t="s">
        <v>224</v>
      </c>
      <c r="D360" s="107" t="s">
        <v>225</v>
      </c>
      <c r="E360" s="98"/>
      <c r="F360" s="144"/>
      <c r="G360" s="105"/>
      <c r="H360" s="101"/>
      <c r="I360" s="164"/>
      <c r="J360" s="165"/>
      <c r="K360" s="150"/>
    </row>
    <row r="361" spans="1:11" s="104" customFormat="1" ht="30" customHeight="1" x14ac:dyDescent="0.2">
      <c r="A361" s="109" t="s">
        <v>226</v>
      </c>
      <c r="B361" s="106" t="s">
        <v>56</v>
      </c>
      <c r="C361" s="96" t="s">
        <v>227</v>
      </c>
      <c r="D361" s="107" t="s">
        <v>2</v>
      </c>
      <c r="E361" s="98" t="s">
        <v>49</v>
      </c>
      <c r="F361" s="144">
        <v>250</v>
      </c>
      <c r="G361" s="100"/>
      <c r="H361" s="101">
        <f t="shared" ref="H361:H362" si="57">ROUND(G361*F361,2)</f>
        <v>0</v>
      </c>
      <c r="I361" s="164"/>
      <c r="J361" s="165"/>
      <c r="K361" s="150"/>
    </row>
    <row r="362" spans="1:11" s="102" customFormat="1" ht="30" customHeight="1" x14ac:dyDescent="0.2">
      <c r="A362" s="109" t="s">
        <v>230</v>
      </c>
      <c r="B362" s="95" t="s">
        <v>341</v>
      </c>
      <c r="C362" s="96" t="s">
        <v>232</v>
      </c>
      <c r="D362" s="107" t="s">
        <v>440</v>
      </c>
      <c r="E362" s="98" t="s">
        <v>49</v>
      </c>
      <c r="F362" s="133">
        <v>1555</v>
      </c>
      <c r="G362" s="100"/>
      <c r="H362" s="101">
        <f t="shared" si="57"/>
        <v>0</v>
      </c>
      <c r="I362" s="171"/>
      <c r="J362" s="165"/>
      <c r="K362" s="180"/>
    </row>
    <row r="363" spans="1:11" ht="33" customHeight="1" x14ac:dyDescent="0.2">
      <c r="A363" s="19"/>
      <c r="B363" s="6" t="s">
        <v>2</v>
      </c>
      <c r="C363" s="158" t="s">
        <v>21</v>
      </c>
      <c r="D363" s="10"/>
      <c r="E363" s="9"/>
      <c r="F363" s="174"/>
      <c r="G363" s="22"/>
      <c r="H363" s="22"/>
      <c r="I363" s="163"/>
      <c r="K363" s="179"/>
    </row>
    <row r="364" spans="1:11" s="102" customFormat="1" ht="30" customHeight="1" x14ac:dyDescent="0.2">
      <c r="A364" s="94" t="s">
        <v>268</v>
      </c>
      <c r="B364" s="95" t="s">
        <v>620</v>
      </c>
      <c r="C364" s="96" t="s">
        <v>270</v>
      </c>
      <c r="D364" s="107" t="s">
        <v>271</v>
      </c>
      <c r="E364" s="98" t="s">
        <v>177</v>
      </c>
      <c r="F364" s="144">
        <v>665</v>
      </c>
      <c r="G364" s="100"/>
      <c r="H364" s="101">
        <f>ROUND(G364*F364,2)</f>
        <v>0</v>
      </c>
      <c r="I364" s="164"/>
      <c r="J364" s="165"/>
      <c r="K364" s="180"/>
    </row>
    <row r="365" spans="1:11" ht="31.15" customHeight="1" x14ac:dyDescent="0.2">
      <c r="A365" s="19"/>
      <c r="B365" s="6" t="s">
        <v>2</v>
      </c>
      <c r="C365" s="158" t="s">
        <v>22</v>
      </c>
      <c r="D365" s="10"/>
      <c r="E365" s="9"/>
      <c r="F365" s="174"/>
      <c r="G365" s="22"/>
      <c r="H365" s="22"/>
      <c r="I365" s="163"/>
      <c r="K365" s="179"/>
    </row>
    <row r="366" spans="1:11" s="123" customFormat="1" ht="30" customHeight="1" x14ac:dyDescent="0.2">
      <c r="A366" s="94" t="s">
        <v>305</v>
      </c>
      <c r="B366" s="95" t="s">
        <v>621</v>
      </c>
      <c r="C366" s="121" t="s">
        <v>307</v>
      </c>
      <c r="D366" s="122" t="s">
        <v>308</v>
      </c>
      <c r="E366" s="98"/>
      <c r="F366" s="133"/>
      <c r="G366" s="105"/>
      <c r="H366" s="120"/>
      <c r="I366" s="164"/>
      <c r="J366" s="165"/>
      <c r="K366" s="150"/>
    </row>
    <row r="367" spans="1:11" s="104" customFormat="1" ht="33" customHeight="1" x14ac:dyDescent="0.2">
      <c r="A367" s="94" t="s">
        <v>309</v>
      </c>
      <c r="B367" s="106" t="s">
        <v>56</v>
      </c>
      <c r="C367" s="124" t="s">
        <v>310</v>
      </c>
      <c r="D367" s="107"/>
      <c r="E367" s="98" t="s">
        <v>121</v>
      </c>
      <c r="F367" s="133">
        <v>1</v>
      </c>
      <c r="G367" s="100"/>
      <c r="H367" s="101">
        <f t="shared" ref="H367:H370" si="58">ROUND(G367*F367,2)</f>
        <v>0</v>
      </c>
      <c r="I367" s="171"/>
      <c r="J367" s="165"/>
      <c r="K367" s="150"/>
    </row>
    <row r="368" spans="1:11" s="104" customFormat="1" ht="33" customHeight="1" x14ac:dyDescent="0.2">
      <c r="A368" s="94" t="s">
        <v>313</v>
      </c>
      <c r="B368" s="106" t="s">
        <v>75</v>
      </c>
      <c r="C368" s="124" t="s">
        <v>314</v>
      </c>
      <c r="D368" s="107"/>
      <c r="E368" s="98" t="s">
        <v>121</v>
      </c>
      <c r="F368" s="133">
        <v>1</v>
      </c>
      <c r="G368" s="100"/>
      <c r="H368" s="101">
        <f t="shared" si="58"/>
        <v>0</v>
      </c>
      <c r="I368" s="171"/>
      <c r="J368" s="165"/>
      <c r="K368" s="150"/>
    </row>
    <row r="369" spans="1:11" s="104" customFormat="1" ht="30" customHeight="1" x14ac:dyDescent="0.2">
      <c r="A369" s="94" t="s">
        <v>315</v>
      </c>
      <c r="B369" s="106" t="s">
        <v>77</v>
      </c>
      <c r="C369" s="124" t="s">
        <v>316</v>
      </c>
      <c r="D369" s="107"/>
      <c r="E369" s="98" t="s">
        <v>121</v>
      </c>
      <c r="F369" s="133">
        <v>3</v>
      </c>
      <c r="G369" s="100"/>
      <c r="H369" s="101">
        <f t="shared" si="58"/>
        <v>0</v>
      </c>
      <c r="I369" s="171"/>
      <c r="J369" s="165"/>
      <c r="K369" s="150"/>
    </row>
    <row r="370" spans="1:11" s="104" customFormat="1" ht="30" customHeight="1" x14ac:dyDescent="0.2">
      <c r="A370" s="94" t="s">
        <v>317</v>
      </c>
      <c r="B370" s="106" t="s">
        <v>80</v>
      </c>
      <c r="C370" s="124" t="s">
        <v>318</v>
      </c>
      <c r="D370" s="107"/>
      <c r="E370" s="98" t="s">
        <v>121</v>
      </c>
      <c r="F370" s="133">
        <v>3</v>
      </c>
      <c r="G370" s="100"/>
      <c r="H370" s="101">
        <f t="shared" si="58"/>
        <v>0</v>
      </c>
      <c r="I370" s="171"/>
      <c r="J370" s="165"/>
      <c r="K370" s="150"/>
    </row>
    <row r="371" spans="1:11" ht="33" customHeight="1" x14ac:dyDescent="0.2">
      <c r="A371" s="19"/>
      <c r="B371" s="12" t="s">
        <v>2</v>
      </c>
      <c r="C371" s="158" t="s">
        <v>23</v>
      </c>
      <c r="D371" s="10"/>
      <c r="E371" s="9"/>
      <c r="F371" s="174"/>
      <c r="G371" s="22"/>
      <c r="H371" s="22"/>
      <c r="I371" s="163"/>
      <c r="K371" s="179"/>
    </row>
    <row r="372" spans="1:11" s="104" customFormat="1" ht="30" customHeight="1" x14ac:dyDescent="0.2">
      <c r="A372" s="94" t="s">
        <v>354</v>
      </c>
      <c r="B372" s="95" t="s">
        <v>622</v>
      </c>
      <c r="C372" s="124" t="s">
        <v>356</v>
      </c>
      <c r="D372" s="122" t="s">
        <v>308</v>
      </c>
      <c r="E372" s="98" t="s">
        <v>121</v>
      </c>
      <c r="F372" s="133">
        <v>2</v>
      </c>
      <c r="G372" s="100"/>
      <c r="H372" s="101">
        <f>ROUND(G372*F372,2)</f>
        <v>0</v>
      </c>
      <c r="I372" s="164"/>
      <c r="J372" s="165"/>
      <c r="K372" s="150"/>
    </row>
    <row r="373" spans="1:11" s="104" customFormat="1" ht="30" customHeight="1" x14ac:dyDescent="0.2">
      <c r="A373" s="94" t="s">
        <v>357</v>
      </c>
      <c r="B373" s="95" t="s">
        <v>344</v>
      </c>
      <c r="C373" s="96" t="s">
        <v>359</v>
      </c>
      <c r="D373" s="107" t="s">
        <v>275</v>
      </c>
      <c r="E373" s="98"/>
      <c r="F373" s="133"/>
      <c r="G373" s="108"/>
      <c r="H373" s="120"/>
      <c r="I373" s="164"/>
      <c r="J373" s="165"/>
      <c r="K373" s="150"/>
    </row>
    <row r="374" spans="1:11" s="104" customFormat="1" ht="30" customHeight="1" x14ac:dyDescent="0.2">
      <c r="A374" s="94" t="s">
        <v>360</v>
      </c>
      <c r="B374" s="106" t="s">
        <v>56</v>
      </c>
      <c r="C374" s="96" t="s">
        <v>361</v>
      </c>
      <c r="D374" s="107"/>
      <c r="E374" s="98" t="s">
        <v>362</v>
      </c>
      <c r="F374" s="133">
        <v>1</v>
      </c>
      <c r="G374" s="100"/>
      <c r="H374" s="101">
        <f>ROUND(G374*F374,2)</f>
        <v>0</v>
      </c>
      <c r="I374" s="164"/>
      <c r="J374" s="165"/>
      <c r="K374" s="150"/>
    </row>
    <row r="375" spans="1:11" s="102" customFormat="1" ht="30" customHeight="1" x14ac:dyDescent="0.2">
      <c r="A375" s="94" t="s">
        <v>363</v>
      </c>
      <c r="B375" s="95" t="s">
        <v>623</v>
      </c>
      <c r="C375" s="124" t="s">
        <v>365</v>
      </c>
      <c r="D375" s="122" t="s">
        <v>308</v>
      </c>
      <c r="E375" s="98"/>
      <c r="F375" s="115"/>
      <c r="G375" s="105"/>
      <c r="H375" s="120"/>
      <c r="I375" s="164"/>
      <c r="J375" s="165"/>
      <c r="K375" s="150"/>
    </row>
    <row r="376" spans="1:11" s="104" customFormat="1" ht="30" customHeight="1" x14ac:dyDescent="0.2">
      <c r="A376" s="94" t="s">
        <v>366</v>
      </c>
      <c r="B376" s="106" t="s">
        <v>56</v>
      </c>
      <c r="C376" s="96" t="s">
        <v>367</v>
      </c>
      <c r="D376" s="107"/>
      <c r="E376" s="98" t="s">
        <v>121</v>
      </c>
      <c r="F376" s="133">
        <v>1</v>
      </c>
      <c r="G376" s="100"/>
      <c r="H376" s="101">
        <f>ROUND(G376*F376,2)</f>
        <v>0</v>
      </c>
      <c r="I376" s="164"/>
      <c r="J376" s="165"/>
      <c r="K376" s="292"/>
    </row>
    <row r="377" spans="1:11" s="104" customFormat="1" ht="30" customHeight="1" x14ac:dyDescent="0.2">
      <c r="A377" s="94" t="s">
        <v>368</v>
      </c>
      <c r="B377" s="218" t="s">
        <v>75</v>
      </c>
      <c r="C377" s="219" t="s">
        <v>369</v>
      </c>
      <c r="D377" s="220"/>
      <c r="E377" s="221" t="s">
        <v>121</v>
      </c>
      <c r="F377" s="242">
        <v>1</v>
      </c>
      <c r="G377" s="223"/>
      <c r="H377" s="224">
        <f>ROUND(G377*F377,2)</f>
        <v>0</v>
      </c>
      <c r="I377" s="164"/>
      <c r="J377" s="165"/>
      <c r="K377" s="292"/>
    </row>
    <row r="378" spans="1:11" s="102" customFormat="1" ht="30" customHeight="1" x14ac:dyDescent="0.2">
      <c r="A378" s="94" t="s">
        <v>374</v>
      </c>
      <c r="B378" s="231" t="s">
        <v>347</v>
      </c>
      <c r="C378" s="238" t="s">
        <v>376</v>
      </c>
      <c r="D378" s="233" t="s">
        <v>308</v>
      </c>
      <c r="E378" s="234" t="s">
        <v>121</v>
      </c>
      <c r="F378" s="243">
        <v>1</v>
      </c>
      <c r="G378" s="244"/>
      <c r="H378" s="241">
        <f t="shared" ref="H378:H380" si="59">ROUND(G378*F378,2)</f>
        <v>0</v>
      </c>
      <c r="I378" s="164"/>
      <c r="J378" s="165"/>
      <c r="K378" s="150"/>
    </row>
    <row r="379" spans="1:11" s="102" customFormat="1" ht="30" customHeight="1" x14ac:dyDescent="0.2">
      <c r="A379" s="94" t="s">
        <v>377</v>
      </c>
      <c r="B379" s="95" t="s">
        <v>624</v>
      </c>
      <c r="C379" s="96" t="s">
        <v>379</v>
      </c>
      <c r="D379" s="122" t="s">
        <v>308</v>
      </c>
      <c r="E379" s="98" t="s">
        <v>121</v>
      </c>
      <c r="F379" s="133">
        <v>1</v>
      </c>
      <c r="G379" s="100"/>
      <c r="H379" s="101">
        <f t="shared" si="59"/>
        <v>0</v>
      </c>
      <c r="I379" s="164"/>
      <c r="J379" s="165"/>
      <c r="K379" s="150"/>
    </row>
    <row r="380" spans="1:11" s="104" customFormat="1" ht="30" customHeight="1" x14ac:dyDescent="0.2">
      <c r="A380" s="94" t="s">
        <v>380</v>
      </c>
      <c r="B380" s="95" t="s">
        <v>625</v>
      </c>
      <c r="C380" s="96" t="s">
        <v>382</v>
      </c>
      <c r="D380" s="122" t="s">
        <v>308</v>
      </c>
      <c r="E380" s="98" t="s">
        <v>121</v>
      </c>
      <c r="F380" s="133">
        <v>1</v>
      </c>
      <c r="G380" s="100"/>
      <c r="H380" s="101">
        <f t="shared" si="59"/>
        <v>0</v>
      </c>
      <c r="I380" s="164"/>
      <c r="J380" s="165"/>
      <c r="K380" s="150"/>
    </row>
    <row r="381" spans="1:11" s="104" customFormat="1" ht="30" customHeight="1" x14ac:dyDescent="0.2">
      <c r="A381" s="126" t="s">
        <v>393</v>
      </c>
      <c r="B381" s="134" t="s">
        <v>626</v>
      </c>
      <c r="C381" s="124" t="s">
        <v>395</v>
      </c>
      <c r="D381" s="122" t="s">
        <v>308</v>
      </c>
      <c r="E381" s="135" t="s">
        <v>121</v>
      </c>
      <c r="F381" s="133">
        <v>1</v>
      </c>
      <c r="G381" s="136"/>
      <c r="H381" s="137">
        <f>ROUND(G381*F381,2)</f>
        <v>0</v>
      </c>
      <c r="I381" s="164"/>
      <c r="J381" s="165"/>
      <c r="K381" s="150"/>
    </row>
    <row r="382" spans="1:11" ht="33" customHeight="1" x14ac:dyDescent="0.2">
      <c r="A382" s="19"/>
      <c r="B382" s="15" t="s">
        <v>2</v>
      </c>
      <c r="C382" s="158" t="s">
        <v>24</v>
      </c>
      <c r="D382" s="10"/>
      <c r="E382" s="7"/>
      <c r="F382" s="174"/>
      <c r="G382" s="22"/>
      <c r="H382" s="22"/>
      <c r="I382" s="163"/>
    </row>
    <row r="383" spans="1:11" s="102" customFormat="1" ht="30" customHeight="1" x14ac:dyDescent="0.2">
      <c r="A383" s="109" t="s">
        <v>396</v>
      </c>
      <c r="B383" s="95" t="s">
        <v>627</v>
      </c>
      <c r="C383" s="96" t="s">
        <v>397</v>
      </c>
      <c r="D383" s="107" t="s">
        <v>398</v>
      </c>
      <c r="E383" s="98"/>
      <c r="F383" s="144"/>
      <c r="G383" s="105"/>
      <c r="H383" s="101"/>
      <c r="I383" s="164"/>
      <c r="J383" s="165"/>
      <c r="K383" s="166"/>
    </row>
    <row r="384" spans="1:11" s="104" customFormat="1" ht="30" customHeight="1" x14ac:dyDescent="0.2">
      <c r="A384" s="109" t="s">
        <v>399</v>
      </c>
      <c r="B384" s="106" t="s">
        <v>56</v>
      </c>
      <c r="C384" s="96" t="s">
        <v>400</v>
      </c>
      <c r="D384" s="107"/>
      <c r="E384" s="98" t="s">
        <v>49</v>
      </c>
      <c r="F384" s="144">
        <v>50</v>
      </c>
      <c r="G384" s="100"/>
      <c r="H384" s="101">
        <f>ROUND(G384*F384,2)</f>
        <v>0</v>
      </c>
      <c r="I384" s="172"/>
      <c r="J384" s="165"/>
      <c r="K384" s="169"/>
    </row>
    <row r="385" spans="1:65" s="104" customFormat="1" ht="30" customHeight="1" x14ac:dyDescent="0.2">
      <c r="A385" s="109" t="s">
        <v>401</v>
      </c>
      <c r="B385" s="106" t="s">
        <v>75</v>
      </c>
      <c r="C385" s="96" t="s">
        <v>402</v>
      </c>
      <c r="D385" s="107"/>
      <c r="E385" s="98" t="s">
        <v>49</v>
      </c>
      <c r="F385" s="144">
        <v>2015</v>
      </c>
      <c r="G385" s="100"/>
      <c r="H385" s="101">
        <f>ROUND(G385*F385,2)</f>
        <v>0</v>
      </c>
      <c r="I385" s="164"/>
      <c r="J385" s="165"/>
      <c r="K385" s="169"/>
    </row>
    <row r="386" spans="1:65" ht="33" customHeight="1" x14ac:dyDescent="0.2">
      <c r="A386" s="19"/>
      <c r="B386" s="5" t="s">
        <v>2</v>
      </c>
      <c r="C386" s="158" t="s">
        <v>25</v>
      </c>
      <c r="D386" s="10"/>
      <c r="E386" s="9"/>
      <c r="F386" s="174"/>
      <c r="G386" s="22"/>
      <c r="H386" s="22"/>
      <c r="I386" s="163"/>
    </row>
    <row r="387" spans="1:65" s="151" customFormat="1" ht="33" customHeight="1" x14ac:dyDescent="0.2">
      <c r="A387" s="140"/>
      <c r="B387" s="141" t="s">
        <v>628</v>
      </c>
      <c r="C387" s="142" t="s">
        <v>411</v>
      </c>
      <c r="D387" s="160" t="s">
        <v>434</v>
      </c>
      <c r="E387" s="143" t="s">
        <v>121</v>
      </c>
      <c r="F387" s="133">
        <v>2</v>
      </c>
      <c r="G387" s="145"/>
      <c r="H387" s="101">
        <f t="shared" ref="H387:H388" si="60">ROUND(G387*F387,2)</f>
        <v>0</v>
      </c>
      <c r="I387" s="146"/>
      <c r="J387" s="147"/>
      <c r="K387" s="148"/>
      <c r="L387" s="147"/>
      <c r="M387" s="147"/>
      <c r="N387" s="147"/>
      <c r="O387" s="147"/>
      <c r="P387" s="147"/>
      <c r="Q387" s="147"/>
      <c r="R387" s="147"/>
      <c r="S387" s="147"/>
      <c r="T387" s="147"/>
      <c r="U387" s="147"/>
      <c r="V387" s="147"/>
      <c r="W387" s="147"/>
      <c r="X387" s="147"/>
      <c r="Y387" s="147"/>
      <c r="Z387" s="147"/>
      <c r="AA387" s="147"/>
      <c r="AB387" s="147"/>
      <c r="AC387" s="147"/>
      <c r="AD387" s="147"/>
      <c r="AE387" s="147"/>
      <c r="AF387" s="147"/>
      <c r="AG387" s="147"/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  <c r="BI387" s="147"/>
      <c r="BJ387" s="147"/>
      <c r="BK387" s="147"/>
      <c r="BL387" s="147"/>
      <c r="BM387" s="147"/>
    </row>
    <row r="388" spans="1:65" s="151" customFormat="1" ht="30" customHeight="1" x14ac:dyDescent="0.2">
      <c r="A388" s="140"/>
      <c r="B388" s="141" t="s">
        <v>671</v>
      </c>
      <c r="C388" s="142" t="s">
        <v>412</v>
      </c>
      <c r="D388" s="160" t="s">
        <v>434</v>
      </c>
      <c r="E388" s="143" t="s">
        <v>177</v>
      </c>
      <c r="F388" s="144">
        <v>5</v>
      </c>
      <c r="G388" s="145"/>
      <c r="H388" s="101">
        <f t="shared" si="60"/>
        <v>0</v>
      </c>
      <c r="I388" s="146"/>
      <c r="J388" s="147"/>
      <c r="K388" s="148"/>
      <c r="L388" s="147"/>
      <c r="M388" s="147"/>
      <c r="N388" s="147"/>
      <c r="O388" s="147"/>
      <c r="P388" s="147"/>
      <c r="Q388" s="147"/>
      <c r="R388" s="147"/>
      <c r="S388" s="147"/>
      <c r="T388" s="147"/>
      <c r="U388" s="147"/>
      <c r="V388" s="147"/>
      <c r="W388" s="147"/>
      <c r="X388" s="147"/>
      <c r="Y388" s="147"/>
      <c r="Z388" s="147"/>
      <c r="AA388" s="147"/>
      <c r="AB388" s="147"/>
      <c r="AC388" s="147"/>
      <c r="AD388" s="147"/>
      <c r="AE388" s="147"/>
      <c r="AF388" s="147"/>
      <c r="AG388" s="147"/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  <c r="BI388" s="147"/>
      <c r="BJ388" s="147"/>
      <c r="BK388" s="147"/>
      <c r="BL388" s="147"/>
      <c r="BM388" s="147"/>
    </row>
    <row r="389" spans="1:65" s="39" customFormat="1" ht="33" customHeight="1" thickBot="1" x14ac:dyDescent="0.25">
      <c r="A389" s="40"/>
      <c r="B389" s="35" t="str">
        <f>B323</f>
        <v>E</v>
      </c>
      <c r="C389" s="278" t="str">
        <f>C323</f>
        <v>OAKRIDGE BAY - METZ STREET TO METZ STREET</v>
      </c>
      <c r="D389" s="279"/>
      <c r="E389" s="279"/>
      <c r="F389" s="280"/>
      <c r="G389" s="40" t="s">
        <v>17</v>
      </c>
      <c r="H389" s="40">
        <f>SUM(H323:H388)</f>
        <v>0</v>
      </c>
      <c r="J389" s="201"/>
      <c r="K389" s="201"/>
    </row>
    <row r="390" spans="1:65" s="39" customFormat="1" ht="33" customHeight="1" thickTop="1" x14ac:dyDescent="0.2">
      <c r="A390" s="37"/>
      <c r="B390" s="36" t="s">
        <v>32</v>
      </c>
      <c r="C390" s="281" t="s">
        <v>459</v>
      </c>
      <c r="D390" s="282"/>
      <c r="E390" s="282"/>
      <c r="F390" s="283"/>
      <c r="G390" s="37"/>
      <c r="H390" s="38"/>
      <c r="J390" s="201"/>
      <c r="K390" s="201"/>
    </row>
    <row r="391" spans="1:65" ht="33" customHeight="1" x14ac:dyDescent="0.2">
      <c r="A391" s="19"/>
      <c r="B391" s="15"/>
      <c r="C391" s="152" t="s">
        <v>19</v>
      </c>
      <c r="D391" s="10"/>
      <c r="E391" s="8" t="s">
        <v>2</v>
      </c>
      <c r="F391" s="8" t="s">
        <v>2</v>
      </c>
      <c r="G391" s="22" t="s">
        <v>2</v>
      </c>
      <c r="H391" s="22"/>
      <c r="J391" s="202"/>
      <c r="K391" s="202"/>
      <c r="L391" s="200"/>
      <c r="M391" s="200"/>
      <c r="N391" s="200"/>
    </row>
    <row r="392" spans="1:65" s="102" customFormat="1" ht="30" customHeight="1" x14ac:dyDescent="0.2">
      <c r="A392" s="94" t="s">
        <v>41</v>
      </c>
      <c r="B392" s="95" t="s">
        <v>355</v>
      </c>
      <c r="C392" s="96" t="s">
        <v>43</v>
      </c>
      <c r="D392" s="97" t="s">
        <v>44</v>
      </c>
      <c r="E392" s="98" t="s">
        <v>45</v>
      </c>
      <c r="F392" s="144">
        <v>2750</v>
      </c>
      <c r="G392" s="100"/>
      <c r="H392" s="101">
        <f t="shared" ref="H392:H394" si="61">ROUND(G392*F392,2)</f>
        <v>0</v>
      </c>
      <c r="I392" s="164"/>
      <c r="J392" s="167"/>
      <c r="K392" s="168"/>
      <c r="L392" s="155"/>
      <c r="M392" s="155"/>
      <c r="N392" s="155"/>
    </row>
    <row r="393" spans="1:65" s="104" customFormat="1" ht="30" customHeight="1" x14ac:dyDescent="0.2">
      <c r="A393" s="103" t="s">
        <v>46</v>
      </c>
      <c r="B393" s="95" t="s">
        <v>358</v>
      </c>
      <c r="C393" s="96" t="s">
        <v>48</v>
      </c>
      <c r="D393" s="97" t="s">
        <v>44</v>
      </c>
      <c r="E393" s="98" t="s">
        <v>49</v>
      </c>
      <c r="F393" s="144">
        <v>4935</v>
      </c>
      <c r="G393" s="100"/>
      <c r="H393" s="101">
        <f t="shared" si="61"/>
        <v>0</v>
      </c>
      <c r="I393" s="164"/>
      <c r="J393" s="167"/>
      <c r="K393" s="168"/>
      <c r="L393" s="155"/>
      <c r="M393" s="155"/>
      <c r="N393" s="155"/>
    </row>
    <row r="394" spans="1:65" s="104" customFormat="1" ht="33" customHeight="1" x14ac:dyDescent="0.2">
      <c r="A394" s="94" t="s">
        <v>50</v>
      </c>
      <c r="B394" s="95" t="s">
        <v>364</v>
      </c>
      <c r="C394" s="96" t="s">
        <v>52</v>
      </c>
      <c r="D394" s="97" t="s">
        <v>44</v>
      </c>
      <c r="E394" s="98" t="s">
        <v>45</v>
      </c>
      <c r="F394" s="144">
        <v>190</v>
      </c>
      <c r="G394" s="100"/>
      <c r="H394" s="101">
        <f t="shared" si="61"/>
        <v>0</v>
      </c>
      <c r="I394" s="171"/>
      <c r="J394" s="167"/>
      <c r="K394" s="168"/>
      <c r="L394" s="155"/>
      <c r="M394" s="155"/>
      <c r="N394" s="155"/>
    </row>
    <row r="395" spans="1:65" s="102" customFormat="1" ht="30" customHeight="1" x14ac:dyDescent="0.2">
      <c r="A395" s="103" t="s">
        <v>53</v>
      </c>
      <c r="B395" s="95" t="s">
        <v>375</v>
      </c>
      <c r="C395" s="96" t="s">
        <v>55</v>
      </c>
      <c r="D395" s="97" t="s">
        <v>44</v>
      </c>
      <c r="E395" s="98"/>
      <c r="F395" s="99"/>
      <c r="G395" s="105"/>
      <c r="H395" s="101"/>
      <c r="I395" s="164"/>
      <c r="J395" s="167"/>
      <c r="K395" s="168"/>
      <c r="L395" s="155"/>
      <c r="M395" s="155"/>
      <c r="N395" s="155"/>
    </row>
    <row r="396" spans="1:65" s="102" customFormat="1" ht="30" customHeight="1" x14ac:dyDescent="0.2">
      <c r="A396" s="103" t="s">
        <v>416</v>
      </c>
      <c r="B396" s="106" t="s">
        <v>56</v>
      </c>
      <c r="C396" s="96" t="s">
        <v>460</v>
      </c>
      <c r="D396" s="107" t="s">
        <v>2</v>
      </c>
      <c r="E396" s="98" t="s">
        <v>57</v>
      </c>
      <c r="F396" s="144">
        <v>4305</v>
      </c>
      <c r="G396" s="100"/>
      <c r="H396" s="101">
        <f t="shared" ref="H396" si="62">ROUND(G396*F396,2)</f>
        <v>0</v>
      </c>
      <c r="I396" s="164"/>
      <c r="J396" s="167"/>
      <c r="K396" s="168"/>
      <c r="L396" s="155"/>
      <c r="M396" s="155"/>
      <c r="N396" s="155"/>
    </row>
    <row r="397" spans="1:65" s="102" customFormat="1" ht="30" customHeight="1" x14ac:dyDescent="0.2">
      <c r="A397" s="103" t="s">
        <v>58</v>
      </c>
      <c r="B397" s="95" t="s">
        <v>378</v>
      </c>
      <c r="C397" s="96" t="s">
        <v>60</v>
      </c>
      <c r="D397" s="97" t="s">
        <v>44</v>
      </c>
      <c r="E397" s="98"/>
      <c r="F397" s="99"/>
      <c r="G397" s="105"/>
      <c r="H397" s="101"/>
      <c r="I397" s="164"/>
      <c r="J397" s="167"/>
      <c r="K397" s="168"/>
      <c r="L397" s="155"/>
      <c r="M397" s="155"/>
      <c r="N397" s="155"/>
    </row>
    <row r="398" spans="1:65" s="102" customFormat="1" ht="30" customHeight="1" x14ac:dyDescent="0.2">
      <c r="A398" s="103" t="s">
        <v>461</v>
      </c>
      <c r="B398" s="106" t="s">
        <v>56</v>
      </c>
      <c r="C398" s="96" t="s">
        <v>462</v>
      </c>
      <c r="D398" s="107" t="s">
        <v>2</v>
      </c>
      <c r="E398" s="98" t="s">
        <v>45</v>
      </c>
      <c r="F398" s="144">
        <v>645</v>
      </c>
      <c r="G398" s="100"/>
      <c r="H398" s="101">
        <f t="shared" ref="H398:H401" si="63">ROUND(G398*F398,2)</f>
        <v>0</v>
      </c>
      <c r="I398" s="164"/>
      <c r="J398" s="167"/>
      <c r="K398" s="168"/>
      <c r="L398" s="155"/>
      <c r="M398" s="155"/>
      <c r="N398" s="155"/>
    </row>
    <row r="399" spans="1:65" s="104" customFormat="1" ht="30" customHeight="1" x14ac:dyDescent="0.2">
      <c r="A399" s="94" t="s">
        <v>63</v>
      </c>
      <c r="B399" s="95" t="s">
        <v>381</v>
      </c>
      <c r="C399" s="96" t="s">
        <v>65</v>
      </c>
      <c r="D399" s="97" t="s">
        <v>44</v>
      </c>
      <c r="E399" s="98" t="s">
        <v>49</v>
      </c>
      <c r="F399" s="144">
        <v>3950</v>
      </c>
      <c r="G399" s="100"/>
      <c r="H399" s="101">
        <f t="shared" si="63"/>
        <v>0</v>
      </c>
      <c r="I399" s="164"/>
      <c r="J399" s="167"/>
      <c r="K399" s="168"/>
      <c r="L399" s="155"/>
      <c r="M399" s="155"/>
      <c r="N399" s="155"/>
    </row>
    <row r="400" spans="1:65" s="102" customFormat="1" ht="30" customHeight="1" x14ac:dyDescent="0.2">
      <c r="A400" s="103" t="s">
        <v>66</v>
      </c>
      <c r="B400" s="95" t="s">
        <v>394</v>
      </c>
      <c r="C400" s="96" t="s">
        <v>68</v>
      </c>
      <c r="D400" s="97" t="s">
        <v>69</v>
      </c>
      <c r="E400" s="98"/>
      <c r="F400" s="99"/>
      <c r="G400" s="108"/>
      <c r="H400" s="101">
        <f t="shared" si="63"/>
        <v>0</v>
      </c>
      <c r="I400" s="164"/>
      <c r="J400" s="167"/>
      <c r="K400" s="168"/>
      <c r="L400" s="155"/>
      <c r="M400" s="155"/>
      <c r="N400" s="155"/>
    </row>
    <row r="401" spans="1:14" s="102" customFormat="1" ht="30" customHeight="1" x14ac:dyDescent="0.2">
      <c r="A401" s="103" t="s">
        <v>74</v>
      </c>
      <c r="B401" s="106" t="s">
        <v>56</v>
      </c>
      <c r="C401" s="96" t="s">
        <v>76</v>
      </c>
      <c r="D401" s="107" t="s">
        <v>2</v>
      </c>
      <c r="E401" s="98" t="s">
        <v>49</v>
      </c>
      <c r="F401" s="144">
        <v>4935</v>
      </c>
      <c r="G401" s="100"/>
      <c r="H401" s="101">
        <f t="shared" si="63"/>
        <v>0</v>
      </c>
      <c r="I401" s="164"/>
      <c r="J401" s="165"/>
    </row>
    <row r="402" spans="1:14" s="104" customFormat="1" ht="30" customHeight="1" x14ac:dyDescent="0.2">
      <c r="A402" s="103" t="s">
        <v>70</v>
      </c>
      <c r="B402" s="95" t="s">
        <v>629</v>
      </c>
      <c r="C402" s="96" t="s">
        <v>72</v>
      </c>
      <c r="D402" s="107" t="s">
        <v>73</v>
      </c>
      <c r="E402" s="98"/>
      <c r="F402" s="99"/>
      <c r="G402" s="105"/>
      <c r="H402" s="101"/>
      <c r="I402" s="164"/>
      <c r="J402" s="167"/>
      <c r="K402" s="168"/>
      <c r="L402" s="155"/>
      <c r="M402" s="155"/>
      <c r="N402" s="155"/>
    </row>
    <row r="403" spans="1:14" s="102" customFormat="1" ht="30" customHeight="1" x14ac:dyDescent="0.2">
      <c r="A403" s="103" t="s">
        <v>78</v>
      </c>
      <c r="B403" s="106" t="s">
        <v>56</v>
      </c>
      <c r="C403" s="96" t="s">
        <v>79</v>
      </c>
      <c r="D403" s="107" t="s">
        <v>2</v>
      </c>
      <c r="E403" s="98" t="s">
        <v>49</v>
      </c>
      <c r="F403" s="144">
        <v>4935</v>
      </c>
      <c r="G403" s="100"/>
      <c r="H403" s="101">
        <f t="shared" ref="H403" si="64">ROUND(G403*F403,2)</f>
        <v>0</v>
      </c>
      <c r="I403" s="164"/>
      <c r="J403" s="167"/>
      <c r="K403" s="168"/>
      <c r="L403" s="155"/>
      <c r="M403" s="155"/>
      <c r="N403" s="155"/>
    </row>
    <row r="404" spans="1:14" s="104" customFormat="1" ht="30" customHeight="1" x14ac:dyDescent="0.2">
      <c r="A404" s="103" t="s">
        <v>418</v>
      </c>
      <c r="B404" s="95" t="s">
        <v>630</v>
      </c>
      <c r="C404" s="96" t="s">
        <v>420</v>
      </c>
      <c r="D404" s="107" t="s">
        <v>421</v>
      </c>
      <c r="E404" s="98" t="s">
        <v>45</v>
      </c>
      <c r="F404" s="144">
        <v>200</v>
      </c>
      <c r="G404" s="100"/>
      <c r="H404" s="101">
        <f>ROUND(G404*F404,2)</f>
        <v>0</v>
      </c>
      <c r="I404" s="164"/>
      <c r="J404" s="167"/>
      <c r="K404" s="168"/>
      <c r="L404" s="155"/>
      <c r="M404" s="155"/>
      <c r="N404" s="155"/>
    </row>
    <row r="405" spans="1:14" s="104" customFormat="1" ht="30" customHeight="1" x14ac:dyDescent="0.2">
      <c r="A405" s="94" t="s">
        <v>422</v>
      </c>
      <c r="B405" s="95" t="s">
        <v>631</v>
      </c>
      <c r="C405" s="96" t="s">
        <v>423</v>
      </c>
      <c r="D405" s="107" t="s">
        <v>421</v>
      </c>
      <c r="E405" s="98"/>
      <c r="F405" s="99"/>
      <c r="G405" s="105"/>
      <c r="H405" s="101"/>
      <c r="I405" s="164"/>
      <c r="J405" s="167"/>
      <c r="K405" s="168"/>
      <c r="L405" s="155"/>
      <c r="M405" s="155"/>
      <c r="N405" s="155"/>
    </row>
    <row r="406" spans="1:14" s="104" customFormat="1" ht="30" customHeight="1" x14ac:dyDescent="0.2">
      <c r="A406" s="103" t="s">
        <v>424</v>
      </c>
      <c r="B406" s="106" t="s">
        <v>56</v>
      </c>
      <c r="C406" s="96" t="s">
        <v>425</v>
      </c>
      <c r="D406" s="156"/>
      <c r="E406" s="98" t="s">
        <v>45</v>
      </c>
      <c r="F406" s="157">
        <v>200</v>
      </c>
      <c r="G406" s="100"/>
      <c r="H406" s="101">
        <f>ROUND(G406*F406,2)</f>
        <v>0</v>
      </c>
      <c r="I406" s="164"/>
      <c r="J406" s="167"/>
      <c r="K406" s="168"/>
      <c r="L406" s="155"/>
      <c r="M406" s="155"/>
      <c r="N406" s="155"/>
    </row>
    <row r="407" spans="1:14" ht="33" customHeight="1" x14ac:dyDescent="0.2">
      <c r="A407" s="19"/>
      <c r="B407" s="15" t="s">
        <v>2</v>
      </c>
      <c r="C407" s="158" t="s">
        <v>33</v>
      </c>
      <c r="D407" s="10"/>
      <c r="E407" s="7"/>
      <c r="F407" s="10"/>
      <c r="G407" s="22"/>
      <c r="H407" s="22"/>
      <c r="J407" s="170"/>
      <c r="K407" s="170"/>
      <c r="L407" s="159"/>
      <c r="M407" s="159"/>
      <c r="N407" s="159"/>
    </row>
    <row r="408" spans="1:14" s="102" customFormat="1" ht="30" customHeight="1" x14ac:dyDescent="0.2">
      <c r="A408" s="109" t="s">
        <v>81</v>
      </c>
      <c r="B408" s="95" t="s">
        <v>384</v>
      </c>
      <c r="C408" s="96" t="s">
        <v>83</v>
      </c>
      <c r="D408" s="97" t="s">
        <v>44</v>
      </c>
      <c r="E408" s="98"/>
      <c r="F408" s="99"/>
      <c r="G408" s="105"/>
      <c r="H408" s="101"/>
      <c r="I408" s="164"/>
      <c r="J408" s="167"/>
      <c r="K408" s="168"/>
      <c r="L408" s="155"/>
      <c r="M408" s="155"/>
      <c r="N408" s="155"/>
    </row>
    <row r="409" spans="1:14" s="104" customFormat="1" ht="30" customHeight="1" x14ac:dyDescent="0.2">
      <c r="A409" s="109" t="s">
        <v>84</v>
      </c>
      <c r="B409" s="106" t="s">
        <v>56</v>
      </c>
      <c r="C409" s="96" t="s">
        <v>85</v>
      </c>
      <c r="D409" s="107" t="s">
        <v>2</v>
      </c>
      <c r="E409" s="98" t="s">
        <v>49</v>
      </c>
      <c r="F409" s="144">
        <v>5395</v>
      </c>
      <c r="G409" s="100"/>
      <c r="H409" s="101">
        <f>ROUND(G409*F409,2)</f>
        <v>0</v>
      </c>
      <c r="I409" s="164"/>
      <c r="J409" s="167"/>
      <c r="K409" s="168"/>
      <c r="L409" s="155"/>
      <c r="M409" s="155"/>
      <c r="N409" s="155"/>
    </row>
    <row r="410" spans="1:14" s="104" customFormat="1" ht="30" customHeight="1" x14ac:dyDescent="0.2">
      <c r="A410" s="109" t="s">
        <v>86</v>
      </c>
      <c r="B410" s="106" t="s">
        <v>75</v>
      </c>
      <c r="C410" s="96" t="s">
        <v>87</v>
      </c>
      <c r="D410" s="107" t="s">
        <v>2</v>
      </c>
      <c r="E410" s="98" t="s">
        <v>49</v>
      </c>
      <c r="F410" s="144">
        <v>75</v>
      </c>
      <c r="G410" s="100"/>
      <c r="H410" s="101">
        <f>ROUND(G410*F410,2)</f>
        <v>0</v>
      </c>
      <c r="I410" s="171"/>
      <c r="J410" s="167"/>
      <c r="K410" s="168"/>
      <c r="L410" s="155"/>
      <c r="M410" s="155"/>
      <c r="N410" s="155"/>
    </row>
    <row r="411" spans="1:14" s="104" customFormat="1" ht="30" customHeight="1" x14ac:dyDescent="0.2">
      <c r="A411" s="109" t="s">
        <v>122</v>
      </c>
      <c r="B411" s="95" t="s">
        <v>632</v>
      </c>
      <c r="C411" s="96" t="s">
        <v>124</v>
      </c>
      <c r="D411" s="107" t="s">
        <v>91</v>
      </c>
      <c r="E411" s="98"/>
      <c r="F411" s="144"/>
      <c r="G411" s="105"/>
      <c r="H411" s="101"/>
      <c r="I411" s="164"/>
      <c r="J411" s="165"/>
      <c r="K411" s="150"/>
    </row>
    <row r="412" spans="1:14" s="104" customFormat="1" ht="30" customHeight="1" x14ac:dyDescent="0.2">
      <c r="A412" s="111" t="s">
        <v>125</v>
      </c>
      <c r="B412" s="112" t="s">
        <v>56</v>
      </c>
      <c r="C412" s="113" t="s">
        <v>126</v>
      </c>
      <c r="D412" s="112" t="s">
        <v>2</v>
      </c>
      <c r="E412" s="112" t="s">
        <v>121</v>
      </c>
      <c r="F412" s="144">
        <v>85</v>
      </c>
      <c r="G412" s="145"/>
      <c r="H412" s="101">
        <f>ROUND(G412*F412,2)</f>
        <v>0</v>
      </c>
      <c r="I412" s="164"/>
      <c r="J412" s="165"/>
      <c r="K412" s="180"/>
    </row>
    <row r="413" spans="1:14" s="102" customFormat="1" ht="30" customHeight="1" x14ac:dyDescent="0.2">
      <c r="A413" s="109" t="s">
        <v>129</v>
      </c>
      <c r="B413" s="95" t="s">
        <v>387</v>
      </c>
      <c r="C413" s="96" t="s">
        <v>131</v>
      </c>
      <c r="D413" s="107" t="s">
        <v>132</v>
      </c>
      <c r="E413" s="98"/>
      <c r="F413" s="99"/>
      <c r="G413" s="105"/>
      <c r="H413" s="101"/>
      <c r="I413" s="164"/>
      <c r="J413" s="167"/>
      <c r="K413" s="168"/>
      <c r="L413" s="155"/>
      <c r="M413" s="155"/>
      <c r="N413" s="155"/>
    </row>
    <row r="414" spans="1:14" s="104" customFormat="1" ht="30" customHeight="1" x14ac:dyDescent="0.2">
      <c r="A414" s="109" t="s">
        <v>133</v>
      </c>
      <c r="B414" s="106" t="s">
        <v>56</v>
      </c>
      <c r="C414" s="96" t="s">
        <v>134</v>
      </c>
      <c r="D414" s="107" t="s">
        <v>2</v>
      </c>
      <c r="E414" s="98" t="s">
        <v>49</v>
      </c>
      <c r="F414" s="144">
        <v>670</v>
      </c>
      <c r="G414" s="100"/>
      <c r="H414" s="101">
        <f t="shared" ref="H414:H415" si="65">ROUND(G414*F414,2)</f>
        <v>0</v>
      </c>
      <c r="I414" s="164"/>
      <c r="J414" s="167"/>
      <c r="K414" s="168"/>
      <c r="L414" s="155"/>
      <c r="M414" s="155"/>
      <c r="N414" s="155"/>
    </row>
    <row r="415" spans="1:14" s="104" customFormat="1" ht="30" customHeight="1" x14ac:dyDescent="0.2">
      <c r="A415" s="109" t="s">
        <v>137</v>
      </c>
      <c r="B415" s="218" t="s">
        <v>75</v>
      </c>
      <c r="C415" s="219" t="s">
        <v>139</v>
      </c>
      <c r="D415" s="220" t="s">
        <v>2</v>
      </c>
      <c r="E415" s="221" t="s">
        <v>49</v>
      </c>
      <c r="F415" s="222">
        <v>5</v>
      </c>
      <c r="G415" s="223"/>
      <c r="H415" s="224">
        <f t="shared" si="65"/>
        <v>0</v>
      </c>
      <c r="I415" s="164"/>
      <c r="J415" s="167"/>
      <c r="K415" s="168"/>
      <c r="L415" s="155"/>
      <c r="M415" s="155"/>
      <c r="N415" s="155"/>
    </row>
    <row r="416" spans="1:14" s="102" customFormat="1" ht="30" customHeight="1" x14ac:dyDescent="0.2">
      <c r="A416" s="109" t="s">
        <v>142</v>
      </c>
      <c r="B416" s="231" t="s">
        <v>633</v>
      </c>
      <c r="C416" s="238" t="s">
        <v>144</v>
      </c>
      <c r="D416" s="239" t="s">
        <v>132</v>
      </c>
      <c r="E416" s="234"/>
      <c r="F416" s="240"/>
      <c r="G416" s="236"/>
      <c r="H416" s="241"/>
      <c r="I416" s="164"/>
      <c r="J416" s="167"/>
      <c r="K416" s="168"/>
      <c r="L416" s="155"/>
      <c r="M416" s="155"/>
      <c r="N416" s="155"/>
    </row>
    <row r="417" spans="1:14" s="104" customFormat="1" ht="30" customHeight="1" x14ac:dyDescent="0.2">
      <c r="A417" s="109" t="s">
        <v>145</v>
      </c>
      <c r="B417" s="106" t="s">
        <v>56</v>
      </c>
      <c r="C417" s="96" t="s">
        <v>134</v>
      </c>
      <c r="D417" s="107" t="s">
        <v>146</v>
      </c>
      <c r="E417" s="98" t="s">
        <v>49</v>
      </c>
      <c r="F417" s="144">
        <v>730</v>
      </c>
      <c r="G417" s="100"/>
      <c r="H417" s="101">
        <f t="shared" ref="H417" si="66">ROUND(G417*F417,2)</f>
        <v>0</v>
      </c>
      <c r="I417" s="164"/>
      <c r="J417" s="167"/>
      <c r="K417" s="168"/>
      <c r="L417" s="155"/>
      <c r="M417" s="155"/>
      <c r="N417" s="155"/>
    </row>
    <row r="418" spans="1:14" s="102" customFormat="1" ht="30" customHeight="1" x14ac:dyDescent="0.2">
      <c r="A418" s="109" t="s">
        <v>147</v>
      </c>
      <c r="B418" s="95" t="s">
        <v>391</v>
      </c>
      <c r="C418" s="96" t="s">
        <v>149</v>
      </c>
      <c r="D418" s="107" t="s">
        <v>132</v>
      </c>
      <c r="E418" s="98"/>
      <c r="F418" s="99"/>
      <c r="G418" s="105"/>
      <c r="H418" s="101"/>
      <c r="I418" s="164"/>
      <c r="J418" s="167"/>
      <c r="K418" s="168"/>
      <c r="L418" s="155"/>
      <c r="M418" s="155"/>
      <c r="N418" s="155"/>
    </row>
    <row r="419" spans="1:14" s="104" customFormat="1" ht="30" customHeight="1" x14ac:dyDescent="0.2">
      <c r="A419" s="109" t="s">
        <v>150</v>
      </c>
      <c r="B419" s="106" t="s">
        <v>56</v>
      </c>
      <c r="C419" s="96" t="s">
        <v>134</v>
      </c>
      <c r="D419" s="107" t="s">
        <v>146</v>
      </c>
      <c r="E419" s="98"/>
      <c r="F419" s="99"/>
      <c r="G419" s="105"/>
      <c r="H419" s="101"/>
      <c r="I419" s="164"/>
      <c r="J419" s="167"/>
      <c r="K419" s="168"/>
      <c r="L419" s="155"/>
      <c r="M419" s="155"/>
      <c r="N419" s="155"/>
    </row>
    <row r="420" spans="1:14" s="104" customFormat="1" ht="30" customHeight="1" x14ac:dyDescent="0.2">
      <c r="A420" s="109" t="s">
        <v>151</v>
      </c>
      <c r="B420" s="114" t="s">
        <v>152</v>
      </c>
      <c r="C420" s="96" t="s">
        <v>153</v>
      </c>
      <c r="D420" s="107"/>
      <c r="E420" s="98" t="s">
        <v>49</v>
      </c>
      <c r="F420" s="144">
        <v>35</v>
      </c>
      <c r="G420" s="100"/>
      <c r="H420" s="101">
        <f t="shared" ref="H420:H425" si="67">ROUND(G420*F420,2)</f>
        <v>0</v>
      </c>
      <c r="I420" s="190"/>
      <c r="J420" s="167"/>
      <c r="K420" s="168"/>
      <c r="L420" s="155"/>
      <c r="M420" s="155"/>
      <c r="N420" s="155"/>
    </row>
    <row r="421" spans="1:14" s="104" customFormat="1" ht="30" customHeight="1" x14ac:dyDescent="0.2">
      <c r="A421" s="109" t="s">
        <v>154</v>
      </c>
      <c r="B421" s="114" t="s">
        <v>155</v>
      </c>
      <c r="C421" s="96" t="s">
        <v>156</v>
      </c>
      <c r="D421" s="107"/>
      <c r="E421" s="98" t="s">
        <v>49</v>
      </c>
      <c r="F421" s="144">
        <v>30</v>
      </c>
      <c r="G421" s="100"/>
      <c r="H421" s="101">
        <f t="shared" si="67"/>
        <v>0</v>
      </c>
      <c r="I421" s="164"/>
      <c r="J421" s="167"/>
      <c r="K421" s="168"/>
      <c r="L421" s="155"/>
      <c r="M421" s="155"/>
      <c r="N421" s="155"/>
    </row>
    <row r="422" spans="1:14" s="104" customFormat="1" ht="30" customHeight="1" x14ac:dyDescent="0.2">
      <c r="A422" s="109" t="s">
        <v>157</v>
      </c>
      <c r="B422" s="114" t="s">
        <v>158</v>
      </c>
      <c r="C422" s="96" t="s">
        <v>159</v>
      </c>
      <c r="D422" s="107" t="s">
        <v>2</v>
      </c>
      <c r="E422" s="98" t="s">
        <v>49</v>
      </c>
      <c r="F422" s="144">
        <v>30</v>
      </c>
      <c r="G422" s="100"/>
      <c r="H422" s="101">
        <f t="shared" si="67"/>
        <v>0</v>
      </c>
      <c r="I422" s="191"/>
      <c r="J422" s="167"/>
      <c r="K422" s="168"/>
      <c r="L422" s="155"/>
      <c r="M422" s="155"/>
      <c r="N422" s="155"/>
    </row>
    <row r="423" spans="1:14" s="102" customFormat="1" ht="30" customHeight="1" x14ac:dyDescent="0.2">
      <c r="A423" s="109" t="s">
        <v>162</v>
      </c>
      <c r="B423" s="95" t="s">
        <v>634</v>
      </c>
      <c r="C423" s="96" t="s">
        <v>164</v>
      </c>
      <c r="D423" s="107" t="s">
        <v>132</v>
      </c>
      <c r="E423" s="98" t="s">
        <v>49</v>
      </c>
      <c r="F423" s="144">
        <v>41</v>
      </c>
      <c r="G423" s="100"/>
      <c r="H423" s="101">
        <f t="shared" si="67"/>
        <v>0</v>
      </c>
      <c r="I423" s="164"/>
      <c r="J423" s="167"/>
      <c r="K423" s="168"/>
      <c r="L423" s="155"/>
      <c r="M423" s="155"/>
      <c r="N423" s="155"/>
    </row>
    <row r="424" spans="1:14" s="104" customFormat="1" ht="30" customHeight="1" x14ac:dyDescent="0.2">
      <c r="A424" s="109" t="s">
        <v>165</v>
      </c>
      <c r="B424" s="95" t="s">
        <v>635</v>
      </c>
      <c r="C424" s="96" t="s">
        <v>167</v>
      </c>
      <c r="D424" s="107" t="s">
        <v>132</v>
      </c>
      <c r="E424" s="98" t="s">
        <v>49</v>
      </c>
      <c r="F424" s="144">
        <v>41</v>
      </c>
      <c r="G424" s="100"/>
      <c r="H424" s="101">
        <f t="shared" si="67"/>
        <v>0</v>
      </c>
      <c r="I424" s="164"/>
      <c r="J424" s="167"/>
      <c r="K424" s="168"/>
      <c r="L424" s="155"/>
      <c r="M424" s="155"/>
      <c r="N424" s="155"/>
    </row>
    <row r="425" spans="1:14" s="104" customFormat="1" ht="30" customHeight="1" x14ac:dyDescent="0.2">
      <c r="A425" s="109" t="s">
        <v>168</v>
      </c>
      <c r="B425" s="95" t="s">
        <v>636</v>
      </c>
      <c r="C425" s="96" t="s">
        <v>170</v>
      </c>
      <c r="D425" s="107" t="s">
        <v>132</v>
      </c>
      <c r="E425" s="98" t="s">
        <v>49</v>
      </c>
      <c r="F425" s="144">
        <v>41</v>
      </c>
      <c r="G425" s="100"/>
      <c r="H425" s="101">
        <f t="shared" si="67"/>
        <v>0</v>
      </c>
      <c r="I425" s="164"/>
      <c r="J425" s="167"/>
      <c r="K425" s="168"/>
      <c r="L425" s="155"/>
      <c r="M425" s="155"/>
      <c r="N425" s="155"/>
    </row>
    <row r="426" spans="1:14" s="104" customFormat="1" ht="30" customHeight="1" x14ac:dyDescent="0.2">
      <c r="A426" s="109" t="s">
        <v>191</v>
      </c>
      <c r="B426" s="95" t="s">
        <v>637</v>
      </c>
      <c r="C426" s="96" t="s">
        <v>193</v>
      </c>
      <c r="D426" s="107" t="s">
        <v>174</v>
      </c>
      <c r="E426" s="98"/>
      <c r="F426" s="99"/>
      <c r="G426" s="105"/>
      <c r="H426" s="101"/>
      <c r="I426" s="164"/>
      <c r="J426" s="167"/>
      <c r="K426" s="168"/>
      <c r="L426" s="155"/>
      <c r="M426" s="155"/>
      <c r="N426" s="155"/>
    </row>
    <row r="427" spans="1:14" s="104" customFormat="1" ht="30" customHeight="1" x14ac:dyDescent="0.2">
      <c r="A427" s="109" t="s">
        <v>194</v>
      </c>
      <c r="B427" s="106" t="s">
        <v>56</v>
      </c>
      <c r="C427" s="96" t="s">
        <v>196</v>
      </c>
      <c r="D427" s="107" t="s">
        <v>195</v>
      </c>
      <c r="E427" s="98"/>
      <c r="F427" s="99"/>
      <c r="G427" s="108"/>
      <c r="H427" s="101"/>
      <c r="I427" s="164"/>
      <c r="J427" s="167"/>
      <c r="K427" s="168"/>
      <c r="L427" s="155"/>
      <c r="M427" s="155"/>
      <c r="N427" s="155"/>
    </row>
    <row r="428" spans="1:14" s="104" customFormat="1" ht="30" customHeight="1" x14ac:dyDescent="0.2">
      <c r="A428" s="109" t="s">
        <v>199</v>
      </c>
      <c r="B428" s="116" t="s">
        <v>152</v>
      </c>
      <c r="C428" s="117" t="s">
        <v>197</v>
      </c>
      <c r="D428" s="97"/>
      <c r="E428" s="118" t="s">
        <v>177</v>
      </c>
      <c r="F428" s="144">
        <v>10</v>
      </c>
      <c r="G428" s="100"/>
      <c r="H428" s="108">
        <f>ROUND(G428*F428,2)</f>
        <v>0</v>
      </c>
      <c r="I428" s="192"/>
      <c r="J428" s="167"/>
      <c r="K428" s="168"/>
      <c r="L428" s="155"/>
      <c r="M428" s="155"/>
      <c r="N428" s="155"/>
    </row>
    <row r="429" spans="1:14" s="104" customFormat="1" ht="30" customHeight="1" x14ac:dyDescent="0.2">
      <c r="A429" s="109" t="s">
        <v>202</v>
      </c>
      <c r="B429" s="106" t="s">
        <v>75</v>
      </c>
      <c r="C429" s="96" t="s">
        <v>203</v>
      </c>
      <c r="D429" s="107" t="s">
        <v>190</v>
      </c>
      <c r="E429" s="98" t="s">
        <v>177</v>
      </c>
      <c r="F429" s="144">
        <v>13</v>
      </c>
      <c r="G429" s="100"/>
      <c r="H429" s="101">
        <f t="shared" ref="H429:H430" si="68">ROUND(G429*F429,2)</f>
        <v>0</v>
      </c>
      <c r="I429" s="164"/>
      <c r="J429" s="181"/>
      <c r="K429" s="168"/>
      <c r="L429" s="155"/>
      <c r="M429" s="155"/>
      <c r="N429" s="155"/>
    </row>
    <row r="430" spans="1:14" s="104" customFormat="1" ht="33" customHeight="1" x14ac:dyDescent="0.2">
      <c r="A430" s="109" t="s">
        <v>207</v>
      </c>
      <c r="B430" s="95" t="s">
        <v>638</v>
      </c>
      <c r="C430" s="96" t="s">
        <v>209</v>
      </c>
      <c r="D430" s="107" t="s">
        <v>210</v>
      </c>
      <c r="E430" s="98" t="s">
        <v>49</v>
      </c>
      <c r="F430" s="144">
        <v>65</v>
      </c>
      <c r="G430" s="100"/>
      <c r="H430" s="101">
        <f t="shared" si="68"/>
        <v>0</v>
      </c>
      <c r="I430" s="164"/>
      <c r="J430" s="167"/>
      <c r="K430" s="168"/>
      <c r="L430" s="155"/>
      <c r="M430" s="155"/>
      <c r="N430" s="155"/>
    </row>
    <row r="431" spans="1:14" s="104" customFormat="1" ht="30" customHeight="1" x14ac:dyDescent="0.2">
      <c r="A431" s="109" t="s">
        <v>211</v>
      </c>
      <c r="B431" s="95" t="s">
        <v>639</v>
      </c>
      <c r="C431" s="96" t="s">
        <v>213</v>
      </c>
      <c r="D431" s="107" t="s">
        <v>214</v>
      </c>
      <c r="E431" s="119"/>
      <c r="F431" s="99"/>
      <c r="G431" s="105"/>
      <c r="H431" s="101"/>
      <c r="I431" s="164"/>
      <c r="J431" s="167"/>
      <c r="K431" s="168"/>
      <c r="L431" s="155"/>
      <c r="M431" s="155"/>
      <c r="N431" s="155"/>
    </row>
    <row r="432" spans="1:14" s="104" customFormat="1" ht="30" customHeight="1" x14ac:dyDescent="0.2">
      <c r="A432" s="109" t="s">
        <v>219</v>
      </c>
      <c r="B432" s="106" t="s">
        <v>56</v>
      </c>
      <c r="C432" s="96" t="s">
        <v>220</v>
      </c>
      <c r="D432" s="107"/>
      <c r="E432" s="98"/>
      <c r="F432" s="99"/>
      <c r="G432" s="105"/>
      <c r="H432" s="101"/>
      <c r="I432" s="164"/>
      <c r="J432" s="167"/>
      <c r="K432" s="168"/>
      <c r="L432" s="155"/>
      <c r="M432" s="155"/>
      <c r="N432" s="155"/>
    </row>
    <row r="433" spans="1:14" s="104" customFormat="1" ht="30" customHeight="1" x14ac:dyDescent="0.2">
      <c r="A433" s="109" t="s">
        <v>221</v>
      </c>
      <c r="B433" s="114" t="s">
        <v>152</v>
      </c>
      <c r="C433" s="96" t="s">
        <v>218</v>
      </c>
      <c r="D433" s="107"/>
      <c r="E433" s="98" t="s">
        <v>57</v>
      </c>
      <c r="F433" s="144">
        <v>5</v>
      </c>
      <c r="G433" s="100"/>
      <c r="H433" s="101">
        <f>ROUND(G433*F433,2)</f>
        <v>0</v>
      </c>
      <c r="I433" s="164"/>
      <c r="J433" s="167"/>
      <c r="K433" s="168"/>
      <c r="L433" s="155"/>
      <c r="M433" s="155"/>
      <c r="N433" s="155"/>
    </row>
    <row r="434" spans="1:14" s="102" customFormat="1" ht="30" customHeight="1" x14ac:dyDescent="0.2">
      <c r="A434" s="109" t="s">
        <v>222</v>
      </c>
      <c r="B434" s="95" t="s">
        <v>640</v>
      </c>
      <c r="C434" s="96" t="s">
        <v>224</v>
      </c>
      <c r="D434" s="107" t="s">
        <v>225</v>
      </c>
      <c r="E434" s="98"/>
      <c r="F434" s="99"/>
      <c r="G434" s="105"/>
      <c r="H434" s="101"/>
      <c r="I434" s="164"/>
      <c r="J434" s="167"/>
      <c r="K434" s="168"/>
      <c r="L434" s="155"/>
      <c r="M434" s="155"/>
      <c r="N434" s="155"/>
    </row>
    <row r="435" spans="1:14" s="104" customFormat="1" ht="30" customHeight="1" x14ac:dyDescent="0.2">
      <c r="A435" s="109" t="s">
        <v>228</v>
      </c>
      <c r="B435" s="106" t="s">
        <v>56</v>
      </c>
      <c r="C435" s="96" t="s">
        <v>229</v>
      </c>
      <c r="D435" s="107" t="s">
        <v>2</v>
      </c>
      <c r="E435" s="98" t="s">
        <v>49</v>
      </c>
      <c r="F435" s="144">
        <v>25</v>
      </c>
      <c r="G435" s="100"/>
      <c r="H435" s="101">
        <f t="shared" ref="H435" si="69">ROUND(G435*F435,2)</f>
        <v>0</v>
      </c>
      <c r="I435" s="164"/>
      <c r="J435" s="167"/>
      <c r="K435" s="168"/>
      <c r="L435" s="155"/>
      <c r="M435" s="155"/>
      <c r="N435" s="155"/>
    </row>
    <row r="436" spans="1:14" s="104" customFormat="1" ht="30" customHeight="1" x14ac:dyDescent="0.2">
      <c r="A436" s="109" t="s">
        <v>233</v>
      </c>
      <c r="B436" s="95" t="s">
        <v>641</v>
      </c>
      <c r="C436" s="96" t="s">
        <v>235</v>
      </c>
      <c r="D436" s="107" t="s">
        <v>236</v>
      </c>
      <c r="E436" s="98" t="s">
        <v>121</v>
      </c>
      <c r="F436" s="144">
        <v>3</v>
      </c>
      <c r="G436" s="100"/>
      <c r="H436" s="101">
        <f>ROUND(G436*F436,2)</f>
        <v>0</v>
      </c>
      <c r="I436" s="164"/>
      <c r="J436" s="167"/>
      <c r="K436" s="168"/>
      <c r="L436" s="155"/>
      <c r="M436" s="155"/>
      <c r="N436" s="155"/>
    </row>
    <row r="437" spans="1:14" ht="33" customHeight="1" x14ac:dyDescent="0.2">
      <c r="A437" s="19"/>
      <c r="B437" s="6" t="s">
        <v>2</v>
      </c>
      <c r="C437" s="158" t="s">
        <v>20</v>
      </c>
      <c r="D437" s="10"/>
      <c r="E437" s="8"/>
      <c r="F437" s="8"/>
      <c r="G437" s="19"/>
      <c r="H437" s="22"/>
      <c r="J437" s="170"/>
      <c r="K437" s="170"/>
      <c r="L437" s="159"/>
      <c r="M437" s="159"/>
      <c r="N437" s="159"/>
    </row>
    <row r="438" spans="1:14" s="102" customFormat="1" ht="33" customHeight="1" x14ac:dyDescent="0.2">
      <c r="A438" s="94" t="s">
        <v>237</v>
      </c>
      <c r="B438" s="95" t="s">
        <v>642</v>
      </c>
      <c r="C438" s="96" t="s">
        <v>239</v>
      </c>
      <c r="D438" s="107" t="s">
        <v>240</v>
      </c>
      <c r="E438" s="98"/>
      <c r="F438" s="115"/>
      <c r="G438" s="105"/>
      <c r="H438" s="120"/>
      <c r="I438" s="164"/>
      <c r="J438" s="167"/>
      <c r="K438" s="168"/>
      <c r="L438" s="155"/>
      <c r="M438" s="155"/>
      <c r="N438" s="155"/>
    </row>
    <row r="439" spans="1:14" s="102" customFormat="1" ht="33" customHeight="1" x14ac:dyDescent="0.2">
      <c r="A439" s="94" t="s">
        <v>241</v>
      </c>
      <c r="B439" s="106" t="s">
        <v>56</v>
      </c>
      <c r="C439" s="96" t="s">
        <v>242</v>
      </c>
      <c r="D439" s="107" t="s">
        <v>2</v>
      </c>
      <c r="E439" s="98" t="s">
        <v>49</v>
      </c>
      <c r="F439" s="144">
        <v>780</v>
      </c>
      <c r="G439" s="100"/>
      <c r="H439" s="101">
        <f t="shared" ref="H439:H440" si="70">ROUND(G439*F439,2)</f>
        <v>0</v>
      </c>
      <c r="I439" s="164"/>
      <c r="J439" s="167"/>
      <c r="K439" s="168"/>
      <c r="L439" s="155"/>
      <c r="M439" s="155"/>
      <c r="N439" s="155"/>
    </row>
    <row r="440" spans="1:14" s="102" customFormat="1" ht="33" customHeight="1" x14ac:dyDescent="0.2">
      <c r="A440" s="94" t="s">
        <v>243</v>
      </c>
      <c r="B440" s="218" t="s">
        <v>75</v>
      </c>
      <c r="C440" s="219" t="s">
        <v>244</v>
      </c>
      <c r="D440" s="220"/>
      <c r="E440" s="221" t="s">
        <v>49</v>
      </c>
      <c r="F440" s="222">
        <v>255</v>
      </c>
      <c r="G440" s="223"/>
      <c r="H440" s="224">
        <f t="shared" si="70"/>
        <v>0</v>
      </c>
      <c r="I440" s="171"/>
      <c r="J440" s="167"/>
      <c r="K440" s="168"/>
      <c r="L440" s="155"/>
      <c r="M440" s="155"/>
      <c r="N440" s="155"/>
    </row>
    <row r="441" spans="1:14" s="102" customFormat="1" ht="33" customHeight="1" x14ac:dyDescent="0.2">
      <c r="A441" s="94" t="s">
        <v>245</v>
      </c>
      <c r="B441" s="231" t="s">
        <v>643</v>
      </c>
      <c r="C441" s="238" t="s">
        <v>247</v>
      </c>
      <c r="D441" s="239" t="s">
        <v>240</v>
      </c>
      <c r="E441" s="234"/>
      <c r="F441" s="235"/>
      <c r="G441" s="236"/>
      <c r="H441" s="237"/>
      <c r="I441" s="164"/>
      <c r="J441" s="167"/>
      <c r="K441" s="168"/>
      <c r="L441" s="155"/>
      <c r="M441" s="155"/>
      <c r="N441" s="155"/>
    </row>
    <row r="442" spans="1:14" s="104" customFormat="1" ht="33" customHeight="1" x14ac:dyDescent="0.2">
      <c r="A442" s="94"/>
      <c r="B442" s="106" t="s">
        <v>56</v>
      </c>
      <c r="C442" s="96" t="s">
        <v>428</v>
      </c>
      <c r="D442" s="107" t="s">
        <v>453</v>
      </c>
      <c r="E442" s="98" t="s">
        <v>177</v>
      </c>
      <c r="F442" s="144">
        <v>798</v>
      </c>
      <c r="G442" s="100"/>
      <c r="H442" s="101">
        <f t="shared" ref="H442" si="71">ROUND(G442*F442,2)</f>
        <v>0</v>
      </c>
      <c r="I442" s="164"/>
      <c r="J442" s="167"/>
      <c r="K442" s="168"/>
      <c r="L442" s="155"/>
      <c r="M442" s="155"/>
      <c r="N442" s="155"/>
    </row>
    <row r="443" spans="1:14" s="104" customFormat="1" ht="33" customHeight="1" x14ac:dyDescent="0.2">
      <c r="A443" s="94" t="s">
        <v>248</v>
      </c>
      <c r="B443" s="106" t="s">
        <v>75</v>
      </c>
      <c r="C443" s="96" t="s">
        <v>249</v>
      </c>
      <c r="D443" s="107" t="s">
        <v>189</v>
      </c>
      <c r="E443" s="98" t="s">
        <v>177</v>
      </c>
      <c r="F443" s="144">
        <v>51</v>
      </c>
      <c r="G443" s="100"/>
      <c r="H443" s="101">
        <f>ROUND(G443*F443,2)</f>
        <v>0</v>
      </c>
      <c r="I443" s="164"/>
      <c r="J443" s="167"/>
      <c r="K443" s="168"/>
      <c r="L443" s="155"/>
      <c r="M443" s="155"/>
      <c r="N443" s="155"/>
    </row>
    <row r="444" spans="1:14" s="104" customFormat="1" ht="33" customHeight="1" x14ac:dyDescent="0.2">
      <c r="A444" s="94"/>
      <c r="B444" s="106" t="s">
        <v>77</v>
      </c>
      <c r="C444" s="96" t="s">
        <v>431</v>
      </c>
      <c r="D444" s="107" t="s">
        <v>453</v>
      </c>
      <c r="E444" s="98" t="s">
        <v>177</v>
      </c>
      <c r="F444" s="144">
        <v>36</v>
      </c>
      <c r="G444" s="100"/>
      <c r="H444" s="101">
        <f>ROUND(G444*F444,2)</f>
        <v>0</v>
      </c>
      <c r="I444" s="164"/>
      <c r="J444" s="167"/>
      <c r="K444" s="168"/>
      <c r="L444" s="155"/>
      <c r="M444" s="155"/>
      <c r="N444" s="155"/>
    </row>
    <row r="445" spans="1:14" s="104" customFormat="1" ht="33" customHeight="1" x14ac:dyDescent="0.2">
      <c r="A445" s="94" t="s">
        <v>250</v>
      </c>
      <c r="B445" s="106" t="s">
        <v>80</v>
      </c>
      <c r="C445" s="96" t="s">
        <v>251</v>
      </c>
      <c r="D445" s="107" t="s">
        <v>252</v>
      </c>
      <c r="E445" s="98" t="s">
        <v>177</v>
      </c>
      <c r="F445" s="144">
        <v>7</v>
      </c>
      <c r="G445" s="100"/>
      <c r="H445" s="101">
        <f>ROUND(G445*F445,2)</f>
        <v>0</v>
      </c>
      <c r="I445" s="164"/>
      <c r="J445" s="165"/>
      <c r="K445" s="169"/>
    </row>
    <row r="446" spans="1:14" s="104" customFormat="1" ht="33" customHeight="1" x14ac:dyDescent="0.2">
      <c r="A446" s="94"/>
      <c r="B446" s="106" t="s">
        <v>135</v>
      </c>
      <c r="C446" s="96" t="s">
        <v>432</v>
      </c>
      <c r="D446" s="107" t="s">
        <v>453</v>
      </c>
      <c r="E446" s="98" t="s">
        <v>177</v>
      </c>
      <c r="F446" s="144">
        <v>214</v>
      </c>
      <c r="G446" s="100"/>
      <c r="H446" s="101">
        <f t="shared" ref="H446" si="72">ROUND(G446*F446,2)</f>
        <v>0</v>
      </c>
      <c r="I446" s="164"/>
      <c r="J446" s="167"/>
      <c r="K446" s="168"/>
      <c r="L446" s="155"/>
      <c r="M446" s="155"/>
      <c r="N446" s="155"/>
    </row>
    <row r="447" spans="1:14" s="176" customFormat="1" ht="30" customHeight="1" x14ac:dyDescent="0.2">
      <c r="A447" s="109" t="s">
        <v>438</v>
      </c>
      <c r="B447" s="106" t="s">
        <v>138</v>
      </c>
      <c r="C447" s="96" t="s">
        <v>439</v>
      </c>
      <c r="D447" s="107" t="s">
        <v>427</v>
      </c>
      <c r="E447" s="98" t="s">
        <v>177</v>
      </c>
      <c r="F447" s="144">
        <v>14</v>
      </c>
      <c r="G447" s="100"/>
      <c r="H447" s="101">
        <f>ROUND(G447*F447,2)</f>
        <v>0</v>
      </c>
      <c r="I447" s="164"/>
      <c r="J447" s="181"/>
      <c r="K447" s="203"/>
    </row>
    <row r="448" spans="1:14" s="104" customFormat="1" ht="33" customHeight="1" x14ac:dyDescent="0.2">
      <c r="A448" s="94"/>
      <c r="B448" s="106" t="s">
        <v>93</v>
      </c>
      <c r="C448" s="96" t="s">
        <v>463</v>
      </c>
      <c r="D448" s="107" t="s">
        <v>453</v>
      </c>
      <c r="E448" s="98" t="s">
        <v>177</v>
      </c>
      <c r="F448" s="144">
        <v>19</v>
      </c>
      <c r="G448" s="100"/>
      <c r="H448" s="101">
        <f t="shared" ref="H448" si="73">ROUND(G448*F448,2)</f>
        <v>0</v>
      </c>
      <c r="I448" s="171"/>
      <c r="J448" s="167"/>
      <c r="K448" s="168"/>
      <c r="L448" s="155"/>
      <c r="M448" s="155"/>
      <c r="N448" s="155"/>
    </row>
    <row r="449" spans="1:14" s="104" customFormat="1" ht="33" customHeight="1" x14ac:dyDescent="0.2">
      <c r="A449" s="94" t="s">
        <v>257</v>
      </c>
      <c r="B449" s="95" t="s">
        <v>644</v>
      </c>
      <c r="C449" s="96" t="s">
        <v>259</v>
      </c>
      <c r="D449" s="107" t="s">
        <v>214</v>
      </c>
      <c r="E449" s="119"/>
      <c r="F449" s="99"/>
      <c r="G449" s="105"/>
      <c r="H449" s="120"/>
      <c r="I449" s="164"/>
      <c r="J449" s="167"/>
      <c r="K449" s="168"/>
      <c r="L449" s="155"/>
      <c r="M449" s="155"/>
      <c r="N449" s="155"/>
    </row>
    <row r="450" spans="1:14" s="104" customFormat="1" ht="30" customHeight="1" x14ac:dyDescent="0.2">
      <c r="A450" s="94" t="s">
        <v>260</v>
      </c>
      <c r="B450" s="106" t="s">
        <v>56</v>
      </c>
      <c r="C450" s="96" t="s">
        <v>216</v>
      </c>
      <c r="D450" s="107"/>
      <c r="E450" s="98"/>
      <c r="F450" s="99"/>
      <c r="G450" s="105"/>
      <c r="H450" s="120"/>
      <c r="I450" s="164"/>
      <c r="J450" s="167"/>
      <c r="K450" s="168"/>
      <c r="L450" s="155"/>
      <c r="M450" s="155"/>
      <c r="N450" s="155"/>
    </row>
    <row r="451" spans="1:14" s="104" customFormat="1" ht="30" customHeight="1" x14ac:dyDescent="0.2">
      <c r="A451" s="94" t="s">
        <v>261</v>
      </c>
      <c r="B451" s="114" t="s">
        <v>152</v>
      </c>
      <c r="C451" s="96" t="s">
        <v>218</v>
      </c>
      <c r="D451" s="107"/>
      <c r="E451" s="98" t="s">
        <v>57</v>
      </c>
      <c r="F451" s="144">
        <v>530</v>
      </c>
      <c r="G451" s="100"/>
      <c r="H451" s="101">
        <f>ROUND(G451*F451,2)</f>
        <v>0</v>
      </c>
      <c r="I451" s="164"/>
      <c r="J451" s="167"/>
      <c r="K451" s="168"/>
      <c r="L451" s="155"/>
      <c r="M451" s="155"/>
      <c r="N451" s="155"/>
    </row>
    <row r="452" spans="1:14" s="104" customFormat="1" ht="30" customHeight="1" x14ac:dyDescent="0.2">
      <c r="A452" s="94" t="s">
        <v>262</v>
      </c>
      <c r="B452" s="106" t="s">
        <v>75</v>
      </c>
      <c r="C452" s="96" t="s">
        <v>220</v>
      </c>
      <c r="D452" s="107"/>
      <c r="E452" s="98"/>
      <c r="F452" s="99"/>
      <c r="G452" s="105"/>
      <c r="H452" s="120"/>
      <c r="I452" s="164"/>
      <c r="J452" s="167"/>
      <c r="K452" s="168"/>
      <c r="L452" s="155"/>
      <c r="M452" s="155"/>
      <c r="N452" s="155"/>
    </row>
    <row r="453" spans="1:14" s="104" customFormat="1" ht="30" customHeight="1" x14ac:dyDescent="0.2">
      <c r="A453" s="94" t="s">
        <v>263</v>
      </c>
      <c r="B453" s="114" t="s">
        <v>152</v>
      </c>
      <c r="C453" s="96" t="s">
        <v>218</v>
      </c>
      <c r="D453" s="107"/>
      <c r="E453" s="98" t="s">
        <v>57</v>
      </c>
      <c r="F453" s="144">
        <v>7</v>
      </c>
      <c r="G453" s="100"/>
      <c r="H453" s="101">
        <f>ROUND(G453*F453,2)</f>
        <v>0</v>
      </c>
      <c r="I453" s="164"/>
      <c r="J453" s="167"/>
      <c r="K453" s="168"/>
      <c r="L453" s="155"/>
      <c r="M453" s="155"/>
      <c r="N453" s="155"/>
    </row>
    <row r="454" spans="1:14" s="104" customFormat="1" ht="33" customHeight="1" x14ac:dyDescent="0.2">
      <c r="A454" s="94" t="s">
        <v>264</v>
      </c>
      <c r="B454" s="95" t="s">
        <v>645</v>
      </c>
      <c r="C454" s="96" t="s">
        <v>266</v>
      </c>
      <c r="D454" s="107" t="s">
        <v>267</v>
      </c>
      <c r="E454" s="98" t="s">
        <v>57</v>
      </c>
      <c r="F454" s="144">
        <v>800</v>
      </c>
      <c r="G454" s="100"/>
      <c r="H454" s="101">
        <f>ROUND(G454*F454,2)</f>
        <v>0</v>
      </c>
      <c r="I454" s="164"/>
      <c r="J454" s="167"/>
      <c r="K454" s="168"/>
      <c r="L454" s="155"/>
      <c r="M454" s="155"/>
      <c r="N454" s="155"/>
    </row>
    <row r="455" spans="1:14" ht="33" customHeight="1" x14ac:dyDescent="0.2">
      <c r="A455" s="19"/>
      <c r="B455" s="6" t="s">
        <v>2</v>
      </c>
      <c r="C455" s="158" t="s">
        <v>22</v>
      </c>
      <c r="D455" s="10"/>
      <c r="E455" s="9"/>
      <c r="F455" s="8"/>
      <c r="G455" s="22"/>
      <c r="H455" s="22"/>
      <c r="J455" s="170"/>
      <c r="K455" s="170"/>
      <c r="L455" s="159"/>
      <c r="M455" s="159"/>
      <c r="N455" s="159"/>
    </row>
    <row r="456" spans="1:14" s="102" customFormat="1" ht="30" customHeight="1" x14ac:dyDescent="0.2">
      <c r="A456" s="94" t="s">
        <v>272</v>
      </c>
      <c r="B456" s="95" t="s">
        <v>646</v>
      </c>
      <c r="C456" s="96" t="s">
        <v>274</v>
      </c>
      <c r="D456" s="107" t="s">
        <v>275</v>
      </c>
      <c r="E456" s="98"/>
      <c r="F456" s="115"/>
      <c r="G456" s="105"/>
      <c r="H456" s="120"/>
      <c r="I456" s="164"/>
      <c r="J456" s="167"/>
      <c r="K456" s="168"/>
      <c r="L456" s="155"/>
      <c r="M456" s="155"/>
      <c r="N456" s="155"/>
    </row>
    <row r="457" spans="1:14" s="102" customFormat="1" ht="30" customHeight="1" x14ac:dyDescent="0.2">
      <c r="A457" s="94" t="s">
        <v>278</v>
      </c>
      <c r="B457" s="106" t="s">
        <v>56</v>
      </c>
      <c r="C457" s="96" t="s">
        <v>279</v>
      </c>
      <c r="D457" s="107"/>
      <c r="E457" s="98" t="s">
        <v>121</v>
      </c>
      <c r="F457" s="144">
        <v>6</v>
      </c>
      <c r="G457" s="100"/>
      <c r="H457" s="101">
        <f>ROUND(G457*F457,2)</f>
        <v>0</v>
      </c>
      <c r="I457" s="164"/>
      <c r="J457" s="167"/>
      <c r="K457" s="168"/>
      <c r="L457" s="155"/>
      <c r="M457" s="155"/>
      <c r="N457" s="155"/>
    </row>
    <row r="458" spans="1:14" s="102" customFormat="1" ht="30" customHeight="1" x14ac:dyDescent="0.2">
      <c r="A458" s="94" t="s">
        <v>280</v>
      </c>
      <c r="B458" s="106" t="s">
        <v>75</v>
      </c>
      <c r="C458" s="96" t="s">
        <v>281</v>
      </c>
      <c r="D458" s="107"/>
      <c r="E458" s="98" t="s">
        <v>121</v>
      </c>
      <c r="F458" s="144">
        <v>1</v>
      </c>
      <c r="G458" s="100"/>
      <c r="H458" s="101">
        <f>ROUND(G458*F458,2)</f>
        <v>0</v>
      </c>
      <c r="I458" s="164"/>
      <c r="J458" s="167"/>
      <c r="K458" s="168"/>
      <c r="L458" s="155"/>
      <c r="M458" s="155"/>
      <c r="N458" s="155"/>
    </row>
    <row r="459" spans="1:14" s="102" customFormat="1" ht="30" customHeight="1" x14ac:dyDescent="0.2">
      <c r="A459" s="94" t="s">
        <v>287</v>
      </c>
      <c r="B459" s="95" t="s">
        <v>647</v>
      </c>
      <c r="C459" s="96" t="s">
        <v>289</v>
      </c>
      <c r="D459" s="107" t="s">
        <v>275</v>
      </c>
      <c r="E459" s="98"/>
      <c r="F459" s="115"/>
      <c r="G459" s="105"/>
      <c r="H459" s="120"/>
      <c r="I459" s="194"/>
      <c r="J459" s="167"/>
      <c r="K459" s="168"/>
      <c r="L459" s="155"/>
      <c r="M459" s="155"/>
      <c r="N459" s="155"/>
    </row>
    <row r="460" spans="1:14" s="102" customFormat="1" ht="30" customHeight="1" x14ac:dyDescent="0.2">
      <c r="A460" s="94" t="s">
        <v>290</v>
      </c>
      <c r="B460" s="106" t="s">
        <v>56</v>
      </c>
      <c r="C460" s="96" t="s">
        <v>291</v>
      </c>
      <c r="D460" s="107"/>
      <c r="E460" s="98" t="s">
        <v>121</v>
      </c>
      <c r="F460" s="144">
        <v>7</v>
      </c>
      <c r="G460" s="100"/>
      <c r="H460" s="101">
        <f>ROUND(G460*F460,2)</f>
        <v>0</v>
      </c>
      <c r="I460" s="194"/>
      <c r="J460" s="167"/>
      <c r="K460" s="168"/>
      <c r="L460" s="155"/>
      <c r="M460" s="155"/>
      <c r="N460" s="155"/>
    </row>
    <row r="461" spans="1:14" s="104" customFormat="1" ht="30" customHeight="1" x14ac:dyDescent="0.2">
      <c r="A461" s="94" t="s">
        <v>296</v>
      </c>
      <c r="B461" s="95" t="s">
        <v>648</v>
      </c>
      <c r="C461" s="96" t="s">
        <v>298</v>
      </c>
      <c r="D461" s="107" t="s">
        <v>275</v>
      </c>
      <c r="E461" s="98"/>
      <c r="F461" s="115"/>
      <c r="G461" s="105"/>
      <c r="H461" s="120"/>
      <c r="I461" s="164"/>
      <c r="J461" s="167"/>
      <c r="K461" s="168"/>
      <c r="L461" s="155"/>
      <c r="M461" s="155"/>
      <c r="N461" s="155"/>
    </row>
    <row r="462" spans="1:14" s="104" customFormat="1" ht="30" customHeight="1" x14ac:dyDescent="0.2">
      <c r="A462" s="94" t="s">
        <v>299</v>
      </c>
      <c r="B462" s="106" t="s">
        <v>56</v>
      </c>
      <c r="C462" s="96" t="s">
        <v>300</v>
      </c>
      <c r="D462" s="107"/>
      <c r="E462" s="98"/>
      <c r="F462" s="115"/>
      <c r="G462" s="105"/>
      <c r="H462" s="120"/>
      <c r="I462" s="164"/>
      <c r="J462" s="167"/>
      <c r="K462" s="168"/>
      <c r="L462" s="155"/>
      <c r="M462" s="155"/>
      <c r="N462" s="155"/>
    </row>
    <row r="463" spans="1:14" s="104" customFormat="1" ht="33" customHeight="1" x14ac:dyDescent="0.2">
      <c r="A463" s="94" t="s">
        <v>301</v>
      </c>
      <c r="B463" s="114" t="s">
        <v>152</v>
      </c>
      <c r="C463" s="96" t="s">
        <v>433</v>
      </c>
      <c r="D463" s="107"/>
      <c r="E463" s="98" t="s">
        <v>177</v>
      </c>
      <c r="F463" s="144">
        <v>44.1</v>
      </c>
      <c r="G463" s="100"/>
      <c r="H463" s="101">
        <f>ROUND(G463*F463,2)</f>
        <v>0</v>
      </c>
      <c r="I463" s="164"/>
      <c r="J463" s="167"/>
      <c r="K463" s="168"/>
      <c r="L463" s="155"/>
      <c r="M463" s="155"/>
      <c r="N463" s="155"/>
    </row>
    <row r="464" spans="1:14" s="104" customFormat="1" ht="30" customHeight="1" x14ac:dyDescent="0.2">
      <c r="A464" s="94" t="s">
        <v>403</v>
      </c>
      <c r="B464" s="95" t="s">
        <v>649</v>
      </c>
      <c r="C464" s="124" t="s">
        <v>408</v>
      </c>
      <c r="D464" s="138" t="s">
        <v>405</v>
      </c>
      <c r="E464" s="98"/>
      <c r="F464" s="139"/>
      <c r="G464" s="105"/>
      <c r="H464" s="120"/>
      <c r="I464" s="164"/>
      <c r="J464" s="167"/>
      <c r="K464" s="168"/>
      <c r="L464" s="155"/>
      <c r="M464" s="155"/>
      <c r="N464" s="155"/>
    </row>
    <row r="465" spans="1:14" s="104" customFormat="1" ht="30" customHeight="1" x14ac:dyDescent="0.2">
      <c r="A465" s="94" t="s">
        <v>464</v>
      </c>
      <c r="B465" s="106" t="s">
        <v>56</v>
      </c>
      <c r="C465" s="96" t="s">
        <v>465</v>
      </c>
      <c r="D465" s="107"/>
      <c r="E465" s="98" t="s">
        <v>177</v>
      </c>
      <c r="F465" s="258">
        <v>46</v>
      </c>
      <c r="G465" s="100"/>
      <c r="H465" s="101">
        <f t="shared" ref="H465:H466" si="74">ROUND(G465*F465,2)</f>
        <v>0</v>
      </c>
      <c r="I465" s="164"/>
      <c r="J465" s="165"/>
      <c r="K465" s="169"/>
    </row>
    <row r="466" spans="1:14" s="104" customFormat="1" ht="30" customHeight="1" x14ac:dyDescent="0.2">
      <c r="A466" s="94" t="s">
        <v>407</v>
      </c>
      <c r="B466" s="218" t="s">
        <v>75</v>
      </c>
      <c r="C466" s="219" t="s">
        <v>409</v>
      </c>
      <c r="D466" s="220"/>
      <c r="E466" s="221" t="s">
        <v>177</v>
      </c>
      <c r="F466" s="222">
        <v>83</v>
      </c>
      <c r="G466" s="223"/>
      <c r="H466" s="224">
        <f t="shared" si="74"/>
        <v>0</v>
      </c>
      <c r="I466" s="164"/>
      <c r="J466" s="167"/>
      <c r="K466" s="168"/>
      <c r="L466" s="155"/>
      <c r="M466" s="155"/>
      <c r="N466" s="155"/>
    </row>
    <row r="467" spans="1:14" s="123" customFormat="1" ht="30" customHeight="1" x14ac:dyDescent="0.2">
      <c r="A467" s="94" t="s">
        <v>305</v>
      </c>
      <c r="B467" s="231" t="s">
        <v>650</v>
      </c>
      <c r="C467" s="232" t="s">
        <v>307</v>
      </c>
      <c r="D467" s="233" t="s">
        <v>308</v>
      </c>
      <c r="E467" s="234"/>
      <c r="F467" s="235"/>
      <c r="G467" s="236"/>
      <c r="H467" s="237"/>
      <c r="I467" s="164"/>
      <c r="J467" s="167"/>
      <c r="K467" s="168"/>
      <c r="L467" s="155"/>
      <c r="M467" s="155"/>
      <c r="N467" s="155"/>
    </row>
    <row r="468" spans="1:14" s="104" customFormat="1" ht="33" customHeight="1" x14ac:dyDescent="0.2">
      <c r="A468" s="94" t="s">
        <v>309</v>
      </c>
      <c r="B468" s="106" t="s">
        <v>56</v>
      </c>
      <c r="C468" s="124" t="s">
        <v>310</v>
      </c>
      <c r="D468" s="107"/>
      <c r="E468" s="98" t="s">
        <v>121</v>
      </c>
      <c r="F468" s="144">
        <v>10</v>
      </c>
      <c r="G468" s="100"/>
      <c r="H468" s="101">
        <f t="shared" ref="H468:H470" si="75">ROUND(G468*F468,2)</f>
        <v>0</v>
      </c>
      <c r="I468" s="171"/>
      <c r="J468" s="167"/>
      <c r="K468" s="168"/>
      <c r="L468" s="155"/>
      <c r="M468" s="155"/>
      <c r="N468" s="155"/>
    </row>
    <row r="469" spans="1:14" s="104" customFormat="1" ht="33" customHeight="1" x14ac:dyDescent="0.2">
      <c r="A469" s="94" t="s">
        <v>311</v>
      </c>
      <c r="B469" s="106" t="s">
        <v>75</v>
      </c>
      <c r="C469" s="124" t="s">
        <v>312</v>
      </c>
      <c r="D469" s="107"/>
      <c r="E469" s="98" t="s">
        <v>121</v>
      </c>
      <c r="F469" s="144">
        <v>9</v>
      </c>
      <c r="G469" s="100"/>
      <c r="H469" s="101">
        <f t="shared" si="75"/>
        <v>0</v>
      </c>
      <c r="I469" s="171"/>
      <c r="J469" s="167"/>
      <c r="K469" s="168"/>
      <c r="L469" s="155"/>
      <c r="M469" s="155"/>
      <c r="N469" s="155"/>
    </row>
    <row r="470" spans="1:14" s="104" customFormat="1" ht="33" customHeight="1" x14ac:dyDescent="0.2">
      <c r="A470" s="94" t="s">
        <v>313</v>
      </c>
      <c r="B470" s="106" t="s">
        <v>77</v>
      </c>
      <c r="C470" s="124" t="s">
        <v>314</v>
      </c>
      <c r="D470" s="107"/>
      <c r="E470" s="98" t="s">
        <v>121</v>
      </c>
      <c r="F470" s="144">
        <v>1</v>
      </c>
      <c r="G470" s="100"/>
      <c r="H470" s="101">
        <f t="shared" si="75"/>
        <v>0</v>
      </c>
      <c r="I470" s="171"/>
      <c r="J470" s="167"/>
      <c r="K470" s="168"/>
      <c r="L470" s="155"/>
      <c r="M470" s="155"/>
      <c r="N470" s="155"/>
    </row>
    <row r="471" spans="1:14" s="123" customFormat="1" ht="30" customHeight="1" x14ac:dyDescent="0.2">
      <c r="A471" s="94" t="s">
        <v>319</v>
      </c>
      <c r="B471" s="95" t="s">
        <v>651</v>
      </c>
      <c r="C471" s="125" t="s">
        <v>321</v>
      </c>
      <c r="D471" s="107" t="s">
        <v>275</v>
      </c>
      <c r="E471" s="98"/>
      <c r="F471" s="115"/>
      <c r="G471" s="105"/>
      <c r="H471" s="120"/>
      <c r="I471" s="164"/>
      <c r="J471" s="167"/>
      <c r="K471" s="168"/>
      <c r="L471" s="155"/>
      <c r="M471" s="155"/>
      <c r="N471" s="155"/>
    </row>
    <row r="472" spans="1:14" s="123" customFormat="1" ht="30" customHeight="1" x14ac:dyDescent="0.2">
      <c r="A472" s="94" t="s">
        <v>322</v>
      </c>
      <c r="B472" s="106" t="s">
        <v>56</v>
      </c>
      <c r="C472" s="125" t="s">
        <v>323</v>
      </c>
      <c r="D472" s="107"/>
      <c r="E472" s="98" t="s">
        <v>121</v>
      </c>
      <c r="F472" s="144">
        <v>3</v>
      </c>
      <c r="G472" s="100"/>
      <c r="H472" s="101">
        <f>ROUND(G472*F472,2)</f>
        <v>0</v>
      </c>
      <c r="I472" s="164"/>
      <c r="J472" s="167"/>
      <c r="K472" s="168"/>
      <c r="L472" s="155"/>
      <c r="M472" s="155"/>
      <c r="N472" s="155"/>
    </row>
    <row r="473" spans="1:14" s="123" customFormat="1" ht="30" customHeight="1" x14ac:dyDescent="0.2">
      <c r="A473" s="94" t="s">
        <v>329</v>
      </c>
      <c r="B473" s="95" t="s">
        <v>652</v>
      </c>
      <c r="C473" s="125" t="s">
        <v>331</v>
      </c>
      <c r="D473" s="107" t="s">
        <v>275</v>
      </c>
      <c r="E473" s="98"/>
      <c r="F473" s="115"/>
      <c r="G473" s="105"/>
      <c r="H473" s="120"/>
      <c r="I473" s="164"/>
      <c r="J473" s="167"/>
      <c r="K473" s="168"/>
      <c r="L473" s="155"/>
      <c r="M473" s="155"/>
      <c r="N473" s="155"/>
    </row>
    <row r="474" spans="1:14" s="123" customFormat="1" ht="30" customHeight="1" x14ac:dyDescent="0.2">
      <c r="A474" s="94" t="s">
        <v>332</v>
      </c>
      <c r="B474" s="106" t="s">
        <v>56</v>
      </c>
      <c r="C474" s="125" t="s">
        <v>333</v>
      </c>
      <c r="D474" s="107"/>
      <c r="E474" s="98"/>
      <c r="F474" s="115"/>
      <c r="G474" s="105"/>
      <c r="H474" s="120"/>
      <c r="I474" s="164"/>
      <c r="J474" s="167"/>
      <c r="K474" s="168"/>
      <c r="L474" s="155"/>
      <c r="M474" s="155"/>
      <c r="N474" s="155"/>
    </row>
    <row r="475" spans="1:14" s="104" customFormat="1" ht="30" customHeight="1" x14ac:dyDescent="0.2">
      <c r="A475" s="94" t="s">
        <v>335</v>
      </c>
      <c r="B475" s="114" t="s">
        <v>152</v>
      </c>
      <c r="C475" s="96" t="s">
        <v>336</v>
      </c>
      <c r="D475" s="107"/>
      <c r="E475" s="98" t="s">
        <v>121</v>
      </c>
      <c r="F475" s="144">
        <v>1</v>
      </c>
      <c r="G475" s="100"/>
      <c r="H475" s="101">
        <f t="shared" ref="H475:H480" si="76">ROUND(G475*F475,2)</f>
        <v>0</v>
      </c>
      <c r="I475" s="171"/>
      <c r="J475" s="167"/>
      <c r="K475" s="168"/>
      <c r="L475" s="155"/>
      <c r="M475" s="155"/>
      <c r="N475" s="155"/>
    </row>
    <row r="476" spans="1:14" s="104" customFormat="1" ht="33" customHeight="1" x14ac:dyDescent="0.2">
      <c r="A476" s="126" t="s">
        <v>338</v>
      </c>
      <c r="B476" s="114" t="s">
        <v>155</v>
      </c>
      <c r="C476" s="96" t="s">
        <v>339</v>
      </c>
      <c r="D476" s="107"/>
      <c r="E476" s="98" t="s">
        <v>121</v>
      </c>
      <c r="F476" s="144">
        <v>4</v>
      </c>
      <c r="G476" s="100"/>
      <c r="H476" s="101">
        <f t="shared" si="76"/>
        <v>0</v>
      </c>
      <c r="I476" s="171"/>
      <c r="J476" s="167"/>
      <c r="K476" s="168"/>
      <c r="L476" s="155"/>
      <c r="M476" s="155"/>
      <c r="N476" s="155"/>
    </row>
    <row r="477" spans="1:14" s="104" customFormat="1" ht="30" customHeight="1" x14ac:dyDescent="0.2">
      <c r="A477" s="126" t="s">
        <v>338</v>
      </c>
      <c r="B477" s="114" t="s">
        <v>158</v>
      </c>
      <c r="C477" s="96" t="s">
        <v>466</v>
      </c>
      <c r="D477" s="107"/>
      <c r="E477" s="98" t="s">
        <v>121</v>
      </c>
      <c r="F477" s="133">
        <v>2</v>
      </c>
      <c r="G477" s="100"/>
      <c r="H477" s="101">
        <f t="shared" si="76"/>
        <v>0</v>
      </c>
      <c r="I477" s="171"/>
      <c r="J477" s="165"/>
      <c r="K477" s="169"/>
    </row>
    <row r="478" spans="1:14" s="102" customFormat="1" ht="30" customHeight="1" x14ac:dyDescent="0.2">
      <c r="A478" s="94" t="s">
        <v>340</v>
      </c>
      <c r="B478" s="95" t="s">
        <v>653</v>
      </c>
      <c r="C478" s="96" t="s">
        <v>342</v>
      </c>
      <c r="D478" s="107" t="s">
        <v>275</v>
      </c>
      <c r="E478" s="98" t="s">
        <v>121</v>
      </c>
      <c r="F478" s="144">
        <v>6</v>
      </c>
      <c r="G478" s="100"/>
      <c r="H478" s="101">
        <f t="shared" si="76"/>
        <v>0</v>
      </c>
      <c r="I478" s="164"/>
      <c r="J478" s="167"/>
      <c r="K478" s="168"/>
      <c r="L478" s="155"/>
      <c r="M478" s="155"/>
      <c r="N478" s="155"/>
    </row>
    <row r="479" spans="1:14" s="104" customFormat="1" ht="30" customHeight="1" x14ac:dyDescent="0.2">
      <c r="A479" s="94" t="s">
        <v>343</v>
      </c>
      <c r="B479" s="95" t="s">
        <v>654</v>
      </c>
      <c r="C479" s="96" t="s">
        <v>345</v>
      </c>
      <c r="D479" s="107" t="s">
        <v>275</v>
      </c>
      <c r="E479" s="98" t="s">
        <v>121</v>
      </c>
      <c r="F479" s="144">
        <v>2</v>
      </c>
      <c r="G479" s="100"/>
      <c r="H479" s="101">
        <f t="shared" si="76"/>
        <v>0</v>
      </c>
      <c r="I479" s="164"/>
      <c r="J479" s="167"/>
      <c r="K479" s="168"/>
      <c r="L479" s="155"/>
      <c r="M479" s="155"/>
      <c r="N479" s="155"/>
    </row>
    <row r="480" spans="1:14" s="104" customFormat="1" ht="30" customHeight="1" x14ac:dyDescent="0.2">
      <c r="A480" s="94" t="s">
        <v>346</v>
      </c>
      <c r="B480" s="95" t="s">
        <v>655</v>
      </c>
      <c r="C480" s="96" t="s">
        <v>348</v>
      </c>
      <c r="D480" s="107" t="s">
        <v>349</v>
      </c>
      <c r="E480" s="98" t="s">
        <v>177</v>
      </c>
      <c r="F480" s="144">
        <v>132</v>
      </c>
      <c r="G480" s="100"/>
      <c r="H480" s="101">
        <f t="shared" si="76"/>
        <v>0</v>
      </c>
      <c r="I480" s="164"/>
      <c r="J480" s="167"/>
      <c r="K480" s="168"/>
      <c r="L480" s="155"/>
      <c r="M480" s="155"/>
      <c r="N480" s="155"/>
    </row>
    <row r="481" spans="1:66" ht="33" customHeight="1" x14ac:dyDescent="0.2">
      <c r="A481" s="19"/>
      <c r="B481" s="12" t="s">
        <v>2</v>
      </c>
      <c r="C481" s="158" t="s">
        <v>23</v>
      </c>
      <c r="D481" s="10"/>
      <c r="E481" s="9"/>
      <c r="F481" s="8"/>
      <c r="G481" s="22"/>
      <c r="H481" s="22"/>
      <c r="J481" s="170"/>
      <c r="K481" s="170"/>
      <c r="L481" s="159"/>
      <c r="M481" s="159"/>
      <c r="N481" s="159"/>
    </row>
    <row r="482" spans="1:66" s="104" customFormat="1" ht="30" customHeight="1" x14ac:dyDescent="0.2">
      <c r="A482" s="94" t="s">
        <v>354</v>
      </c>
      <c r="B482" s="95" t="s">
        <v>656</v>
      </c>
      <c r="C482" s="124" t="s">
        <v>356</v>
      </c>
      <c r="D482" s="122" t="s">
        <v>308</v>
      </c>
      <c r="E482" s="98" t="s">
        <v>121</v>
      </c>
      <c r="F482" s="144">
        <v>5</v>
      </c>
      <c r="G482" s="100"/>
      <c r="H482" s="101">
        <f>ROUND(G482*F482,2)</f>
        <v>0</v>
      </c>
      <c r="I482" s="164"/>
      <c r="J482" s="167"/>
      <c r="K482" s="168"/>
      <c r="L482" s="155"/>
      <c r="M482" s="155"/>
      <c r="N482" s="155"/>
    </row>
    <row r="483" spans="1:66" s="104" customFormat="1" ht="30" customHeight="1" x14ac:dyDescent="0.2">
      <c r="A483" s="94" t="s">
        <v>357</v>
      </c>
      <c r="B483" s="95" t="s">
        <v>657</v>
      </c>
      <c r="C483" s="96" t="s">
        <v>359</v>
      </c>
      <c r="D483" s="107" t="s">
        <v>275</v>
      </c>
      <c r="E483" s="98"/>
      <c r="F483" s="115"/>
      <c r="G483" s="108"/>
      <c r="H483" s="120"/>
      <c r="I483" s="164"/>
      <c r="J483" s="167"/>
      <c r="K483" s="168"/>
      <c r="L483" s="155"/>
      <c r="M483" s="155"/>
      <c r="N483" s="155"/>
    </row>
    <row r="484" spans="1:66" s="104" customFormat="1" ht="30" customHeight="1" x14ac:dyDescent="0.2">
      <c r="A484" s="94" t="s">
        <v>360</v>
      </c>
      <c r="B484" s="106" t="s">
        <v>56</v>
      </c>
      <c r="C484" s="96" t="s">
        <v>361</v>
      </c>
      <c r="D484" s="107"/>
      <c r="E484" s="98" t="s">
        <v>362</v>
      </c>
      <c r="F484" s="144">
        <v>2</v>
      </c>
      <c r="G484" s="100"/>
      <c r="H484" s="101">
        <f>ROUND(G484*F484,2)</f>
        <v>0</v>
      </c>
      <c r="I484" s="164"/>
      <c r="J484" s="167"/>
      <c r="K484" s="168"/>
      <c r="L484" s="155"/>
      <c r="M484" s="155"/>
      <c r="N484" s="155"/>
    </row>
    <row r="485" spans="1:66" s="102" customFormat="1" ht="30" customHeight="1" x14ac:dyDescent="0.2">
      <c r="A485" s="94" t="s">
        <v>374</v>
      </c>
      <c r="B485" s="95" t="s">
        <v>658</v>
      </c>
      <c r="C485" s="96" t="s">
        <v>376</v>
      </c>
      <c r="D485" s="122" t="s">
        <v>308</v>
      </c>
      <c r="E485" s="98" t="s">
        <v>121</v>
      </c>
      <c r="F485" s="144">
        <v>4</v>
      </c>
      <c r="G485" s="100"/>
      <c r="H485" s="101">
        <f t="shared" ref="H485:H489" si="77">ROUND(G485*F485,2)</f>
        <v>0</v>
      </c>
      <c r="I485" s="164"/>
      <c r="J485" s="167"/>
      <c r="K485" s="168"/>
      <c r="L485" s="155"/>
      <c r="M485" s="155"/>
      <c r="N485" s="155"/>
    </row>
    <row r="486" spans="1:66" s="102" customFormat="1" ht="30" customHeight="1" x14ac:dyDescent="0.2">
      <c r="A486" s="94" t="s">
        <v>377</v>
      </c>
      <c r="B486" s="95" t="s">
        <v>659</v>
      </c>
      <c r="C486" s="96" t="s">
        <v>379</v>
      </c>
      <c r="D486" s="122" t="s">
        <v>308</v>
      </c>
      <c r="E486" s="98" t="s">
        <v>121</v>
      </c>
      <c r="F486" s="144">
        <v>1</v>
      </c>
      <c r="G486" s="100"/>
      <c r="H486" s="101">
        <f t="shared" si="77"/>
        <v>0</v>
      </c>
      <c r="I486" s="164"/>
      <c r="J486" s="167"/>
      <c r="K486" s="168"/>
      <c r="L486" s="155"/>
      <c r="M486" s="155"/>
      <c r="N486" s="155"/>
    </row>
    <row r="487" spans="1:66" s="104" customFormat="1" ht="30" customHeight="1" x14ac:dyDescent="0.2">
      <c r="A487" s="94" t="s">
        <v>380</v>
      </c>
      <c r="B487" s="95" t="s">
        <v>660</v>
      </c>
      <c r="C487" s="96" t="s">
        <v>382</v>
      </c>
      <c r="D487" s="122" t="s">
        <v>308</v>
      </c>
      <c r="E487" s="98" t="s">
        <v>121</v>
      </c>
      <c r="F487" s="144">
        <v>5</v>
      </c>
      <c r="G487" s="100"/>
      <c r="H487" s="101">
        <f t="shared" si="77"/>
        <v>0</v>
      </c>
      <c r="I487" s="164"/>
      <c r="J487" s="167"/>
      <c r="K487" s="168"/>
      <c r="L487" s="155"/>
      <c r="M487" s="155"/>
      <c r="N487" s="155"/>
    </row>
    <row r="488" spans="1:66" s="104" customFormat="1" ht="30" customHeight="1" x14ac:dyDescent="0.2">
      <c r="A488" s="126" t="s">
        <v>393</v>
      </c>
      <c r="B488" s="134" t="s">
        <v>661</v>
      </c>
      <c r="C488" s="124" t="s">
        <v>395</v>
      </c>
      <c r="D488" s="122" t="s">
        <v>308</v>
      </c>
      <c r="E488" s="135" t="s">
        <v>121</v>
      </c>
      <c r="F488" s="144">
        <v>1</v>
      </c>
      <c r="G488" s="136"/>
      <c r="H488" s="137">
        <f>ROUND(G488*F488,2)</f>
        <v>0</v>
      </c>
      <c r="I488" s="164"/>
      <c r="J488" s="167"/>
      <c r="K488" s="168"/>
      <c r="L488" s="155"/>
      <c r="M488" s="155"/>
      <c r="N488" s="155"/>
    </row>
    <row r="489" spans="1:66" s="104" customFormat="1" ht="30" customHeight="1" x14ac:dyDescent="0.2">
      <c r="A489" s="94" t="s">
        <v>390</v>
      </c>
      <c r="B489" s="95" t="s">
        <v>662</v>
      </c>
      <c r="C489" s="96" t="s">
        <v>392</v>
      </c>
      <c r="D489" s="107" t="s">
        <v>389</v>
      </c>
      <c r="E489" s="98" t="s">
        <v>121</v>
      </c>
      <c r="F489" s="144">
        <v>1</v>
      </c>
      <c r="G489" s="100"/>
      <c r="H489" s="101">
        <f t="shared" si="77"/>
        <v>0</v>
      </c>
      <c r="I489" s="164"/>
      <c r="J489" s="167"/>
      <c r="K489" s="168"/>
      <c r="L489" s="155"/>
      <c r="M489" s="155"/>
      <c r="N489" s="155"/>
    </row>
    <row r="490" spans="1:66" ht="33" customHeight="1" x14ac:dyDescent="0.2">
      <c r="A490" s="19"/>
      <c r="B490" s="15" t="s">
        <v>2</v>
      </c>
      <c r="C490" s="158" t="s">
        <v>24</v>
      </c>
      <c r="D490" s="10"/>
      <c r="E490" s="7"/>
      <c r="F490" s="10"/>
      <c r="G490" s="22"/>
      <c r="H490" s="22"/>
      <c r="J490" s="170"/>
      <c r="K490" s="170"/>
      <c r="L490" s="159"/>
      <c r="M490" s="159"/>
      <c r="N490" s="159"/>
    </row>
    <row r="491" spans="1:66" s="102" customFormat="1" ht="30" customHeight="1" x14ac:dyDescent="0.2">
      <c r="A491" s="109" t="s">
        <v>396</v>
      </c>
      <c r="B491" s="95" t="s">
        <v>663</v>
      </c>
      <c r="C491" s="96" t="s">
        <v>397</v>
      </c>
      <c r="D491" s="107" t="s">
        <v>398</v>
      </c>
      <c r="E491" s="98"/>
      <c r="F491" s="99"/>
      <c r="G491" s="105"/>
      <c r="H491" s="101"/>
      <c r="I491" s="164"/>
      <c r="J491" s="167"/>
      <c r="K491" s="168"/>
      <c r="L491" s="155"/>
      <c r="M491" s="155"/>
      <c r="N491" s="155"/>
    </row>
    <row r="492" spans="1:66" s="104" customFormat="1" ht="30" customHeight="1" x14ac:dyDescent="0.2">
      <c r="A492" s="109" t="s">
        <v>399</v>
      </c>
      <c r="B492" s="106" t="s">
        <v>56</v>
      </c>
      <c r="C492" s="96" t="s">
        <v>400</v>
      </c>
      <c r="D492" s="107"/>
      <c r="E492" s="98" t="s">
        <v>49</v>
      </c>
      <c r="F492" s="144">
        <v>500</v>
      </c>
      <c r="G492" s="100"/>
      <c r="H492" s="101">
        <f>ROUND(G492*F492,2)</f>
        <v>0</v>
      </c>
      <c r="I492" s="172"/>
      <c r="J492" s="167"/>
      <c r="K492" s="168"/>
      <c r="L492" s="155"/>
      <c r="M492" s="155"/>
      <c r="N492" s="155"/>
    </row>
    <row r="493" spans="1:66" s="104" customFormat="1" ht="30" customHeight="1" x14ac:dyDescent="0.2">
      <c r="A493" s="109" t="s">
        <v>401</v>
      </c>
      <c r="B493" s="218" t="s">
        <v>75</v>
      </c>
      <c r="C493" s="219" t="s">
        <v>402</v>
      </c>
      <c r="D493" s="220"/>
      <c r="E493" s="221" t="s">
        <v>49</v>
      </c>
      <c r="F493" s="222">
        <v>3450</v>
      </c>
      <c r="G493" s="223"/>
      <c r="H493" s="224">
        <f>ROUND(G493*F493,2)</f>
        <v>0</v>
      </c>
      <c r="I493" s="164"/>
      <c r="J493" s="167"/>
      <c r="K493" s="168"/>
      <c r="L493" s="155"/>
      <c r="M493" s="155"/>
      <c r="N493" s="155"/>
    </row>
    <row r="494" spans="1:66" ht="33" customHeight="1" x14ac:dyDescent="0.2">
      <c r="A494" s="19"/>
      <c r="B494" s="225" t="s">
        <v>2</v>
      </c>
      <c r="C494" s="226" t="s">
        <v>25</v>
      </c>
      <c r="D494" s="227"/>
      <c r="E494" s="228"/>
      <c r="F494" s="229"/>
      <c r="G494" s="230"/>
      <c r="H494" s="230"/>
      <c r="J494" s="170"/>
      <c r="K494" s="170"/>
      <c r="L494" s="159"/>
      <c r="M494" s="159"/>
      <c r="N494" s="159"/>
    </row>
    <row r="495" spans="1:66" s="151" customFormat="1" ht="30" customHeight="1" x14ac:dyDescent="0.2">
      <c r="A495" s="140"/>
      <c r="B495" s="187" t="s">
        <v>664</v>
      </c>
      <c r="C495" s="188" t="s">
        <v>449</v>
      </c>
      <c r="D495" s="160" t="s">
        <v>114</v>
      </c>
      <c r="E495" s="189" t="s">
        <v>450</v>
      </c>
      <c r="F495" s="144">
        <v>8</v>
      </c>
      <c r="G495" s="100"/>
      <c r="H495" s="108">
        <f t="shared" ref="H495:H497" si="78">ROUND(G495*F495,2)</f>
        <v>0</v>
      </c>
      <c r="I495" s="147"/>
      <c r="J495" s="161"/>
      <c r="K495" s="161"/>
      <c r="L495" s="161"/>
      <c r="M495" s="161"/>
      <c r="N495" s="161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  <c r="AA495" s="147"/>
      <c r="AB495" s="147"/>
      <c r="AC495" s="147"/>
      <c r="AD495" s="147"/>
      <c r="AE495" s="147"/>
      <c r="AF495" s="147"/>
      <c r="AG495" s="147"/>
      <c r="AH495" s="147"/>
      <c r="AI495" s="147"/>
      <c r="AJ495" s="147"/>
      <c r="AK495" s="147"/>
      <c r="AL495" s="147"/>
      <c r="AM495" s="147"/>
      <c r="AN495" s="147"/>
      <c r="AO495" s="147"/>
      <c r="AP495" s="147"/>
      <c r="AQ495" s="147"/>
      <c r="AR495" s="147"/>
      <c r="AS495" s="147"/>
      <c r="AT495" s="147"/>
      <c r="AU495" s="147"/>
      <c r="AV495" s="147"/>
      <c r="AW495" s="147"/>
      <c r="AX495" s="147"/>
      <c r="AY495" s="147"/>
      <c r="AZ495" s="147"/>
      <c r="BA495" s="150"/>
      <c r="BB495" s="147"/>
      <c r="BC495" s="147"/>
      <c r="BD495" s="147"/>
      <c r="BE495" s="147"/>
      <c r="BF495" s="147"/>
      <c r="BG495" s="147"/>
      <c r="BH495" s="147"/>
      <c r="BI495" s="147"/>
      <c r="BJ495" s="147"/>
      <c r="BK495" s="147"/>
      <c r="BL495" s="147"/>
      <c r="BM495" s="147"/>
      <c r="BN495" s="147"/>
    </row>
    <row r="496" spans="1:66" s="151" customFormat="1" ht="33" customHeight="1" x14ac:dyDescent="0.2">
      <c r="A496" s="140"/>
      <c r="B496" s="141" t="s">
        <v>665</v>
      </c>
      <c r="C496" s="142" t="s">
        <v>411</v>
      </c>
      <c r="D496" s="160" t="s">
        <v>434</v>
      </c>
      <c r="E496" s="143" t="s">
        <v>121</v>
      </c>
      <c r="F496" s="144">
        <v>1</v>
      </c>
      <c r="G496" s="145"/>
      <c r="H496" s="101">
        <f t="shared" si="78"/>
        <v>0</v>
      </c>
      <c r="I496" s="146"/>
      <c r="J496" s="161"/>
      <c r="K496" s="161"/>
      <c r="L496" s="161"/>
      <c r="M496" s="161"/>
      <c r="N496" s="162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  <c r="AA496" s="147"/>
      <c r="AB496" s="147"/>
      <c r="AC496" s="147"/>
      <c r="AD496" s="147"/>
      <c r="AE496" s="147"/>
      <c r="AF496" s="147"/>
      <c r="AG496" s="147"/>
      <c r="AH496" s="147"/>
      <c r="AI496" s="147"/>
      <c r="AJ496" s="147"/>
      <c r="AK496" s="147"/>
      <c r="AL496" s="147"/>
      <c r="AM496" s="147"/>
      <c r="AN496" s="147"/>
      <c r="AO496" s="147"/>
      <c r="AP496" s="147"/>
      <c r="AQ496" s="147"/>
      <c r="AR496" s="147"/>
      <c r="AS496" s="147"/>
      <c r="AT496" s="147"/>
      <c r="AU496" s="147"/>
      <c r="AV496" s="147"/>
      <c r="AW496" s="147"/>
      <c r="AX496" s="147"/>
      <c r="AY496" s="147"/>
      <c r="AZ496" s="147"/>
      <c r="BA496" s="150"/>
      <c r="BB496" s="147"/>
      <c r="BC496" s="147"/>
      <c r="BD496" s="147"/>
      <c r="BE496" s="147"/>
      <c r="BF496" s="147"/>
      <c r="BG496" s="147"/>
      <c r="BH496" s="147"/>
      <c r="BI496" s="147"/>
      <c r="BJ496" s="147"/>
      <c r="BK496" s="147"/>
      <c r="BL496" s="147"/>
      <c r="BM496" s="147"/>
      <c r="BN496" s="147"/>
    </row>
    <row r="497" spans="1:66" s="151" customFormat="1" ht="30" customHeight="1" x14ac:dyDescent="0.2">
      <c r="A497" s="140"/>
      <c r="B497" s="141" t="s">
        <v>666</v>
      </c>
      <c r="C497" s="142" t="s">
        <v>412</v>
      </c>
      <c r="D497" s="160" t="s">
        <v>434</v>
      </c>
      <c r="E497" s="143" t="s">
        <v>177</v>
      </c>
      <c r="F497" s="144">
        <v>1</v>
      </c>
      <c r="G497" s="145"/>
      <c r="H497" s="101">
        <f t="shared" si="78"/>
        <v>0</v>
      </c>
      <c r="I497" s="146"/>
      <c r="J497" s="161"/>
      <c r="K497" s="161"/>
      <c r="L497" s="161"/>
      <c r="M497" s="161"/>
      <c r="N497" s="162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  <c r="AA497" s="147"/>
      <c r="AB497" s="147"/>
      <c r="AC497" s="147"/>
      <c r="AD497" s="147"/>
      <c r="AE497" s="147"/>
      <c r="AF497" s="147"/>
      <c r="AG497" s="147"/>
      <c r="AH497" s="147"/>
      <c r="AI497" s="147"/>
      <c r="AJ497" s="147"/>
      <c r="AK497" s="147"/>
      <c r="AL497" s="147"/>
      <c r="AM497" s="147"/>
      <c r="AN497" s="147"/>
      <c r="AO497" s="147"/>
      <c r="AP497" s="147"/>
      <c r="AQ497" s="147"/>
      <c r="AR497" s="147"/>
      <c r="AS497" s="147"/>
      <c r="AT497" s="147"/>
      <c r="AU497" s="147"/>
      <c r="AV497" s="147"/>
      <c r="AW497" s="147"/>
      <c r="AX497" s="147"/>
      <c r="AY497" s="147"/>
      <c r="AZ497" s="147"/>
      <c r="BA497" s="150"/>
      <c r="BB497" s="147"/>
      <c r="BC497" s="147"/>
      <c r="BD497" s="147"/>
      <c r="BE497" s="147"/>
      <c r="BF497" s="147"/>
      <c r="BG497" s="147"/>
      <c r="BH497" s="147"/>
      <c r="BI497" s="147"/>
      <c r="BJ497" s="147"/>
      <c r="BK497" s="147"/>
      <c r="BL497" s="147"/>
      <c r="BM497" s="147"/>
      <c r="BN497" s="147"/>
    </row>
    <row r="498" spans="1:66" s="39" customFormat="1" ht="33" customHeight="1" thickBot="1" x14ac:dyDescent="0.25">
      <c r="A498" s="40"/>
      <c r="B498" s="35" t="str">
        <f>B390</f>
        <v>F</v>
      </c>
      <c r="C498" s="278" t="str">
        <f>C390</f>
        <v>ROSEWARNE AVENUE - KINGSTON ROW TO ST MARY'S AVENUE</v>
      </c>
      <c r="D498" s="279"/>
      <c r="E498" s="279"/>
      <c r="F498" s="280"/>
      <c r="G498" s="40" t="s">
        <v>17</v>
      </c>
      <c r="H498" s="40">
        <f>SUM(H390:H497)</f>
        <v>0</v>
      </c>
      <c r="J498" s="201"/>
      <c r="K498" s="201"/>
    </row>
    <row r="499" spans="1:66" s="39" customFormat="1" ht="33" customHeight="1" thickTop="1" x14ac:dyDescent="0.2">
      <c r="A499" s="37"/>
      <c r="B499" s="36" t="s">
        <v>36</v>
      </c>
      <c r="C499" s="275" t="s">
        <v>31</v>
      </c>
      <c r="D499" s="284"/>
      <c r="E499" s="284"/>
      <c r="F499" s="277"/>
      <c r="G499" s="37"/>
      <c r="H499" s="38"/>
      <c r="J499" s="201"/>
      <c r="K499" s="201"/>
    </row>
    <row r="500" spans="1:66" ht="36" customHeight="1" x14ac:dyDescent="0.2">
      <c r="A500" s="19"/>
      <c r="B500" s="15"/>
      <c r="C500" s="158" t="s">
        <v>467</v>
      </c>
      <c r="D500" s="10"/>
      <c r="E500" s="7"/>
      <c r="F500" s="10"/>
      <c r="G500" s="19"/>
      <c r="H500" s="22"/>
    </row>
    <row r="501" spans="1:66" s="123" customFormat="1" ht="30" customHeight="1" x14ac:dyDescent="0.2">
      <c r="A501" s="94" t="s">
        <v>350</v>
      </c>
      <c r="B501" s="127" t="s">
        <v>37</v>
      </c>
      <c r="C501" s="128" t="s">
        <v>351</v>
      </c>
      <c r="D501" s="129" t="s">
        <v>495</v>
      </c>
      <c r="E501" s="98"/>
      <c r="F501" s="130"/>
      <c r="G501" s="108"/>
      <c r="H501" s="101"/>
      <c r="I501" s="171"/>
      <c r="J501" s="165"/>
      <c r="K501" s="204"/>
    </row>
    <row r="502" spans="1:66" s="123" customFormat="1" ht="30" customHeight="1" x14ac:dyDescent="0.2">
      <c r="A502" s="94" t="s">
        <v>352</v>
      </c>
      <c r="B502" s="131" t="s">
        <v>56</v>
      </c>
      <c r="C502" s="132" t="s">
        <v>353</v>
      </c>
      <c r="D502" s="129"/>
      <c r="E502" s="98" t="s">
        <v>49</v>
      </c>
      <c r="F502" s="133">
        <v>140</v>
      </c>
      <c r="G502" s="100"/>
      <c r="H502" s="101">
        <f>ROUND(G502*F502,2)</f>
        <v>0</v>
      </c>
      <c r="I502" s="171"/>
      <c r="J502" s="165"/>
      <c r="K502" s="204"/>
    </row>
    <row r="503" spans="1:66" ht="36" customHeight="1" x14ac:dyDescent="0.2">
      <c r="A503" s="19"/>
      <c r="B503" s="16" t="s">
        <v>2</v>
      </c>
      <c r="C503" s="158" t="s">
        <v>468</v>
      </c>
      <c r="D503" s="10"/>
      <c r="E503" s="9"/>
      <c r="F503" s="8"/>
      <c r="G503" s="19"/>
      <c r="H503" s="22"/>
    </row>
    <row r="504" spans="1:66" s="123" customFormat="1" ht="30" customHeight="1" x14ac:dyDescent="0.2">
      <c r="A504" s="94" t="s">
        <v>350</v>
      </c>
      <c r="B504" s="127" t="s">
        <v>667</v>
      </c>
      <c r="C504" s="128" t="s">
        <v>351</v>
      </c>
      <c r="D504" s="129" t="s">
        <v>495</v>
      </c>
      <c r="E504" s="98"/>
      <c r="F504" s="130"/>
      <c r="G504" s="108"/>
      <c r="H504" s="101"/>
      <c r="I504" s="171"/>
      <c r="J504" s="165"/>
      <c r="K504" s="204"/>
    </row>
    <row r="505" spans="1:66" s="123" customFormat="1" ht="30" customHeight="1" x14ac:dyDescent="0.2">
      <c r="A505" s="94" t="s">
        <v>352</v>
      </c>
      <c r="B505" s="131" t="s">
        <v>56</v>
      </c>
      <c r="C505" s="132" t="s">
        <v>353</v>
      </c>
      <c r="D505" s="129"/>
      <c r="E505" s="98" t="s">
        <v>49</v>
      </c>
      <c r="F505" s="133">
        <v>820</v>
      </c>
      <c r="G505" s="100"/>
      <c r="H505" s="101">
        <f>ROUND(G505*F505,2)</f>
        <v>0</v>
      </c>
      <c r="I505" s="171"/>
      <c r="J505" s="165"/>
      <c r="K505" s="204"/>
    </row>
    <row r="506" spans="1:66" s="39" customFormat="1" ht="33" customHeight="1" thickBot="1" x14ac:dyDescent="0.25">
      <c r="A506" s="40"/>
      <c r="B506" s="35" t="str">
        <f>B499</f>
        <v>G</v>
      </c>
      <c r="C506" s="278" t="str">
        <f>C499</f>
        <v>WATER AND WASTE WORK</v>
      </c>
      <c r="D506" s="279"/>
      <c r="E506" s="279"/>
      <c r="F506" s="280"/>
      <c r="G506" s="40" t="s">
        <v>17</v>
      </c>
      <c r="H506" s="40">
        <f>SUM(H499:H505)</f>
        <v>0</v>
      </c>
      <c r="J506" s="201"/>
      <c r="K506" s="201"/>
    </row>
    <row r="507" spans="1:66" ht="54.6" customHeight="1" thickTop="1" x14ac:dyDescent="0.2">
      <c r="A507" s="19"/>
      <c r="B507" s="285" t="s">
        <v>452</v>
      </c>
      <c r="C507" s="286"/>
      <c r="D507" s="286"/>
      <c r="E507" s="286"/>
      <c r="F507" s="286"/>
      <c r="G507" s="287"/>
      <c r="H507" s="64"/>
    </row>
    <row r="508" spans="1:66" s="39" customFormat="1" ht="33" customHeight="1" x14ac:dyDescent="0.2">
      <c r="A508" s="37"/>
      <c r="B508" s="36" t="s">
        <v>469</v>
      </c>
      <c r="C508" s="275" t="s">
        <v>673</v>
      </c>
      <c r="D508" s="276"/>
      <c r="E508" s="276"/>
      <c r="F508" s="277"/>
      <c r="G508" s="37"/>
      <c r="H508" s="38"/>
      <c r="J508" s="201"/>
      <c r="K508" s="201"/>
    </row>
    <row r="509" spans="1:66" s="213" customFormat="1" ht="83.45" customHeight="1" x14ac:dyDescent="0.2">
      <c r="A509" s="208"/>
      <c r="B509" s="74" t="s">
        <v>472</v>
      </c>
      <c r="C509" s="209" t="s">
        <v>492</v>
      </c>
      <c r="D509" s="210" t="s">
        <v>495</v>
      </c>
      <c r="E509" s="211" t="s">
        <v>121</v>
      </c>
      <c r="F509" s="259">
        <v>2</v>
      </c>
      <c r="G509" s="145"/>
      <c r="H509" s="212">
        <f>ROUND(G509*F509,2)</f>
        <v>0</v>
      </c>
    </row>
    <row r="510" spans="1:66" s="213" customFormat="1" ht="50.25" customHeight="1" x14ac:dyDescent="0.2">
      <c r="A510" s="208"/>
      <c r="B510" s="74" t="s">
        <v>477</v>
      </c>
      <c r="C510" s="209" t="s">
        <v>493</v>
      </c>
      <c r="D510" s="210" t="s">
        <v>495</v>
      </c>
      <c r="E510" s="211" t="s">
        <v>478</v>
      </c>
      <c r="F510" s="259">
        <v>70</v>
      </c>
      <c r="G510" s="145"/>
      <c r="H510" s="212">
        <f>ROUND(G510*F510,2)</f>
        <v>0</v>
      </c>
    </row>
    <row r="511" spans="1:66" s="213" customFormat="1" ht="33" customHeight="1" x14ac:dyDescent="0.2">
      <c r="A511" s="208"/>
      <c r="B511" s="74" t="s">
        <v>479</v>
      </c>
      <c r="C511" s="214" t="s">
        <v>672</v>
      </c>
      <c r="D511" s="210" t="s">
        <v>495</v>
      </c>
      <c r="E511" s="211" t="s">
        <v>478</v>
      </c>
      <c r="F511" s="259">
        <v>70</v>
      </c>
      <c r="G511" s="145"/>
      <c r="H511" s="212">
        <f>ROUND(G511*F511,2)</f>
        <v>0</v>
      </c>
    </row>
    <row r="512" spans="1:66" s="213" customFormat="1" ht="54" customHeight="1" x14ac:dyDescent="0.2">
      <c r="A512" s="208"/>
      <c r="B512" s="74" t="s">
        <v>481</v>
      </c>
      <c r="C512" s="214" t="s">
        <v>480</v>
      </c>
      <c r="D512" s="210" t="s">
        <v>495</v>
      </c>
      <c r="E512" s="211" t="s">
        <v>121</v>
      </c>
      <c r="F512" s="259">
        <v>2</v>
      </c>
      <c r="G512" s="145"/>
      <c r="H512" s="212">
        <f>ROUND(G512*F512,2)</f>
        <v>0</v>
      </c>
    </row>
    <row r="513" spans="1:11" s="213" customFormat="1" ht="109.15" customHeight="1" x14ac:dyDescent="0.2">
      <c r="A513" s="208"/>
      <c r="B513" s="74" t="s">
        <v>483</v>
      </c>
      <c r="C513" s="215" t="s">
        <v>482</v>
      </c>
      <c r="D513" s="210" t="s">
        <v>495</v>
      </c>
      <c r="E513" s="211" t="s">
        <v>121</v>
      </c>
      <c r="F513" s="259">
        <v>2</v>
      </c>
      <c r="G513" s="145"/>
      <c r="H513" s="212">
        <f t="shared" ref="H513:H518" si="79">ROUND(G513*F513,2)</f>
        <v>0</v>
      </c>
    </row>
    <row r="514" spans="1:11" s="213" customFormat="1" ht="52.5" customHeight="1" x14ac:dyDescent="0.2">
      <c r="A514" s="208"/>
      <c r="B514" s="74" t="s">
        <v>485</v>
      </c>
      <c r="C514" s="215" t="s">
        <v>484</v>
      </c>
      <c r="D514" s="210" t="s">
        <v>495</v>
      </c>
      <c r="E514" s="211" t="s">
        <v>121</v>
      </c>
      <c r="F514" s="259">
        <v>2</v>
      </c>
      <c r="G514" s="145"/>
      <c r="H514" s="212">
        <f t="shared" si="79"/>
        <v>0</v>
      </c>
    </row>
    <row r="515" spans="1:11" s="213" customFormat="1" ht="52.5" customHeight="1" x14ac:dyDescent="0.2">
      <c r="A515" s="208"/>
      <c r="B515" s="74" t="s">
        <v>678</v>
      </c>
      <c r="C515" s="215" t="s">
        <v>494</v>
      </c>
      <c r="D515" s="210" t="s">
        <v>495</v>
      </c>
      <c r="E515" s="211" t="s">
        <v>121</v>
      </c>
      <c r="F515" s="259">
        <v>2</v>
      </c>
      <c r="G515" s="145"/>
      <c r="H515" s="212">
        <f t="shared" si="79"/>
        <v>0</v>
      </c>
    </row>
    <row r="516" spans="1:11" s="213" customFormat="1" ht="33" customHeight="1" x14ac:dyDescent="0.2">
      <c r="A516" s="208"/>
      <c r="B516" s="74" t="s">
        <v>486</v>
      </c>
      <c r="C516" s="215" t="s">
        <v>677</v>
      </c>
      <c r="D516" s="210" t="s">
        <v>495</v>
      </c>
      <c r="E516" s="211" t="s">
        <v>121</v>
      </c>
      <c r="F516" s="259">
        <v>2</v>
      </c>
      <c r="G516" s="145"/>
      <c r="H516" s="212">
        <f t="shared" ref="H516" si="80">ROUND(G516*F516,2)</f>
        <v>0</v>
      </c>
    </row>
    <row r="517" spans="1:11" s="213" customFormat="1" ht="63" customHeight="1" x14ac:dyDescent="0.2">
      <c r="A517" s="208"/>
      <c r="B517" s="74" t="s">
        <v>489</v>
      </c>
      <c r="C517" s="216" t="s">
        <v>674</v>
      </c>
      <c r="D517" s="210" t="s">
        <v>495</v>
      </c>
      <c r="E517" s="217" t="s">
        <v>488</v>
      </c>
      <c r="F517" s="259">
        <v>2</v>
      </c>
      <c r="G517" s="145"/>
      <c r="H517" s="212">
        <f t="shared" si="79"/>
        <v>0</v>
      </c>
    </row>
    <row r="518" spans="1:11" s="213" customFormat="1" ht="50.1" customHeight="1" x14ac:dyDescent="0.2">
      <c r="A518" s="208"/>
      <c r="B518" s="74" t="s">
        <v>679</v>
      </c>
      <c r="C518" s="216" t="s">
        <v>675</v>
      </c>
      <c r="D518" s="210" t="s">
        <v>495</v>
      </c>
      <c r="E518" s="217" t="s">
        <v>488</v>
      </c>
      <c r="F518" s="259">
        <v>2</v>
      </c>
      <c r="G518" s="145"/>
      <c r="H518" s="212">
        <f t="shared" si="79"/>
        <v>0</v>
      </c>
    </row>
    <row r="519" spans="1:11" s="213" customFormat="1" ht="50.1" customHeight="1" x14ac:dyDescent="0.2">
      <c r="A519" s="208"/>
      <c r="B519" s="74" t="s">
        <v>680</v>
      </c>
      <c r="C519" s="216" t="s">
        <v>676</v>
      </c>
      <c r="D519" s="210" t="s">
        <v>495</v>
      </c>
      <c r="E519" s="217" t="s">
        <v>121</v>
      </c>
      <c r="F519" s="259">
        <v>2</v>
      </c>
      <c r="G519" s="145"/>
      <c r="H519" s="212">
        <f t="shared" ref="H519" si="81">ROUND(G519*F519,2)</f>
        <v>0</v>
      </c>
    </row>
    <row r="520" spans="1:11" s="39" customFormat="1" ht="33" customHeight="1" thickBot="1" x14ac:dyDescent="0.25">
      <c r="A520" s="40"/>
      <c r="B520" s="35" t="str">
        <f>B508</f>
        <v>H</v>
      </c>
      <c r="C520" s="278" t="str">
        <f>C508</f>
        <v>BACKWATER BAY - CHARING CROSS CRESCENT TO BLACKWATER BAY, STREET LIGHTING</v>
      </c>
      <c r="D520" s="279"/>
      <c r="E520" s="279"/>
      <c r="F520" s="280"/>
      <c r="G520" s="40" t="s">
        <v>17</v>
      </c>
      <c r="H520" s="40">
        <f>SUM(H508:H518)</f>
        <v>0</v>
      </c>
      <c r="J520" s="201"/>
      <c r="K520" s="201"/>
    </row>
    <row r="521" spans="1:11" s="39" customFormat="1" ht="33" customHeight="1" thickTop="1" x14ac:dyDescent="0.2">
      <c r="A521" s="41"/>
      <c r="B521" s="36" t="s">
        <v>470</v>
      </c>
      <c r="C521" s="281" t="s">
        <v>491</v>
      </c>
      <c r="D521" s="282"/>
      <c r="E521" s="282"/>
      <c r="F521" s="283"/>
      <c r="G521" s="41"/>
      <c r="H521" s="42"/>
      <c r="J521" s="201"/>
      <c r="K521" s="201"/>
    </row>
    <row r="522" spans="1:11" s="213" customFormat="1" ht="80.099999999999994" customHeight="1" x14ac:dyDescent="0.2">
      <c r="A522" s="208"/>
      <c r="B522" s="74" t="s">
        <v>685</v>
      </c>
      <c r="C522" s="209" t="s">
        <v>492</v>
      </c>
      <c r="D522" s="210" t="s">
        <v>495</v>
      </c>
      <c r="E522" s="211" t="s">
        <v>121</v>
      </c>
      <c r="F522" s="259">
        <v>4</v>
      </c>
      <c r="G522" s="145"/>
      <c r="H522" s="212">
        <f>ROUND(G522*F522,2)</f>
        <v>0</v>
      </c>
    </row>
    <row r="523" spans="1:11" s="213" customFormat="1" ht="48" customHeight="1" x14ac:dyDescent="0.2">
      <c r="A523" s="208"/>
      <c r="B523" s="74" t="s">
        <v>686</v>
      </c>
      <c r="C523" s="209" t="s">
        <v>493</v>
      </c>
      <c r="D523" s="210" t="s">
        <v>495</v>
      </c>
      <c r="E523" s="211" t="s">
        <v>478</v>
      </c>
      <c r="F523" s="259">
        <v>340</v>
      </c>
      <c r="G523" s="145"/>
      <c r="H523" s="212">
        <f>ROUND(G523*F523,2)</f>
        <v>0</v>
      </c>
    </row>
    <row r="524" spans="1:11" s="213" customFormat="1" ht="33" customHeight="1" x14ac:dyDescent="0.2">
      <c r="A524" s="208"/>
      <c r="B524" s="74" t="s">
        <v>687</v>
      </c>
      <c r="C524" s="214" t="s">
        <v>672</v>
      </c>
      <c r="D524" s="210" t="s">
        <v>495</v>
      </c>
      <c r="E524" s="211" t="s">
        <v>478</v>
      </c>
      <c r="F524" s="259">
        <v>340</v>
      </c>
      <c r="G524" s="145"/>
      <c r="H524" s="212">
        <f>ROUND(G524*F524,2)</f>
        <v>0</v>
      </c>
    </row>
    <row r="525" spans="1:11" s="213" customFormat="1" ht="48" customHeight="1" x14ac:dyDescent="0.2">
      <c r="A525" s="208"/>
      <c r="B525" s="74" t="s">
        <v>688</v>
      </c>
      <c r="C525" s="214" t="s">
        <v>480</v>
      </c>
      <c r="D525" s="210" t="s">
        <v>495</v>
      </c>
      <c r="E525" s="211" t="s">
        <v>121</v>
      </c>
      <c r="F525" s="259">
        <v>4</v>
      </c>
      <c r="G525" s="145"/>
      <c r="H525" s="212">
        <f>ROUND(G525*F525,2)</f>
        <v>0</v>
      </c>
    </row>
    <row r="526" spans="1:11" s="213" customFormat="1" ht="108" customHeight="1" x14ac:dyDescent="0.2">
      <c r="A526" s="208"/>
      <c r="B526" s="74" t="s">
        <v>689</v>
      </c>
      <c r="C526" s="215" t="s">
        <v>482</v>
      </c>
      <c r="D526" s="210" t="s">
        <v>495</v>
      </c>
      <c r="E526" s="211" t="s">
        <v>121</v>
      </c>
      <c r="F526" s="259">
        <v>2</v>
      </c>
      <c r="G526" s="145"/>
      <c r="H526" s="212">
        <f t="shared" ref="H526:H532" si="82">ROUND(G526*F526,2)</f>
        <v>0</v>
      </c>
    </row>
    <row r="527" spans="1:11" s="213" customFormat="1" ht="48" customHeight="1" x14ac:dyDescent="0.2">
      <c r="A527" s="208"/>
      <c r="B527" s="74" t="s">
        <v>690</v>
      </c>
      <c r="C527" s="215" t="s">
        <v>484</v>
      </c>
      <c r="D527" s="210" t="s">
        <v>495</v>
      </c>
      <c r="E527" s="211" t="s">
        <v>121</v>
      </c>
      <c r="F527" s="259">
        <v>2</v>
      </c>
      <c r="G527" s="145"/>
      <c r="H527" s="212">
        <f t="shared" si="82"/>
        <v>0</v>
      </c>
    </row>
    <row r="528" spans="1:11" s="213" customFormat="1" ht="48" customHeight="1" x14ac:dyDescent="0.2">
      <c r="A528" s="208"/>
      <c r="B528" s="74" t="s">
        <v>691</v>
      </c>
      <c r="C528" s="215" t="s">
        <v>494</v>
      </c>
      <c r="D528" s="210" t="s">
        <v>495</v>
      </c>
      <c r="E528" s="211" t="s">
        <v>121</v>
      </c>
      <c r="F528" s="259">
        <v>4</v>
      </c>
      <c r="G528" s="145"/>
      <c r="H528" s="212">
        <f t="shared" si="82"/>
        <v>0</v>
      </c>
    </row>
    <row r="529" spans="1:11" s="213" customFormat="1" ht="33" customHeight="1" x14ac:dyDescent="0.2">
      <c r="A529" s="208"/>
      <c r="B529" s="74" t="s">
        <v>692</v>
      </c>
      <c r="C529" s="215" t="s">
        <v>677</v>
      </c>
      <c r="D529" s="210" t="s">
        <v>495</v>
      </c>
      <c r="E529" s="211" t="s">
        <v>121</v>
      </c>
      <c r="F529" s="259">
        <v>2</v>
      </c>
      <c r="G529" s="145"/>
      <c r="H529" s="212">
        <f t="shared" si="82"/>
        <v>0</v>
      </c>
    </row>
    <row r="530" spans="1:11" s="213" customFormat="1" ht="62.1" customHeight="1" x14ac:dyDescent="0.2">
      <c r="A530" s="208"/>
      <c r="B530" s="74" t="s">
        <v>693</v>
      </c>
      <c r="C530" s="216" t="s">
        <v>487</v>
      </c>
      <c r="D530" s="210" t="s">
        <v>495</v>
      </c>
      <c r="E530" s="217" t="s">
        <v>488</v>
      </c>
      <c r="F530" s="259">
        <v>4</v>
      </c>
      <c r="G530" s="145"/>
      <c r="H530" s="212">
        <f t="shared" si="82"/>
        <v>0</v>
      </c>
    </row>
    <row r="531" spans="1:11" s="213" customFormat="1" ht="48" customHeight="1" x14ac:dyDescent="0.2">
      <c r="A531" s="208"/>
      <c r="B531" s="74" t="s">
        <v>694</v>
      </c>
      <c r="C531" s="216" t="s">
        <v>490</v>
      </c>
      <c r="D531" s="210" t="s">
        <v>495</v>
      </c>
      <c r="E531" s="217" t="s">
        <v>488</v>
      </c>
      <c r="F531" s="259">
        <v>4</v>
      </c>
      <c r="G531" s="145"/>
      <c r="H531" s="212">
        <f t="shared" si="82"/>
        <v>0</v>
      </c>
    </row>
    <row r="532" spans="1:11" s="213" customFormat="1" ht="50.1" customHeight="1" x14ac:dyDescent="0.2">
      <c r="A532" s="208"/>
      <c r="B532" s="74" t="s">
        <v>695</v>
      </c>
      <c r="C532" s="216" t="s">
        <v>676</v>
      </c>
      <c r="D532" s="210" t="s">
        <v>495</v>
      </c>
      <c r="E532" s="217" t="s">
        <v>121</v>
      </c>
      <c r="F532" s="259">
        <v>2</v>
      </c>
      <c r="G532" s="145"/>
      <c r="H532" s="212">
        <f t="shared" si="82"/>
        <v>0</v>
      </c>
    </row>
    <row r="533" spans="1:11" s="39" customFormat="1" ht="33" customHeight="1" thickBot="1" x14ac:dyDescent="0.25">
      <c r="A533" s="38"/>
      <c r="B533" s="35" t="str">
        <f>B521</f>
        <v>I</v>
      </c>
      <c r="C533" s="278" t="str">
        <f>C521</f>
        <v>FLEURY PLACE - FONTAINE CRESCENT TO FONTAINE CRESCENT, STREET LIGHTING</v>
      </c>
      <c r="D533" s="279"/>
      <c r="E533" s="279"/>
      <c r="F533" s="280"/>
      <c r="G533" s="40" t="s">
        <v>17</v>
      </c>
      <c r="H533" s="40">
        <f>SUM(H521:H531)</f>
        <v>0</v>
      </c>
      <c r="J533" s="201"/>
      <c r="K533" s="201"/>
    </row>
    <row r="534" spans="1:11" s="39" customFormat="1" ht="33" customHeight="1" thickTop="1" x14ac:dyDescent="0.2">
      <c r="A534" s="41"/>
      <c r="B534" s="36" t="s">
        <v>471</v>
      </c>
      <c r="C534" s="281" t="s">
        <v>681</v>
      </c>
      <c r="D534" s="282"/>
      <c r="E534" s="282"/>
      <c r="F534" s="283"/>
      <c r="G534" s="41"/>
      <c r="H534" s="42"/>
      <c r="J534" s="201"/>
      <c r="K534" s="201"/>
    </row>
    <row r="535" spans="1:11" s="213" customFormat="1" ht="83.45" customHeight="1" x14ac:dyDescent="0.2">
      <c r="A535" s="208"/>
      <c r="B535" s="74" t="s">
        <v>496</v>
      </c>
      <c r="C535" s="209" t="s">
        <v>492</v>
      </c>
      <c r="D535" s="210" t="s">
        <v>495</v>
      </c>
      <c r="E535" s="211" t="s">
        <v>121</v>
      </c>
      <c r="F535" s="259">
        <v>8</v>
      </c>
      <c r="G535" s="145"/>
      <c r="H535" s="212">
        <f>ROUND(G535*F535,2)</f>
        <v>0</v>
      </c>
    </row>
    <row r="536" spans="1:11" s="213" customFormat="1" ht="50.25" customHeight="1" x14ac:dyDescent="0.2">
      <c r="A536" s="208"/>
      <c r="B536" s="74" t="s">
        <v>497</v>
      </c>
      <c r="C536" s="209" t="s">
        <v>493</v>
      </c>
      <c r="D536" s="210" t="s">
        <v>495</v>
      </c>
      <c r="E536" s="211" t="s">
        <v>478</v>
      </c>
      <c r="F536" s="259">
        <v>503</v>
      </c>
      <c r="G536" s="145"/>
      <c r="H536" s="212">
        <f>ROUND(G536*F536,2)</f>
        <v>0</v>
      </c>
    </row>
    <row r="537" spans="1:11" s="213" customFormat="1" ht="33" customHeight="1" x14ac:dyDescent="0.2">
      <c r="A537" s="208"/>
      <c r="B537" s="74" t="s">
        <v>498</v>
      </c>
      <c r="C537" s="214" t="s">
        <v>672</v>
      </c>
      <c r="D537" s="210" t="s">
        <v>495</v>
      </c>
      <c r="E537" s="211" t="s">
        <v>478</v>
      </c>
      <c r="F537" s="259">
        <v>503</v>
      </c>
      <c r="G537" s="145"/>
      <c r="H537" s="212">
        <f>ROUND(G537*F537,2)</f>
        <v>0</v>
      </c>
    </row>
    <row r="538" spans="1:11" s="213" customFormat="1" ht="54" customHeight="1" x14ac:dyDescent="0.2">
      <c r="A538" s="208"/>
      <c r="B538" s="74" t="s">
        <v>499</v>
      </c>
      <c r="C538" s="214" t="s">
        <v>480</v>
      </c>
      <c r="D538" s="210" t="s">
        <v>495</v>
      </c>
      <c r="E538" s="211" t="s">
        <v>121</v>
      </c>
      <c r="F538" s="259">
        <v>8</v>
      </c>
      <c r="G538" s="145"/>
      <c r="H538" s="212">
        <f>ROUND(G538*F538,2)</f>
        <v>0</v>
      </c>
    </row>
    <row r="539" spans="1:11" s="213" customFormat="1" ht="109.15" customHeight="1" x14ac:dyDescent="0.2">
      <c r="A539" s="208"/>
      <c r="B539" s="74" t="s">
        <v>500</v>
      </c>
      <c r="C539" s="215" t="s">
        <v>482</v>
      </c>
      <c r="D539" s="210" t="s">
        <v>495</v>
      </c>
      <c r="E539" s="211" t="s">
        <v>121</v>
      </c>
      <c r="F539" s="259">
        <v>4</v>
      </c>
      <c r="G539" s="145"/>
      <c r="H539" s="212">
        <f t="shared" ref="H539:H545" si="83">ROUND(G539*F539,2)</f>
        <v>0</v>
      </c>
    </row>
    <row r="540" spans="1:11" s="213" customFormat="1" ht="52.5" customHeight="1" x14ac:dyDescent="0.2">
      <c r="A540" s="208"/>
      <c r="B540" s="74" t="s">
        <v>501</v>
      </c>
      <c r="C540" s="215" t="s">
        <v>484</v>
      </c>
      <c r="D540" s="210" t="s">
        <v>495</v>
      </c>
      <c r="E540" s="211" t="s">
        <v>121</v>
      </c>
      <c r="F540" s="259">
        <v>4</v>
      </c>
      <c r="G540" s="145"/>
      <c r="H540" s="212">
        <f t="shared" si="83"/>
        <v>0</v>
      </c>
    </row>
    <row r="541" spans="1:11" s="213" customFormat="1" ht="52.5" customHeight="1" x14ac:dyDescent="0.2">
      <c r="A541" s="208"/>
      <c r="B541" s="74" t="s">
        <v>502</v>
      </c>
      <c r="C541" s="215" t="s">
        <v>494</v>
      </c>
      <c r="D541" s="210" t="s">
        <v>495</v>
      </c>
      <c r="E541" s="211" t="s">
        <v>121</v>
      </c>
      <c r="F541" s="259">
        <v>2</v>
      </c>
      <c r="G541" s="145"/>
      <c r="H541" s="212">
        <f t="shared" si="83"/>
        <v>0</v>
      </c>
    </row>
    <row r="542" spans="1:11" s="213" customFormat="1" ht="33" customHeight="1" x14ac:dyDescent="0.2">
      <c r="A542" s="208"/>
      <c r="B542" s="74" t="s">
        <v>503</v>
      </c>
      <c r="C542" s="215" t="s">
        <v>677</v>
      </c>
      <c r="D542" s="210" t="s">
        <v>495</v>
      </c>
      <c r="E542" s="211" t="s">
        <v>121</v>
      </c>
      <c r="F542" s="259">
        <v>2</v>
      </c>
      <c r="G542" s="145"/>
      <c r="H542" s="212">
        <f t="shared" si="83"/>
        <v>0</v>
      </c>
    </row>
    <row r="543" spans="1:11" s="213" customFormat="1" ht="63" customHeight="1" x14ac:dyDescent="0.2">
      <c r="A543" s="208"/>
      <c r="B543" s="74" t="s">
        <v>682</v>
      </c>
      <c r="C543" s="216" t="s">
        <v>674</v>
      </c>
      <c r="D543" s="210" t="s">
        <v>495</v>
      </c>
      <c r="E543" s="217" t="s">
        <v>488</v>
      </c>
      <c r="F543" s="259">
        <v>9</v>
      </c>
      <c r="G543" s="145"/>
      <c r="H543" s="212">
        <f t="shared" si="83"/>
        <v>0</v>
      </c>
    </row>
    <row r="544" spans="1:11" s="213" customFormat="1" ht="50.1" customHeight="1" x14ac:dyDescent="0.2">
      <c r="A544" s="208"/>
      <c r="B544" s="74" t="s">
        <v>683</v>
      </c>
      <c r="C544" s="216" t="s">
        <v>675</v>
      </c>
      <c r="D544" s="210" t="s">
        <v>495</v>
      </c>
      <c r="E544" s="217" t="s">
        <v>488</v>
      </c>
      <c r="F544" s="259">
        <v>9</v>
      </c>
      <c r="G544" s="145"/>
      <c r="H544" s="212">
        <f t="shared" si="83"/>
        <v>0</v>
      </c>
    </row>
    <row r="545" spans="1:11" s="213" customFormat="1" ht="50.1" customHeight="1" x14ac:dyDescent="0.2">
      <c r="A545" s="208"/>
      <c r="B545" s="74" t="s">
        <v>684</v>
      </c>
      <c r="C545" s="216" t="s">
        <v>676</v>
      </c>
      <c r="D545" s="210" t="s">
        <v>495</v>
      </c>
      <c r="E545" s="217" t="s">
        <v>121</v>
      </c>
      <c r="F545" s="259">
        <v>2</v>
      </c>
      <c r="G545" s="145"/>
      <c r="H545" s="212">
        <f t="shared" si="83"/>
        <v>0</v>
      </c>
    </row>
    <row r="546" spans="1:11" s="39" customFormat="1" ht="33" customHeight="1" thickBot="1" x14ac:dyDescent="0.25">
      <c r="A546" s="38"/>
      <c r="B546" s="35" t="str">
        <f>B534</f>
        <v>J</v>
      </c>
      <c r="C546" s="278" t="str">
        <f>C534</f>
        <v>ROSEWARNE AVENUE - KINGSTON ROW TO ST MARY'S AVENUE, STREET LIGHTING</v>
      </c>
      <c r="D546" s="279"/>
      <c r="E546" s="279"/>
      <c r="F546" s="280"/>
      <c r="G546" s="40" t="s">
        <v>17</v>
      </c>
      <c r="H546" s="40">
        <f>SUM(H534:H545)</f>
        <v>0</v>
      </c>
      <c r="J546" s="201"/>
      <c r="K546" s="201"/>
    </row>
    <row r="547" spans="1:11" s="84" customFormat="1" ht="33" customHeight="1" thickTop="1" x14ac:dyDescent="0.2">
      <c r="A547" s="81"/>
      <c r="B547" s="82" t="s">
        <v>473</v>
      </c>
      <c r="C547" s="288" t="s">
        <v>34</v>
      </c>
      <c r="D547" s="289"/>
      <c r="E547" s="289"/>
      <c r="F547" s="290"/>
      <c r="G547" s="81"/>
      <c r="H547" s="83"/>
      <c r="J547" s="205"/>
      <c r="K547" s="205"/>
    </row>
    <row r="548" spans="1:11" s="80" customFormat="1" ht="30" customHeight="1" x14ac:dyDescent="0.2">
      <c r="A548" s="85" t="s">
        <v>39</v>
      </c>
      <c r="B548" s="74" t="s">
        <v>474</v>
      </c>
      <c r="C548" s="75" t="s">
        <v>40</v>
      </c>
      <c r="D548" s="79" t="s">
        <v>457</v>
      </c>
      <c r="E548" s="76" t="s">
        <v>35</v>
      </c>
      <c r="F548" s="199">
        <v>1</v>
      </c>
      <c r="G548" s="77"/>
      <c r="H548" s="78">
        <f t="shared" ref="H548" si="84">ROUND(G548*F548,2)</f>
        <v>0</v>
      </c>
      <c r="J548" s="206"/>
      <c r="K548" s="206"/>
    </row>
    <row r="549" spans="1:11" s="84" customFormat="1" ht="33" customHeight="1" thickBot="1" x14ac:dyDescent="0.25">
      <c r="A549" s="86"/>
      <c r="B549" s="87" t="str">
        <f>B547</f>
        <v>K</v>
      </c>
      <c r="C549" s="293" t="str">
        <f>C547</f>
        <v>MOBILIZATION /DEMOLIBIZATION</v>
      </c>
      <c r="D549" s="294"/>
      <c r="E549" s="294"/>
      <c r="F549" s="295"/>
      <c r="G549" s="88" t="s">
        <v>17</v>
      </c>
      <c r="H549" s="89">
        <f>H548</f>
        <v>0</v>
      </c>
      <c r="J549" s="205"/>
      <c r="K549" s="205"/>
    </row>
    <row r="550" spans="1:11" ht="36" customHeight="1" thickTop="1" x14ac:dyDescent="0.3">
      <c r="A550" s="70"/>
      <c r="B550" s="11"/>
      <c r="C550" s="54" t="s">
        <v>18</v>
      </c>
      <c r="D550" s="55"/>
      <c r="E550" s="55"/>
      <c r="F550" s="55"/>
      <c r="G550" s="55"/>
      <c r="H550" s="26"/>
    </row>
    <row r="551" spans="1:11" s="39" customFormat="1" ht="31.5" customHeight="1" x14ac:dyDescent="0.2">
      <c r="A551" s="72"/>
      <c r="B551" s="273" t="str">
        <f>B6</f>
        <v>PART 1      CITY FUNDED WORK</v>
      </c>
      <c r="C551" s="274"/>
      <c r="D551" s="274"/>
      <c r="E551" s="274"/>
      <c r="F551" s="274"/>
      <c r="G551" s="56"/>
      <c r="H551" s="65"/>
      <c r="J551" s="201"/>
      <c r="K551" s="201"/>
    </row>
    <row r="552" spans="1:11" ht="33" customHeight="1" thickBot="1" x14ac:dyDescent="0.25">
      <c r="A552" s="20"/>
      <c r="B552" s="35" t="str">
        <f>B7</f>
        <v>A</v>
      </c>
      <c r="C552" s="296" t="str">
        <f>C7</f>
        <v>BLACKWATER BAY - CHARING CROSS CRESCENT TO BLACKWATER BAY</v>
      </c>
      <c r="D552" s="279"/>
      <c r="E552" s="279"/>
      <c r="F552" s="280"/>
      <c r="G552" s="20" t="s">
        <v>17</v>
      </c>
      <c r="H552" s="20">
        <f>H80</f>
        <v>0</v>
      </c>
    </row>
    <row r="553" spans="1:11" ht="33" customHeight="1" thickTop="1" thickBot="1" x14ac:dyDescent="0.25">
      <c r="A553" s="20"/>
      <c r="B553" s="35" t="str">
        <f>B81</f>
        <v>B</v>
      </c>
      <c r="C553" s="262" t="str">
        <f>C81</f>
        <v>BLACKWATER BAY - CHARING CROSS CRESCENT TO END OF CUL-DE-SAC</v>
      </c>
      <c r="D553" s="263"/>
      <c r="E553" s="263"/>
      <c r="F553" s="264"/>
      <c r="G553" s="20" t="s">
        <v>17</v>
      </c>
      <c r="H553" s="20">
        <f>H154</f>
        <v>0</v>
      </c>
    </row>
    <row r="554" spans="1:11" ht="33" customHeight="1" thickTop="1" thickBot="1" x14ac:dyDescent="0.25">
      <c r="A554" s="20"/>
      <c r="B554" s="35" t="str">
        <f>B155</f>
        <v>C</v>
      </c>
      <c r="C554" s="262" t="str">
        <f>C155</f>
        <v>DRAKE BOULEVARD - COTTONWOOD ROAD TO AUTUMNWOOD DRIVE</v>
      </c>
      <c r="D554" s="263"/>
      <c r="E554" s="263"/>
      <c r="F554" s="264"/>
      <c r="G554" s="20" t="s">
        <v>17</v>
      </c>
      <c r="H554" s="20">
        <f>H250</f>
        <v>0</v>
      </c>
    </row>
    <row r="555" spans="1:11" ht="33" customHeight="1" thickTop="1" thickBot="1" x14ac:dyDescent="0.25">
      <c r="A555" s="20"/>
      <c r="B555" s="35" t="str">
        <f>B251</f>
        <v>D</v>
      </c>
      <c r="C555" s="262" t="str">
        <f>C251</f>
        <v>FLEURY PLACE - FONTAINE CRESCENT TO FONTAINE CRESCENT</v>
      </c>
      <c r="D555" s="263"/>
      <c r="E555" s="263"/>
      <c r="F555" s="264"/>
      <c r="G555" s="20" t="s">
        <v>17</v>
      </c>
      <c r="H555" s="20">
        <f>H322</f>
        <v>0</v>
      </c>
    </row>
    <row r="556" spans="1:11" ht="33" customHeight="1" thickTop="1" thickBot="1" x14ac:dyDescent="0.25">
      <c r="A556" s="20"/>
      <c r="B556" s="35" t="str">
        <f>B323</f>
        <v>E</v>
      </c>
      <c r="C556" s="262" t="str">
        <f>C323</f>
        <v>OAKRIDGE BAY - METZ STREET TO METZ STREET</v>
      </c>
      <c r="D556" s="263"/>
      <c r="E556" s="263"/>
      <c r="F556" s="264"/>
      <c r="G556" s="20" t="s">
        <v>17</v>
      </c>
      <c r="H556" s="20">
        <f>H389</f>
        <v>0</v>
      </c>
    </row>
    <row r="557" spans="1:11" ht="33" customHeight="1" thickTop="1" thickBot="1" x14ac:dyDescent="0.25">
      <c r="A557" s="20"/>
      <c r="B557" s="35" t="str">
        <f>B390</f>
        <v>F</v>
      </c>
      <c r="C557" s="262" t="str">
        <f>C390</f>
        <v>ROSEWARNE AVENUE - KINGSTON ROW TO ST MARY'S AVENUE</v>
      </c>
      <c r="D557" s="263"/>
      <c r="E557" s="263"/>
      <c r="F557" s="264"/>
      <c r="G557" s="20" t="s">
        <v>17</v>
      </c>
      <c r="H557" s="20">
        <f>H498</f>
        <v>0</v>
      </c>
    </row>
    <row r="558" spans="1:11" ht="33" customHeight="1" thickTop="1" thickBot="1" x14ac:dyDescent="0.25">
      <c r="A558" s="20"/>
      <c r="B558" s="35" t="str">
        <f>B499</f>
        <v>G</v>
      </c>
      <c r="C558" s="262" t="str">
        <f>C499</f>
        <v>WATER AND WASTE WORK</v>
      </c>
      <c r="D558" s="263"/>
      <c r="E558" s="263"/>
      <c r="F558" s="264"/>
      <c r="G558" s="20" t="s">
        <v>17</v>
      </c>
      <c r="H558" s="20">
        <f>H506</f>
        <v>0</v>
      </c>
    </row>
    <row r="559" spans="1:11" ht="28.9" customHeight="1" thickTop="1" thickBot="1" x14ac:dyDescent="0.3">
      <c r="A559" s="20"/>
      <c r="B559" s="57"/>
      <c r="C559" s="58"/>
      <c r="D559" s="59"/>
      <c r="E559" s="60"/>
      <c r="F559" s="60"/>
      <c r="G559" s="62" t="s">
        <v>27</v>
      </c>
      <c r="H559" s="61">
        <f>SUM(H552:H558)</f>
        <v>0</v>
      </c>
    </row>
    <row r="560" spans="1:11" s="39" customFormat="1" ht="63" customHeight="1" thickTop="1" thickBot="1" x14ac:dyDescent="0.25">
      <c r="A560" s="40"/>
      <c r="B560" s="265" t="str">
        <f>B507</f>
        <v>PART 2      MANITOBA HYDRO/PROVINCIALLY FUNDED WORK
                 (See B9.6, B17.2.1, B18.6, D2.1, D12.2-3, D13.4)</v>
      </c>
      <c r="C560" s="266"/>
      <c r="D560" s="266"/>
      <c r="E560" s="266"/>
      <c r="F560" s="266"/>
      <c r="G560" s="267"/>
      <c r="H560" s="43"/>
      <c r="J560" s="201"/>
      <c r="K560" s="201"/>
    </row>
    <row r="561" spans="1:11" ht="33" customHeight="1" thickTop="1" thickBot="1" x14ac:dyDescent="0.25">
      <c r="A561" s="29"/>
      <c r="B561" s="35" t="str">
        <f>B508</f>
        <v>H</v>
      </c>
      <c r="C561" s="262" t="str">
        <f>C508</f>
        <v>BACKWATER BAY - CHARING CROSS CRESCENT TO BLACKWATER BAY, STREET LIGHTING</v>
      </c>
      <c r="D561" s="263"/>
      <c r="E561" s="263"/>
      <c r="F561" s="264"/>
      <c r="G561" s="29" t="s">
        <v>17</v>
      </c>
      <c r="H561" s="29">
        <f>H520</f>
        <v>0</v>
      </c>
    </row>
    <row r="562" spans="1:11" ht="33" customHeight="1" thickTop="1" thickBot="1" x14ac:dyDescent="0.25">
      <c r="A562" s="24"/>
      <c r="B562" s="73" t="str">
        <f>B521</f>
        <v>I</v>
      </c>
      <c r="C562" s="262" t="str">
        <f>C521</f>
        <v>FLEURY PLACE - FONTAINE CRESCENT TO FONTAINE CRESCENT, STREET LIGHTING</v>
      </c>
      <c r="D562" s="263"/>
      <c r="E562" s="263"/>
      <c r="F562" s="264"/>
      <c r="G562" s="24" t="s">
        <v>17</v>
      </c>
      <c r="H562" s="24">
        <f>H533</f>
        <v>0</v>
      </c>
    </row>
    <row r="563" spans="1:11" ht="33" customHeight="1" thickTop="1" thickBot="1" x14ac:dyDescent="0.25">
      <c r="A563" s="24"/>
      <c r="B563" s="73" t="str">
        <f>B534</f>
        <v>J</v>
      </c>
      <c r="C563" s="262" t="str">
        <f>C534</f>
        <v>ROSEWARNE AVENUE - KINGSTON ROW TO ST MARY'S AVENUE, STREET LIGHTING</v>
      </c>
      <c r="D563" s="263"/>
      <c r="E563" s="263"/>
      <c r="F563" s="264"/>
      <c r="G563" s="24" t="s">
        <v>17</v>
      </c>
      <c r="H563" s="24">
        <f>H546</f>
        <v>0</v>
      </c>
    </row>
    <row r="564" spans="1:11" ht="28.9" customHeight="1" thickTop="1" thickBot="1" x14ac:dyDescent="0.3">
      <c r="A564" s="20"/>
      <c r="B564" s="90"/>
      <c r="C564" s="58"/>
      <c r="D564" s="59"/>
      <c r="E564" s="60"/>
      <c r="F564" s="60"/>
      <c r="G564" s="91" t="s">
        <v>28</v>
      </c>
      <c r="H564" s="52">
        <f>SUM(H561:H563)</f>
        <v>0</v>
      </c>
    </row>
    <row r="565" spans="1:11" ht="33" customHeight="1" thickTop="1" thickBot="1" x14ac:dyDescent="0.3">
      <c r="A565" s="20"/>
      <c r="B565" s="73" t="str">
        <f>B547</f>
        <v>K</v>
      </c>
      <c r="C565" s="262" t="str">
        <f>C547</f>
        <v>MOBILIZATION /DEMOLIBIZATION</v>
      </c>
      <c r="D565" s="263"/>
      <c r="E565" s="263"/>
      <c r="F565" s="264"/>
      <c r="G565" s="93" t="s">
        <v>38</v>
      </c>
      <c r="H565" s="92">
        <f>H549</f>
        <v>0</v>
      </c>
    </row>
    <row r="566" spans="1:11" s="34" customFormat="1" ht="37.9" customHeight="1" thickTop="1" x14ac:dyDescent="0.2">
      <c r="A566" s="19"/>
      <c r="B566" s="268" t="s">
        <v>30</v>
      </c>
      <c r="C566" s="269"/>
      <c r="D566" s="269"/>
      <c r="E566" s="269"/>
      <c r="F566" s="269"/>
      <c r="G566" s="260">
        <f>H559+H564+H565</f>
        <v>0</v>
      </c>
      <c r="H566" s="261"/>
      <c r="J566" s="207"/>
      <c r="K566" s="207"/>
    </row>
    <row r="567" spans="1:11" ht="15.95" customHeight="1" x14ac:dyDescent="0.2">
      <c r="A567" s="71"/>
      <c r="B567" s="66"/>
      <c r="C567" s="67"/>
      <c r="D567" s="68"/>
      <c r="E567" s="67"/>
      <c r="F567" s="67"/>
      <c r="G567" s="27"/>
      <c r="H567" s="28"/>
    </row>
  </sheetData>
  <sheetProtection password="DC8E" sheet="1" objects="1" scenarios="1" selectLockedCells="1"/>
  <mergeCells count="41">
    <mergeCell ref="L212:L213"/>
    <mergeCell ref="C555:F555"/>
    <mergeCell ref="C556:F556"/>
    <mergeCell ref="C557:F557"/>
    <mergeCell ref="C251:F251"/>
    <mergeCell ref="C322:F322"/>
    <mergeCell ref="C323:F323"/>
    <mergeCell ref="C389:F389"/>
    <mergeCell ref="C390:F390"/>
    <mergeCell ref="C498:F498"/>
    <mergeCell ref="K376:K377"/>
    <mergeCell ref="C534:F534"/>
    <mergeCell ref="C546:F546"/>
    <mergeCell ref="C549:F549"/>
    <mergeCell ref="C552:F552"/>
    <mergeCell ref="C553:F553"/>
    <mergeCell ref="B6:F6"/>
    <mergeCell ref="B551:F551"/>
    <mergeCell ref="C7:F7"/>
    <mergeCell ref="C80:F80"/>
    <mergeCell ref="C81:F81"/>
    <mergeCell ref="C154:F154"/>
    <mergeCell ref="C533:F533"/>
    <mergeCell ref="C508:F508"/>
    <mergeCell ref="C520:F520"/>
    <mergeCell ref="C499:F499"/>
    <mergeCell ref="C155:F155"/>
    <mergeCell ref="C250:F250"/>
    <mergeCell ref="C521:F521"/>
    <mergeCell ref="B507:G507"/>
    <mergeCell ref="C506:F506"/>
    <mergeCell ref="C547:F547"/>
    <mergeCell ref="G566:H566"/>
    <mergeCell ref="C562:F562"/>
    <mergeCell ref="C561:F561"/>
    <mergeCell ref="B560:G560"/>
    <mergeCell ref="C554:F554"/>
    <mergeCell ref="C558:F558"/>
    <mergeCell ref="C563:F563"/>
    <mergeCell ref="C565:F565"/>
    <mergeCell ref="B566:F566"/>
  </mergeCells>
  <phoneticPr fontId="0" type="noConversion"/>
  <conditionalFormatting sqref="D548 D509:D510 D512:D515 D517:D518">
    <cfRule type="cellIs" dxfId="975" priority="1579" stopIfTrue="1" operator="equal">
      <formula>"CW 2130-R11"</formula>
    </cfRule>
    <cfRule type="cellIs" dxfId="974" priority="1580" stopIfTrue="1" operator="equal">
      <formula>"CW 3120-R2"</formula>
    </cfRule>
    <cfRule type="cellIs" dxfId="973" priority="1581" stopIfTrue="1" operator="equal">
      <formula>"CW 3240-R7"</formula>
    </cfRule>
  </conditionalFormatting>
  <conditionalFormatting sqref="G548">
    <cfRule type="expression" dxfId="972" priority="1578">
      <formula>G548&gt;G566*0.05</formula>
    </cfRule>
  </conditionalFormatting>
  <conditionalFormatting sqref="D133:D134">
    <cfRule type="cellIs" dxfId="971" priority="978" stopIfTrue="1" operator="equal">
      <formula>"CW 2130-R11"</formula>
    </cfRule>
    <cfRule type="cellIs" dxfId="970" priority="979" stopIfTrue="1" operator="equal">
      <formula>"CW 3120-R2"</formula>
    </cfRule>
    <cfRule type="cellIs" dxfId="969" priority="980" stopIfTrue="1" operator="equal">
      <formula>"CW 3240-R7"</formula>
    </cfRule>
  </conditionalFormatting>
  <conditionalFormatting sqref="D11">
    <cfRule type="cellIs" dxfId="968" priority="1213" stopIfTrue="1" operator="equal">
      <formula>"CW 2130-R11"</formula>
    </cfRule>
    <cfRule type="cellIs" dxfId="967" priority="1214" stopIfTrue="1" operator="equal">
      <formula>"CW 3120-R2"</formula>
    </cfRule>
    <cfRule type="cellIs" dxfId="966" priority="1215" stopIfTrue="1" operator="equal">
      <formula>"CW 3240-R7"</formula>
    </cfRule>
  </conditionalFormatting>
  <conditionalFormatting sqref="D10">
    <cfRule type="cellIs" dxfId="965" priority="1216" stopIfTrue="1" operator="equal">
      <formula>"CW 2130-R11"</formula>
    </cfRule>
    <cfRule type="cellIs" dxfId="964" priority="1217" stopIfTrue="1" operator="equal">
      <formula>"CW 3120-R2"</formula>
    </cfRule>
    <cfRule type="cellIs" dxfId="963" priority="1218" stopIfTrue="1" operator="equal">
      <formula>"CW 3240-R7"</formula>
    </cfRule>
  </conditionalFormatting>
  <conditionalFormatting sqref="D12">
    <cfRule type="cellIs" dxfId="962" priority="1210" stopIfTrue="1" operator="equal">
      <formula>"CW 2130-R11"</formula>
    </cfRule>
    <cfRule type="cellIs" dxfId="961" priority="1211" stopIfTrue="1" operator="equal">
      <formula>"CW 3120-R2"</formula>
    </cfRule>
    <cfRule type="cellIs" dxfId="960" priority="1212" stopIfTrue="1" operator="equal">
      <formula>"CW 3240-R7"</formula>
    </cfRule>
  </conditionalFormatting>
  <conditionalFormatting sqref="D14">
    <cfRule type="cellIs" dxfId="959" priority="1207" stopIfTrue="1" operator="equal">
      <formula>"CW 2130-R11"</formula>
    </cfRule>
    <cfRule type="cellIs" dxfId="958" priority="1208" stopIfTrue="1" operator="equal">
      <formula>"CW 3120-R2"</formula>
    </cfRule>
    <cfRule type="cellIs" dxfId="957" priority="1209" stopIfTrue="1" operator="equal">
      <formula>"CW 3240-R7"</formula>
    </cfRule>
  </conditionalFormatting>
  <conditionalFormatting sqref="D15">
    <cfRule type="cellIs" dxfId="956" priority="1204" stopIfTrue="1" operator="equal">
      <formula>"CW 2130-R11"</formula>
    </cfRule>
    <cfRule type="cellIs" dxfId="955" priority="1205" stopIfTrue="1" operator="equal">
      <formula>"CW 3120-R2"</formula>
    </cfRule>
    <cfRule type="cellIs" dxfId="954" priority="1206" stopIfTrue="1" operator="equal">
      <formula>"CW 3240-R7"</formula>
    </cfRule>
  </conditionalFormatting>
  <conditionalFormatting sqref="D16">
    <cfRule type="cellIs" dxfId="953" priority="1201" stopIfTrue="1" operator="equal">
      <formula>"CW 2130-R11"</formula>
    </cfRule>
    <cfRule type="cellIs" dxfId="952" priority="1202" stopIfTrue="1" operator="equal">
      <formula>"CW 3120-R2"</formula>
    </cfRule>
    <cfRule type="cellIs" dxfId="951" priority="1203" stopIfTrue="1" operator="equal">
      <formula>"CW 3240-R7"</formula>
    </cfRule>
  </conditionalFormatting>
  <conditionalFormatting sqref="D17">
    <cfRule type="cellIs" dxfId="950" priority="1198" stopIfTrue="1" operator="equal">
      <formula>"CW 2130-R11"</formula>
    </cfRule>
    <cfRule type="cellIs" dxfId="949" priority="1199" stopIfTrue="1" operator="equal">
      <formula>"CW 3120-R2"</formula>
    </cfRule>
    <cfRule type="cellIs" dxfId="948" priority="1200" stopIfTrue="1" operator="equal">
      <formula>"CW 3240-R7"</formula>
    </cfRule>
  </conditionalFormatting>
  <conditionalFormatting sqref="D20">
    <cfRule type="cellIs" dxfId="947" priority="1189" stopIfTrue="1" operator="equal">
      <formula>"CW 2130-R11"</formula>
    </cfRule>
    <cfRule type="cellIs" dxfId="946" priority="1190" stopIfTrue="1" operator="equal">
      <formula>"CW 3120-R2"</formula>
    </cfRule>
    <cfRule type="cellIs" dxfId="945" priority="1191" stopIfTrue="1" operator="equal">
      <formula>"CW 3240-R7"</formula>
    </cfRule>
  </conditionalFormatting>
  <conditionalFormatting sqref="D40">
    <cfRule type="cellIs" dxfId="944" priority="1159" stopIfTrue="1" operator="equal">
      <formula>"CW 2130-R11"</formula>
    </cfRule>
    <cfRule type="cellIs" dxfId="943" priority="1160" stopIfTrue="1" operator="equal">
      <formula>"CW 3120-R2"</formula>
    </cfRule>
    <cfRule type="cellIs" dxfId="942" priority="1161" stopIfTrue="1" operator="equal">
      <formula>"CW 3240-R7"</formula>
    </cfRule>
  </conditionalFormatting>
  <conditionalFormatting sqref="D25:D26">
    <cfRule type="cellIs" dxfId="941" priority="1186" stopIfTrue="1" operator="equal">
      <formula>"CW 2130-R11"</formula>
    </cfRule>
    <cfRule type="cellIs" dxfId="940" priority="1187" stopIfTrue="1" operator="equal">
      <formula>"CW 3120-R2"</formula>
    </cfRule>
    <cfRule type="cellIs" dxfId="939" priority="1188" stopIfTrue="1" operator="equal">
      <formula>"CW 3240-R7"</formula>
    </cfRule>
  </conditionalFormatting>
  <conditionalFormatting sqref="D27">
    <cfRule type="cellIs" dxfId="938" priority="1183" stopIfTrue="1" operator="equal">
      <formula>"CW 2130-R11"</formula>
    </cfRule>
    <cfRule type="cellIs" dxfId="937" priority="1184" stopIfTrue="1" operator="equal">
      <formula>"CW 3120-R2"</formula>
    </cfRule>
    <cfRule type="cellIs" dxfId="936" priority="1185" stopIfTrue="1" operator="equal">
      <formula>"CW 3240-R7"</formula>
    </cfRule>
  </conditionalFormatting>
  <conditionalFormatting sqref="D212">
    <cfRule type="cellIs" dxfId="935" priority="820" stopIfTrue="1" operator="equal">
      <formula>"CW 2130-R11"</formula>
    </cfRule>
    <cfRule type="cellIs" dxfId="934" priority="821" stopIfTrue="1" operator="equal">
      <formula>"CW 3120-R2"</formula>
    </cfRule>
    <cfRule type="cellIs" dxfId="933" priority="822" stopIfTrue="1" operator="equal">
      <formula>"CW 3240-R7"</formula>
    </cfRule>
  </conditionalFormatting>
  <conditionalFormatting sqref="D194">
    <cfRule type="cellIs" dxfId="932" priority="859" stopIfTrue="1" operator="equal">
      <formula>"CW 2130-R11"</formula>
    </cfRule>
    <cfRule type="cellIs" dxfId="931" priority="860" stopIfTrue="1" operator="equal">
      <formula>"CW 3120-R2"</formula>
    </cfRule>
    <cfRule type="cellIs" dxfId="930" priority="861" stopIfTrue="1" operator="equal">
      <formula>"CW 3240-R7"</formula>
    </cfRule>
  </conditionalFormatting>
  <conditionalFormatting sqref="D195">
    <cfRule type="cellIs" dxfId="929" priority="853" stopIfTrue="1" operator="equal">
      <formula>"CW 2130-R11"</formula>
    </cfRule>
    <cfRule type="cellIs" dxfId="928" priority="854" stopIfTrue="1" operator="equal">
      <formula>"CW 3120-R2"</formula>
    </cfRule>
    <cfRule type="cellIs" dxfId="927" priority="855" stopIfTrue="1" operator="equal">
      <formula>"CW 3240-R7"</formula>
    </cfRule>
  </conditionalFormatting>
  <conditionalFormatting sqref="D205">
    <cfRule type="cellIs" dxfId="926" priority="835" stopIfTrue="1" operator="equal">
      <formula>"CW 2130-R11"</formula>
    </cfRule>
    <cfRule type="cellIs" dxfId="925" priority="836" stopIfTrue="1" operator="equal">
      <formula>"CW 3120-R2"</formula>
    </cfRule>
    <cfRule type="cellIs" dxfId="924" priority="837" stopIfTrue="1" operator="equal">
      <formula>"CW 3240-R7"</formula>
    </cfRule>
  </conditionalFormatting>
  <conditionalFormatting sqref="D215">
    <cfRule type="cellIs" dxfId="923" priority="814" stopIfTrue="1" operator="equal">
      <formula>"CW 2130-R11"</formula>
    </cfRule>
    <cfRule type="cellIs" dxfId="922" priority="815" stopIfTrue="1" operator="equal">
      <formula>"CW 3120-R2"</formula>
    </cfRule>
    <cfRule type="cellIs" dxfId="921" priority="816" stopIfTrue="1" operator="equal">
      <formula>"CW 3240-R7"</formula>
    </cfRule>
  </conditionalFormatting>
  <conditionalFormatting sqref="D56">
    <cfRule type="cellIs" dxfId="920" priority="1136" stopIfTrue="1" operator="equal">
      <formula>"CW 2130-R11"</formula>
    </cfRule>
    <cfRule type="cellIs" dxfId="919" priority="1137" stopIfTrue="1" operator="equal">
      <formula>"CW 3120-R2"</formula>
    </cfRule>
    <cfRule type="cellIs" dxfId="918" priority="1138" stopIfTrue="1" operator="equal">
      <formula>"CW 3240-R7"</formula>
    </cfRule>
  </conditionalFormatting>
  <conditionalFormatting sqref="D130">
    <cfRule type="cellIs" dxfId="917" priority="981" stopIfTrue="1" operator="equal">
      <formula>"CW 3120-R2"</formula>
    </cfRule>
    <cfRule type="cellIs" dxfId="916" priority="982" stopIfTrue="1" operator="equal">
      <formula>"CW 3240-R7"</formula>
    </cfRule>
  </conditionalFormatting>
  <conditionalFormatting sqref="D45">
    <cfRule type="cellIs" dxfId="915" priority="1070" stopIfTrue="1" operator="equal">
      <formula>"CW 2130-R11"</formula>
    </cfRule>
    <cfRule type="cellIs" dxfId="914" priority="1071" stopIfTrue="1" operator="equal">
      <formula>"CW 3120-R2"</formula>
    </cfRule>
    <cfRule type="cellIs" dxfId="913" priority="1072" stopIfTrue="1" operator="equal">
      <formula>"CW 3240-R7"</formula>
    </cfRule>
  </conditionalFormatting>
  <conditionalFormatting sqref="D19">
    <cfRule type="cellIs" dxfId="912" priority="1195" stopIfTrue="1" operator="equal">
      <formula>"CW 2130-R11"</formula>
    </cfRule>
    <cfRule type="cellIs" dxfId="911" priority="1196" stopIfTrue="1" operator="equal">
      <formula>"CW 3120-R2"</formula>
    </cfRule>
    <cfRule type="cellIs" dxfId="910" priority="1197" stopIfTrue="1" operator="equal">
      <formula>"CW 3240-R7"</formula>
    </cfRule>
  </conditionalFormatting>
  <conditionalFormatting sqref="D28">
    <cfRule type="cellIs" dxfId="909" priority="1180" stopIfTrue="1" operator="equal">
      <formula>"CW 2130-R11"</formula>
    </cfRule>
    <cfRule type="cellIs" dxfId="908" priority="1181" stopIfTrue="1" operator="equal">
      <formula>"CW 3120-R2"</formula>
    </cfRule>
    <cfRule type="cellIs" dxfId="907" priority="1182" stopIfTrue="1" operator="equal">
      <formula>"CW 3240-R7"</formula>
    </cfRule>
  </conditionalFormatting>
  <conditionalFormatting sqref="D31:D33">
    <cfRule type="cellIs" dxfId="906" priority="1177" stopIfTrue="1" operator="equal">
      <formula>"CW 2130-R11"</formula>
    </cfRule>
    <cfRule type="cellIs" dxfId="905" priority="1178" stopIfTrue="1" operator="equal">
      <formula>"CW 3120-R2"</formula>
    </cfRule>
    <cfRule type="cellIs" dxfId="904" priority="1179" stopIfTrue="1" operator="equal">
      <formula>"CW 3240-R7"</formula>
    </cfRule>
  </conditionalFormatting>
  <conditionalFormatting sqref="D34">
    <cfRule type="cellIs" dxfId="903" priority="1174" stopIfTrue="1" operator="equal">
      <formula>"CW 2130-R11"</formula>
    </cfRule>
    <cfRule type="cellIs" dxfId="902" priority="1175" stopIfTrue="1" operator="equal">
      <formula>"CW 3120-R2"</formula>
    </cfRule>
    <cfRule type="cellIs" dxfId="901" priority="1176" stopIfTrue="1" operator="equal">
      <formula>"CW 3240-R7"</formula>
    </cfRule>
  </conditionalFormatting>
  <conditionalFormatting sqref="D35">
    <cfRule type="cellIs" dxfId="900" priority="1171" stopIfTrue="1" operator="equal">
      <formula>"CW 2130-R11"</formula>
    </cfRule>
    <cfRule type="cellIs" dxfId="899" priority="1172" stopIfTrue="1" operator="equal">
      <formula>"CW 3120-R2"</formula>
    </cfRule>
    <cfRule type="cellIs" dxfId="898" priority="1173" stopIfTrue="1" operator="equal">
      <formula>"CW 3240-R7"</formula>
    </cfRule>
  </conditionalFormatting>
  <conditionalFormatting sqref="D36">
    <cfRule type="cellIs" dxfId="897" priority="1168" stopIfTrue="1" operator="equal">
      <formula>"CW 2130-R11"</formula>
    </cfRule>
    <cfRule type="cellIs" dxfId="896" priority="1169" stopIfTrue="1" operator="equal">
      <formula>"CW 3120-R2"</formula>
    </cfRule>
    <cfRule type="cellIs" dxfId="895" priority="1170" stopIfTrue="1" operator="equal">
      <formula>"CW 3240-R7"</formula>
    </cfRule>
  </conditionalFormatting>
  <conditionalFormatting sqref="D37">
    <cfRule type="cellIs" dxfId="894" priority="1165" stopIfTrue="1" operator="equal">
      <formula>"CW 2130-R11"</formula>
    </cfRule>
    <cfRule type="cellIs" dxfId="893" priority="1166" stopIfTrue="1" operator="equal">
      <formula>"CW 3120-R2"</formula>
    </cfRule>
    <cfRule type="cellIs" dxfId="892" priority="1167" stopIfTrue="1" operator="equal">
      <formula>"CW 3240-R7"</formula>
    </cfRule>
  </conditionalFormatting>
  <conditionalFormatting sqref="D38">
    <cfRule type="cellIs" dxfId="891" priority="1162" stopIfTrue="1" operator="equal">
      <formula>"CW 2130-R11"</formula>
    </cfRule>
    <cfRule type="cellIs" dxfId="890" priority="1163" stopIfTrue="1" operator="equal">
      <formula>"CW 3120-R2"</formula>
    </cfRule>
    <cfRule type="cellIs" dxfId="889" priority="1164" stopIfTrue="1" operator="equal">
      <formula>"CW 3240-R7"</formula>
    </cfRule>
  </conditionalFormatting>
  <conditionalFormatting sqref="D42">
    <cfRule type="cellIs" dxfId="888" priority="1153" stopIfTrue="1" operator="equal">
      <formula>"CW 2130-R11"</formula>
    </cfRule>
    <cfRule type="cellIs" dxfId="887" priority="1154" stopIfTrue="1" operator="equal">
      <formula>"CW 3120-R2"</formula>
    </cfRule>
    <cfRule type="cellIs" dxfId="886" priority="1155" stopIfTrue="1" operator="equal">
      <formula>"CW 3240-R7"</formula>
    </cfRule>
  </conditionalFormatting>
  <conditionalFormatting sqref="D47">
    <cfRule type="cellIs" dxfId="885" priority="1150" stopIfTrue="1" operator="equal">
      <formula>"CW 2130-R11"</formula>
    </cfRule>
    <cfRule type="cellIs" dxfId="884" priority="1151" stopIfTrue="1" operator="equal">
      <formula>"CW 3120-R2"</formula>
    </cfRule>
    <cfRule type="cellIs" dxfId="883" priority="1152" stopIfTrue="1" operator="equal">
      <formula>"CW 3240-R7"</formula>
    </cfRule>
  </conditionalFormatting>
  <conditionalFormatting sqref="D48:D50">
    <cfRule type="cellIs" dxfId="882" priority="1147" stopIfTrue="1" operator="equal">
      <formula>"CW 2130-R11"</formula>
    </cfRule>
    <cfRule type="cellIs" dxfId="881" priority="1148" stopIfTrue="1" operator="equal">
      <formula>"CW 3120-R2"</formula>
    </cfRule>
    <cfRule type="cellIs" dxfId="880" priority="1149" stopIfTrue="1" operator="equal">
      <formula>"CW 3240-R7"</formula>
    </cfRule>
  </conditionalFormatting>
  <conditionalFormatting sqref="D51:D52">
    <cfRule type="cellIs" dxfId="879" priority="1144" stopIfTrue="1" operator="equal">
      <formula>"CW 2130-R11"</formula>
    </cfRule>
    <cfRule type="cellIs" dxfId="878" priority="1145" stopIfTrue="1" operator="equal">
      <formula>"CW 3120-R2"</formula>
    </cfRule>
    <cfRule type="cellIs" dxfId="877" priority="1146" stopIfTrue="1" operator="equal">
      <formula>"CW 3240-R7"</formula>
    </cfRule>
  </conditionalFormatting>
  <conditionalFormatting sqref="D53">
    <cfRule type="cellIs" dxfId="876" priority="1141" stopIfTrue="1" operator="equal">
      <formula>"CW 2130-R11"</formula>
    </cfRule>
    <cfRule type="cellIs" dxfId="875" priority="1142" stopIfTrue="1" operator="equal">
      <formula>"CW 3120-R2"</formula>
    </cfRule>
    <cfRule type="cellIs" dxfId="874" priority="1143" stopIfTrue="1" operator="equal">
      <formula>"CW 3240-R7"</formula>
    </cfRule>
  </conditionalFormatting>
  <conditionalFormatting sqref="D63">
    <cfRule type="cellIs" dxfId="873" priority="1127" stopIfTrue="1" operator="equal">
      <formula>"CW 2130-R11"</formula>
    </cfRule>
    <cfRule type="cellIs" dxfId="872" priority="1128" stopIfTrue="1" operator="equal">
      <formula>"CW 3120-R2"</formula>
    </cfRule>
    <cfRule type="cellIs" dxfId="871" priority="1129" stopIfTrue="1" operator="equal">
      <formula>"CW 3240-R7"</formula>
    </cfRule>
  </conditionalFormatting>
  <conditionalFormatting sqref="D55">
    <cfRule type="cellIs" dxfId="870" priority="1139" stopIfTrue="1" operator="equal">
      <formula>"CW 3120-R2"</formula>
    </cfRule>
    <cfRule type="cellIs" dxfId="869" priority="1140" stopIfTrue="1" operator="equal">
      <formula>"CW 3240-R7"</formula>
    </cfRule>
  </conditionalFormatting>
  <conditionalFormatting sqref="D213">
    <cfRule type="cellIs" dxfId="868" priority="817" stopIfTrue="1" operator="equal">
      <formula>"CW 2130-R11"</formula>
    </cfRule>
    <cfRule type="cellIs" dxfId="867" priority="818" stopIfTrue="1" operator="equal">
      <formula>"CW 3120-R2"</formula>
    </cfRule>
    <cfRule type="cellIs" dxfId="866" priority="819" stopIfTrue="1" operator="equal">
      <formula>"CW 3240-R7"</formula>
    </cfRule>
  </conditionalFormatting>
  <conditionalFormatting sqref="D57:D58">
    <cfRule type="cellIs" dxfId="865" priority="1134" stopIfTrue="1" operator="equal">
      <formula>"CW 3120-R2"</formula>
    </cfRule>
    <cfRule type="cellIs" dxfId="864" priority="1135" stopIfTrue="1" operator="equal">
      <formula>"CW 3240-R7"</formula>
    </cfRule>
  </conditionalFormatting>
  <conditionalFormatting sqref="D59">
    <cfRule type="cellIs" dxfId="863" priority="1132" stopIfTrue="1" operator="equal">
      <formula>"CW 3120-R2"</formula>
    </cfRule>
    <cfRule type="cellIs" dxfId="862" priority="1133" stopIfTrue="1" operator="equal">
      <formula>"CW 3240-R7"</formula>
    </cfRule>
  </conditionalFormatting>
  <conditionalFormatting sqref="D65">
    <cfRule type="cellIs" dxfId="861" priority="1122" stopIfTrue="1" operator="equal">
      <formula>"CW 3120-R2"</formula>
    </cfRule>
    <cfRule type="cellIs" dxfId="860" priority="1123" stopIfTrue="1" operator="equal">
      <formula>"CW 3240-R7"</formula>
    </cfRule>
  </conditionalFormatting>
  <conditionalFormatting sqref="D62">
    <cfRule type="cellIs" dxfId="859" priority="1130" stopIfTrue="1" operator="equal">
      <formula>"CW 3120-R2"</formula>
    </cfRule>
    <cfRule type="cellIs" dxfId="858" priority="1131" stopIfTrue="1" operator="equal">
      <formula>"CW 3240-R7"</formula>
    </cfRule>
  </conditionalFormatting>
  <conditionalFormatting sqref="D64">
    <cfRule type="cellIs" dxfId="857" priority="1124" stopIfTrue="1" operator="equal">
      <formula>"CW 2130-R11"</formula>
    </cfRule>
    <cfRule type="cellIs" dxfId="856" priority="1125" stopIfTrue="1" operator="equal">
      <formula>"CW 3120-R2"</formula>
    </cfRule>
    <cfRule type="cellIs" dxfId="855" priority="1126" stopIfTrue="1" operator="equal">
      <formula>"CW 3240-R7"</formula>
    </cfRule>
  </conditionalFormatting>
  <conditionalFormatting sqref="D68">
    <cfRule type="cellIs" dxfId="854" priority="1117" stopIfTrue="1" operator="equal">
      <formula>"CW 2130-R11"</formula>
    </cfRule>
    <cfRule type="cellIs" dxfId="853" priority="1118" stopIfTrue="1" operator="equal">
      <formula>"CW 3120-R2"</formula>
    </cfRule>
    <cfRule type="cellIs" dxfId="852" priority="1119" stopIfTrue="1" operator="equal">
      <formula>"CW 3240-R7"</formula>
    </cfRule>
  </conditionalFormatting>
  <conditionalFormatting sqref="D66">
    <cfRule type="cellIs" dxfId="851" priority="1120" stopIfTrue="1" operator="equal">
      <formula>"CW 2130-R11"</formula>
    </cfRule>
    <cfRule type="cellIs" dxfId="850" priority="1121" stopIfTrue="1" operator="equal">
      <formula>"CW 3240-R7"</formula>
    </cfRule>
  </conditionalFormatting>
  <conditionalFormatting sqref="D69:D71">
    <cfRule type="cellIs" dxfId="849" priority="1114" stopIfTrue="1" operator="equal">
      <formula>"CW 2130-R11"</formula>
    </cfRule>
    <cfRule type="cellIs" dxfId="848" priority="1115" stopIfTrue="1" operator="equal">
      <formula>"CW 3120-R2"</formula>
    </cfRule>
    <cfRule type="cellIs" dxfId="847" priority="1116" stopIfTrue="1" operator="equal">
      <formula>"CW 3240-R7"</formula>
    </cfRule>
  </conditionalFormatting>
  <conditionalFormatting sqref="D72">
    <cfRule type="cellIs" dxfId="846" priority="1111" stopIfTrue="1" operator="equal">
      <formula>"CW 2130-R11"</formula>
    </cfRule>
    <cfRule type="cellIs" dxfId="845" priority="1112" stopIfTrue="1" operator="equal">
      <formula>"CW 3120-R2"</formula>
    </cfRule>
    <cfRule type="cellIs" dxfId="844" priority="1113" stopIfTrue="1" operator="equal">
      <formula>"CW 3240-R7"</formula>
    </cfRule>
  </conditionalFormatting>
  <conditionalFormatting sqref="D74:D76">
    <cfRule type="cellIs" dxfId="843" priority="1108" stopIfTrue="1" operator="equal">
      <formula>"CW 2130-R11"</formula>
    </cfRule>
    <cfRule type="cellIs" dxfId="842" priority="1109" stopIfTrue="1" operator="equal">
      <formula>"CW 3120-R2"</formula>
    </cfRule>
    <cfRule type="cellIs" dxfId="841" priority="1110" stopIfTrue="1" operator="equal">
      <formula>"CW 3240-R7"</formula>
    </cfRule>
  </conditionalFormatting>
  <conditionalFormatting sqref="D78:D79">
    <cfRule type="cellIs" dxfId="840" priority="1103" stopIfTrue="1" operator="equal">
      <formula>"CW 2130-R11"</formula>
    </cfRule>
    <cfRule type="cellIs" dxfId="839" priority="1104" stopIfTrue="1" operator="equal">
      <formula>"CW 3120-R2"</formula>
    </cfRule>
    <cfRule type="cellIs" dxfId="838" priority="1105" stopIfTrue="1" operator="equal">
      <formula>"CW 3240-R7"</formula>
    </cfRule>
  </conditionalFormatting>
  <conditionalFormatting sqref="D61">
    <cfRule type="cellIs" dxfId="837" priority="1106" stopIfTrue="1" operator="equal">
      <formula>"CW 3120-R2"</formula>
    </cfRule>
    <cfRule type="cellIs" dxfId="836" priority="1107" stopIfTrue="1" operator="equal">
      <formula>"CW 3240-R7"</formula>
    </cfRule>
  </conditionalFormatting>
  <conditionalFormatting sqref="D13">
    <cfRule type="cellIs" dxfId="835" priority="1100" stopIfTrue="1" operator="equal">
      <formula>"CW 2130-R11"</formula>
    </cfRule>
    <cfRule type="cellIs" dxfId="834" priority="1101" stopIfTrue="1" operator="equal">
      <formula>"CW 3120-R2"</formula>
    </cfRule>
    <cfRule type="cellIs" dxfId="833" priority="1102" stopIfTrue="1" operator="equal">
      <formula>"CW 3240-R7"</formula>
    </cfRule>
  </conditionalFormatting>
  <conditionalFormatting sqref="D39">
    <cfRule type="cellIs" dxfId="832" priority="1097" stopIfTrue="1" operator="equal">
      <formula>"CW 2130-R11"</formula>
    </cfRule>
    <cfRule type="cellIs" dxfId="831" priority="1098" stopIfTrue="1" operator="equal">
      <formula>"CW 3120-R2"</formula>
    </cfRule>
    <cfRule type="cellIs" dxfId="830" priority="1099" stopIfTrue="1" operator="equal">
      <formula>"CW 3240-R7"</formula>
    </cfRule>
  </conditionalFormatting>
  <conditionalFormatting sqref="D29">
    <cfRule type="cellIs" dxfId="829" priority="1094" stopIfTrue="1" operator="equal">
      <formula>"CW 2130-R11"</formula>
    </cfRule>
    <cfRule type="cellIs" dxfId="828" priority="1095" stopIfTrue="1" operator="equal">
      <formula>"CW 3120-R2"</formula>
    </cfRule>
    <cfRule type="cellIs" dxfId="827" priority="1096" stopIfTrue="1" operator="equal">
      <formula>"CW 3240-R7"</formula>
    </cfRule>
  </conditionalFormatting>
  <conditionalFormatting sqref="D30">
    <cfRule type="cellIs" dxfId="826" priority="1091" stopIfTrue="1" operator="equal">
      <formula>"CW 2130-R11"</formula>
    </cfRule>
    <cfRule type="cellIs" dxfId="825" priority="1092" stopIfTrue="1" operator="equal">
      <formula>"CW 3120-R2"</formula>
    </cfRule>
    <cfRule type="cellIs" dxfId="824" priority="1093" stopIfTrue="1" operator="equal">
      <formula>"CW 3240-R7"</formula>
    </cfRule>
  </conditionalFormatting>
  <conditionalFormatting sqref="D44">
    <cfRule type="cellIs" dxfId="823" priority="1088" stopIfTrue="1" operator="equal">
      <formula>"CW 2130-R11"</formula>
    </cfRule>
    <cfRule type="cellIs" dxfId="822" priority="1089" stopIfTrue="1" operator="equal">
      <formula>"CW 3120-R2"</formula>
    </cfRule>
    <cfRule type="cellIs" dxfId="821" priority="1090" stopIfTrue="1" operator="equal">
      <formula>"CW 3240-R7"</formula>
    </cfRule>
  </conditionalFormatting>
  <conditionalFormatting sqref="D43">
    <cfRule type="cellIs" dxfId="820" priority="1085" stopIfTrue="1" operator="equal">
      <formula>"CW 2130-R11"</formula>
    </cfRule>
    <cfRule type="cellIs" dxfId="819" priority="1086" stopIfTrue="1" operator="equal">
      <formula>"CW 3120-R2"</formula>
    </cfRule>
    <cfRule type="cellIs" dxfId="818" priority="1087" stopIfTrue="1" operator="equal">
      <formula>"CW 3240-R7"</formula>
    </cfRule>
  </conditionalFormatting>
  <conditionalFormatting sqref="D46">
    <cfRule type="cellIs" dxfId="817" priority="1082" stopIfTrue="1" operator="equal">
      <formula>"CW 2130-R11"</formula>
    </cfRule>
    <cfRule type="cellIs" dxfId="816" priority="1083" stopIfTrue="1" operator="equal">
      <formula>"CW 3120-R2"</formula>
    </cfRule>
    <cfRule type="cellIs" dxfId="815" priority="1084" stopIfTrue="1" operator="equal">
      <formula>"CW 3240-R7"</formula>
    </cfRule>
  </conditionalFormatting>
  <conditionalFormatting sqref="D21">
    <cfRule type="cellIs" dxfId="814" priority="1079" stopIfTrue="1" operator="equal">
      <formula>"CW 2130-R11"</formula>
    </cfRule>
    <cfRule type="cellIs" dxfId="813" priority="1080" stopIfTrue="1" operator="equal">
      <formula>"CW 3120-R2"</formula>
    </cfRule>
    <cfRule type="cellIs" dxfId="812" priority="1081" stopIfTrue="1" operator="equal">
      <formula>"CW 3240-R7"</formula>
    </cfRule>
  </conditionalFormatting>
  <conditionalFormatting sqref="D22:D23">
    <cfRule type="cellIs" dxfId="811" priority="1076" stopIfTrue="1" operator="equal">
      <formula>"CW 2130-R11"</formula>
    </cfRule>
    <cfRule type="cellIs" dxfId="810" priority="1077" stopIfTrue="1" operator="equal">
      <formula>"CW 3120-R2"</formula>
    </cfRule>
    <cfRule type="cellIs" dxfId="809" priority="1078" stopIfTrue="1" operator="equal">
      <formula>"CW 3240-R7"</formula>
    </cfRule>
  </conditionalFormatting>
  <conditionalFormatting sqref="D9">
    <cfRule type="cellIs" dxfId="808" priority="1073" stopIfTrue="1" operator="equal">
      <formula>"CW 2130-R11"</formula>
    </cfRule>
    <cfRule type="cellIs" dxfId="807" priority="1074" stopIfTrue="1" operator="equal">
      <formula>"CW 3120-R2"</formula>
    </cfRule>
    <cfRule type="cellIs" dxfId="806" priority="1075" stopIfTrue="1" operator="equal">
      <formula>"CW 3240-R7"</formula>
    </cfRule>
  </conditionalFormatting>
  <conditionalFormatting sqref="D83">
    <cfRule type="cellIs" dxfId="805" priority="928" stopIfTrue="1" operator="equal">
      <formula>"CW 2130-R11"</formula>
    </cfRule>
    <cfRule type="cellIs" dxfId="804" priority="929" stopIfTrue="1" operator="equal">
      <formula>"CW 3120-R2"</formula>
    </cfRule>
    <cfRule type="cellIs" dxfId="803" priority="930" stopIfTrue="1" operator="equal">
      <formula>"CW 3240-R7"</formula>
    </cfRule>
  </conditionalFormatting>
  <conditionalFormatting sqref="D131:D132">
    <cfRule type="cellIs" dxfId="802" priority="1067" stopIfTrue="1" operator="equal">
      <formula>"CW 2130-R11"</formula>
    </cfRule>
    <cfRule type="cellIs" dxfId="801" priority="1068" stopIfTrue="1" operator="equal">
      <formula>"CW 3120-R2"</formula>
    </cfRule>
    <cfRule type="cellIs" dxfId="800" priority="1069" stopIfTrue="1" operator="equal">
      <formula>"CW 3240-R7"</formula>
    </cfRule>
  </conditionalFormatting>
  <conditionalFormatting sqref="D84">
    <cfRule type="cellIs" dxfId="799" priority="1064" stopIfTrue="1" operator="equal">
      <formula>"CW 2130-R11"</formula>
    </cfRule>
    <cfRule type="cellIs" dxfId="798" priority="1065" stopIfTrue="1" operator="equal">
      <formula>"CW 3120-R2"</formula>
    </cfRule>
    <cfRule type="cellIs" dxfId="797" priority="1066" stopIfTrue="1" operator="equal">
      <formula>"CW 3240-R7"</formula>
    </cfRule>
  </conditionalFormatting>
  <conditionalFormatting sqref="D85">
    <cfRule type="cellIs" dxfId="796" priority="1061" stopIfTrue="1" operator="equal">
      <formula>"CW 2130-R11"</formula>
    </cfRule>
    <cfRule type="cellIs" dxfId="795" priority="1062" stopIfTrue="1" operator="equal">
      <formula>"CW 3120-R2"</formula>
    </cfRule>
    <cfRule type="cellIs" dxfId="794" priority="1063" stopIfTrue="1" operator="equal">
      <formula>"CW 3240-R7"</formula>
    </cfRule>
  </conditionalFormatting>
  <conditionalFormatting sqref="D86">
    <cfRule type="cellIs" dxfId="793" priority="1058" stopIfTrue="1" operator="equal">
      <formula>"CW 2130-R11"</formula>
    </cfRule>
    <cfRule type="cellIs" dxfId="792" priority="1059" stopIfTrue="1" operator="equal">
      <formula>"CW 3120-R2"</formula>
    </cfRule>
    <cfRule type="cellIs" dxfId="791" priority="1060" stopIfTrue="1" operator="equal">
      <formula>"CW 3240-R7"</formula>
    </cfRule>
  </conditionalFormatting>
  <conditionalFormatting sqref="D88">
    <cfRule type="cellIs" dxfId="790" priority="1055" stopIfTrue="1" operator="equal">
      <formula>"CW 2130-R11"</formula>
    </cfRule>
    <cfRule type="cellIs" dxfId="789" priority="1056" stopIfTrue="1" operator="equal">
      <formula>"CW 3120-R2"</formula>
    </cfRule>
    <cfRule type="cellIs" dxfId="788" priority="1057" stopIfTrue="1" operator="equal">
      <formula>"CW 3240-R7"</formula>
    </cfRule>
  </conditionalFormatting>
  <conditionalFormatting sqref="D89">
    <cfRule type="cellIs" dxfId="787" priority="1052" stopIfTrue="1" operator="equal">
      <formula>"CW 2130-R11"</formula>
    </cfRule>
    <cfRule type="cellIs" dxfId="786" priority="1053" stopIfTrue="1" operator="equal">
      <formula>"CW 3120-R2"</formula>
    </cfRule>
    <cfRule type="cellIs" dxfId="785" priority="1054" stopIfTrue="1" operator="equal">
      <formula>"CW 3240-R7"</formula>
    </cfRule>
  </conditionalFormatting>
  <conditionalFormatting sqref="D90">
    <cfRule type="cellIs" dxfId="784" priority="1049" stopIfTrue="1" operator="equal">
      <formula>"CW 2130-R11"</formula>
    </cfRule>
    <cfRule type="cellIs" dxfId="783" priority="1050" stopIfTrue="1" operator="equal">
      <formula>"CW 3120-R2"</formula>
    </cfRule>
    <cfRule type="cellIs" dxfId="782" priority="1051" stopIfTrue="1" operator="equal">
      <formula>"CW 3240-R7"</formula>
    </cfRule>
  </conditionalFormatting>
  <conditionalFormatting sqref="D91:D93">
    <cfRule type="cellIs" dxfId="781" priority="1046" stopIfTrue="1" operator="equal">
      <formula>"CW 2130-R11"</formula>
    </cfRule>
    <cfRule type="cellIs" dxfId="780" priority="1047" stopIfTrue="1" operator="equal">
      <formula>"CW 3120-R2"</formula>
    </cfRule>
    <cfRule type="cellIs" dxfId="779" priority="1048" stopIfTrue="1" operator="equal">
      <formula>"CW 3240-R7"</formula>
    </cfRule>
  </conditionalFormatting>
  <conditionalFormatting sqref="D96:D97">
    <cfRule type="cellIs" dxfId="778" priority="1043" stopIfTrue="1" operator="equal">
      <formula>"CW 2130-R11"</formula>
    </cfRule>
    <cfRule type="cellIs" dxfId="777" priority="1044" stopIfTrue="1" operator="equal">
      <formula>"CW 3120-R2"</formula>
    </cfRule>
    <cfRule type="cellIs" dxfId="776" priority="1045" stopIfTrue="1" operator="equal">
      <formula>"CW 3240-R7"</formula>
    </cfRule>
  </conditionalFormatting>
  <conditionalFormatting sqref="D99">
    <cfRule type="cellIs" dxfId="775" priority="1037" stopIfTrue="1" operator="equal">
      <formula>"CW 2130-R11"</formula>
    </cfRule>
    <cfRule type="cellIs" dxfId="774" priority="1038" stopIfTrue="1" operator="equal">
      <formula>"CW 3120-R2"</formula>
    </cfRule>
    <cfRule type="cellIs" dxfId="773" priority="1039" stopIfTrue="1" operator="equal">
      <formula>"CW 3240-R7"</formula>
    </cfRule>
  </conditionalFormatting>
  <conditionalFormatting sqref="D98">
    <cfRule type="cellIs" dxfId="772" priority="1040" stopIfTrue="1" operator="equal">
      <formula>"CW 2130-R11"</formula>
    </cfRule>
    <cfRule type="cellIs" dxfId="771" priority="1041" stopIfTrue="1" operator="equal">
      <formula>"CW 3120-R2"</formula>
    </cfRule>
    <cfRule type="cellIs" dxfId="770" priority="1042" stopIfTrue="1" operator="equal">
      <formula>"CW 3240-R7"</formula>
    </cfRule>
  </conditionalFormatting>
  <conditionalFormatting sqref="D100">
    <cfRule type="cellIs" dxfId="769" priority="1034" stopIfTrue="1" operator="equal">
      <formula>"CW 2130-R11"</formula>
    </cfRule>
    <cfRule type="cellIs" dxfId="768" priority="1035" stopIfTrue="1" operator="equal">
      <formula>"CW 3120-R2"</formula>
    </cfRule>
    <cfRule type="cellIs" dxfId="767" priority="1036" stopIfTrue="1" operator="equal">
      <formula>"CW 3240-R7"</formula>
    </cfRule>
  </conditionalFormatting>
  <conditionalFormatting sqref="D102">
    <cfRule type="cellIs" dxfId="766" priority="1031" stopIfTrue="1" operator="equal">
      <formula>"CW 2130-R11"</formula>
    </cfRule>
    <cfRule type="cellIs" dxfId="765" priority="1032" stopIfTrue="1" operator="equal">
      <formula>"CW 3120-R2"</formula>
    </cfRule>
    <cfRule type="cellIs" dxfId="764" priority="1033" stopIfTrue="1" operator="equal">
      <formula>"CW 3240-R7"</formula>
    </cfRule>
  </conditionalFormatting>
  <conditionalFormatting sqref="D103:D105">
    <cfRule type="cellIs" dxfId="763" priority="1028" stopIfTrue="1" operator="equal">
      <formula>"CW 2130-R11"</formula>
    </cfRule>
    <cfRule type="cellIs" dxfId="762" priority="1029" stopIfTrue="1" operator="equal">
      <formula>"CW 3120-R2"</formula>
    </cfRule>
    <cfRule type="cellIs" dxfId="761" priority="1030" stopIfTrue="1" operator="equal">
      <formula>"CW 3240-R7"</formula>
    </cfRule>
  </conditionalFormatting>
  <conditionalFormatting sqref="D106">
    <cfRule type="cellIs" dxfId="760" priority="1025" stopIfTrue="1" operator="equal">
      <formula>"CW 2130-R11"</formula>
    </cfRule>
    <cfRule type="cellIs" dxfId="759" priority="1026" stopIfTrue="1" operator="equal">
      <formula>"CW 3120-R2"</formula>
    </cfRule>
    <cfRule type="cellIs" dxfId="758" priority="1027" stopIfTrue="1" operator="equal">
      <formula>"CW 3240-R7"</formula>
    </cfRule>
  </conditionalFormatting>
  <conditionalFormatting sqref="D107">
    <cfRule type="cellIs" dxfId="757" priority="1022" stopIfTrue="1" operator="equal">
      <formula>"CW 2130-R11"</formula>
    </cfRule>
    <cfRule type="cellIs" dxfId="756" priority="1023" stopIfTrue="1" operator="equal">
      <formula>"CW 3120-R2"</formula>
    </cfRule>
    <cfRule type="cellIs" dxfId="755" priority="1024" stopIfTrue="1" operator="equal">
      <formula>"CW 3240-R7"</formula>
    </cfRule>
  </conditionalFormatting>
  <conditionalFormatting sqref="D108">
    <cfRule type="cellIs" dxfId="754" priority="1019" stopIfTrue="1" operator="equal">
      <formula>"CW 2130-R11"</formula>
    </cfRule>
    <cfRule type="cellIs" dxfId="753" priority="1020" stopIfTrue="1" operator="equal">
      <formula>"CW 3120-R2"</formula>
    </cfRule>
    <cfRule type="cellIs" dxfId="752" priority="1021" stopIfTrue="1" operator="equal">
      <formula>"CW 3240-R7"</formula>
    </cfRule>
  </conditionalFormatting>
  <conditionalFormatting sqref="D109">
    <cfRule type="cellIs" dxfId="751" priority="1016" stopIfTrue="1" operator="equal">
      <formula>"CW 2130-R11"</formula>
    </cfRule>
    <cfRule type="cellIs" dxfId="750" priority="1017" stopIfTrue="1" operator="equal">
      <formula>"CW 3120-R2"</formula>
    </cfRule>
    <cfRule type="cellIs" dxfId="749" priority="1018" stopIfTrue="1" operator="equal">
      <formula>"CW 3240-R7"</formula>
    </cfRule>
  </conditionalFormatting>
  <conditionalFormatting sqref="D110">
    <cfRule type="cellIs" dxfId="748" priority="1013" stopIfTrue="1" operator="equal">
      <formula>"CW 2130-R11"</formula>
    </cfRule>
    <cfRule type="cellIs" dxfId="747" priority="1014" stopIfTrue="1" operator="equal">
      <formula>"CW 3120-R2"</formula>
    </cfRule>
    <cfRule type="cellIs" dxfId="746" priority="1015" stopIfTrue="1" operator="equal">
      <formula>"CW 3240-R7"</formula>
    </cfRule>
  </conditionalFormatting>
  <conditionalFormatting sqref="D111">
    <cfRule type="cellIs" dxfId="745" priority="1010" stopIfTrue="1" operator="equal">
      <formula>"CW 2130-R11"</formula>
    </cfRule>
    <cfRule type="cellIs" dxfId="744" priority="1011" stopIfTrue="1" operator="equal">
      <formula>"CW 3120-R2"</formula>
    </cfRule>
    <cfRule type="cellIs" dxfId="743" priority="1012" stopIfTrue="1" operator="equal">
      <formula>"CW 3240-R7"</formula>
    </cfRule>
  </conditionalFormatting>
  <conditionalFormatting sqref="D116">
    <cfRule type="cellIs" dxfId="742" priority="1004" stopIfTrue="1" operator="equal">
      <formula>"CW 2130-R11"</formula>
    </cfRule>
    <cfRule type="cellIs" dxfId="741" priority="1005" stopIfTrue="1" operator="equal">
      <formula>"CW 3120-R2"</formula>
    </cfRule>
    <cfRule type="cellIs" dxfId="740" priority="1006" stopIfTrue="1" operator="equal">
      <formula>"CW 3240-R7"</formula>
    </cfRule>
  </conditionalFormatting>
  <conditionalFormatting sqref="D117:D118">
    <cfRule type="cellIs" dxfId="739" priority="1001" stopIfTrue="1" operator="equal">
      <formula>"CW 2130-R11"</formula>
    </cfRule>
    <cfRule type="cellIs" dxfId="738" priority="1002" stopIfTrue="1" operator="equal">
      <formula>"CW 3120-R2"</formula>
    </cfRule>
    <cfRule type="cellIs" dxfId="737" priority="1003" stopIfTrue="1" operator="equal">
      <formula>"CW 3240-R7"</formula>
    </cfRule>
  </conditionalFormatting>
  <conditionalFormatting sqref="D115">
    <cfRule type="cellIs" dxfId="736" priority="1007" stopIfTrue="1" operator="equal">
      <formula>"CW 2130-R11"</formula>
    </cfRule>
    <cfRule type="cellIs" dxfId="735" priority="1008" stopIfTrue="1" operator="equal">
      <formula>"CW 3120-R2"</formula>
    </cfRule>
    <cfRule type="cellIs" dxfId="734" priority="1009" stopIfTrue="1" operator="equal">
      <formula>"CW 3240-R7"</formula>
    </cfRule>
  </conditionalFormatting>
  <conditionalFormatting sqref="D119:D120">
    <cfRule type="cellIs" dxfId="733" priority="998" stopIfTrue="1" operator="equal">
      <formula>"CW 2130-R11"</formula>
    </cfRule>
    <cfRule type="cellIs" dxfId="732" priority="999" stopIfTrue="1" operator="equal">
      <formula>"CW 3120-R2"</formula>
    </cfRule>
    <cfRule type="cellIs" dxfId="731" priority="1000" stopIfTrue="1" operator="equal">
      <formula>"CW 3240-R7"</formula>
    </cfRule>
  </conditionalFormatting>
  <conditionalFormatting sqref="D121">
    <cfRule type="cellIs" dxfId="730" priority="995" stopIfTrue="1" operator="equal">
      <formula>"CW 2130-R11"</formula>
    </cfRule>
    <cfRule type="cellIs" dxfId="729" priority="996" stopIfTrue="1" operator="equal">
      <formula>"CW 3120-R2"</formula>
    </cfRule>
    <cfRule type="cellIs" dxfId="728" priority="997" stopIfTrue="1" operator="equal">
      <formula>"CW 3240-R7"</formula>
    </cfRule>
  </conditionalFormatting>
  <conditionalFormatting sqref="D122">
    <cfRule type="cellIs" dxfId="727" priority="992" stopIfTrue="1" operator="equal">
      <formula>"CW 2130-R11"</formula>
    </cfRule>
    <cfRule type="cellIs" dxfId="726" priority="993" stopIfTrue="1" operator="equal">
      <formula>"CW 3120-R2"</formula>
    </cfRule>
    <cfRule type="cellIs" dxfId="725" priority="994" stopIfTrue="1" operator="equal">
      <formula>"CW 3240-R7"</formula>
    </cfRule>
  </conditionalFormatting>
  <conditionalFormatting sqref="D124">
    <cfRule type="cellIs" dxfId="724" priority="989" stopIfTrue="1" operator="equal">
      <formula>"CW 2130-R11"</formula>
    </cfRule>
    <cfRule type="cellIs" dxfId="723" priority="990" stopIfTrue="1" operator="equal">
      <formula>"CW 3120-R2"</formula>
    </cfRule>
    <cfRule type="cellIs" dxfId="722" priority="991" stopIfTrue="1" operator="equal">
      <formula>"CW 3240-R7"</formula>
    </cfRule>
  </conditionalFormatting>
  <conditionalFormatting sqref="D126">
    <cfRule type="cellIs" dxfId="721" priority="986" stopIfTrue="1" operator="equal">
      <formula>"CW 2130-R11"</formula>
    </cfRule>
    <cfRule type="cellIs" dxfId="720" priority="987" stopIfTrue="1" operator="equal">
      <formula>"CW 3120-R2"</formula>
    </cfRule>
    <cfRule type="cellIs" dxfId="719" priority="988" stopIfTrue="1" operator="equal">
      <formula>"CW 3240-R7"</formula>
    </cfRule>
  </conditionalFormatting>
  <conditionalFormatting sqref="D128">
    <cfRule type="cellIs" dxfId="718" priority="983" stopIfTrue="1" operator="equal">
      <formula>"CW 2130-R11"</formula>
    </cfRule>
    <cfRule type="cellIs" dxfId="717" priority="984" stopIfTrue="1" operator="equal">
      <formula>"CW 3120-R2"</formula>
    </cfRule>
    <cfRule type="cellIs" dxfId="716" priority="985" stopIfTrue="1" operator="equal">
      <formula>"CW 3240-R7"</formula>
    </cfRule>
  </conditionalFormatting>
  <conditionalFormatting sqref="D138">
    <cfRule type="cellIs" dxfId="715" priority="973" stopIfTrue="1" operator="equal">
      <formula>"CW 2130-R11"</formula>
    </cfRule>
    <cfRule type="cellIs" dxfId="714" priority="974" stopIfTrue="1" operator="equal">
      <formula>"CW 3120-R2"</formula>
    </cfRule>
    <cfRule type="cellIs" dxfId="713" priority="975" stopIfTrue="1" operator="equal">
      <formula>"CW 3240-R7"</formula>
    </cfRule>
  </conditionalFormatting>
  <conditionalFormatting sqref="D137">
    <cfRule type="cellIs" dxfId="712" priority="976" stopIfTrue="1" operator="equal">
      <formula>"CW 3120-R2"</formula>
    </cfRule>
    <cfRule type="cellIs" dxfId="711" priority="977" stopIfTrue="1" operator="equal">
      <formula>"CW 3240-R7"</formula>
    </cfRule>
  </conditionalFormatting>
  <conditionalFormatting sqref="D141:D143">
    <cfRule type="cellIs" dxfId="710" priority="970" stopIfTrue="1" operator="equal">
      <formula>"CW 2130-R11"</formula>
    </cfRule>
    <cfRule type="cellIs" dxfId="709" priority="971" stopIfTrue="1" operator="equal">
      <formula>"CW 3120-R2"</formula>
    </cfRule>
    <cfRule type="cellIs" dxfId="708" priority="972" stopIfTrue="1" operator="equal">
      <formula>"CW 3240-R7"</formula>
    </cfRule>
  </conditionalFormatting>
  <conditionalFormatting sqref="D145">
    <cfRule type="cellIs" dxfId="707" priority="967" stopIfTrue="1" operator="equal">
      <formula>"CW 2130-R11"</formula>
    </cfRule>
    <cfRule type="cellIs" dxfId="706" priority="968" stopIfTrue="1" operator="equal">
      <formula>"CW 3120-R2"</formula>
    </cfRule>
    <cfRule type="cellIs" dxfId="705" priority="969" stopIfTrue="1" operator="equal">
      <formula>"CW 3240-R7"</formula>
    </cfRule>
  </conditionalFormatting>
  <conditionalFormatting sqref="D146">
    <cfRule type="cellIs" dxfId="704" priority="964" stopIfTrue="1" operator="equal">
      <formula>"CW 2130-R11"</formula>
    </cfRule>
    <cfRule type="cellIs" dxfId="703" priority="965" stopIfTrue="1" operator="equal">
      <formula>"CW 3120-R2"</formula>
    </cfRule>
    <cfRule type="cellIs" dxfId="702" priority="966" stopIfTrue="1" operator="equal">
      <formula>"CW 3240-R7"</formula>
    </cfRule>
  </conditionalFormatting>
  <conditionalFormatting sqref="D144">
    <cfRule type="cellIs" dxfId="701" priority="961" stopIfTrue="1" operator="equal">
      <formula>"CW 2130-R11"</formula>
    </cfRule>
    <cfRule type="cellIs" dxfId="700" priority="962" stopIfTrue="1" operator="equal">
      <formula>"CW 3120-R2"</formula>
    </cfRule>
    <cfRule type="cellIs" dxfId="699" priority="963" stopIfTrue="1" operator="equal">
      <formula>"CW 3240-R7"</formula>
    </cfRule>
  </conditionalFormatting>
  <conditionalFormatting sqref="D148:D150">
    <cfRule type="cellIs" dxfId="698" priority="958" stopIfTrue="1" operator="equal">
      <formula>"CW 2130-R11"</formula>
    </cfRule>
    <cfRule type="cellIs" dxfId="697" priority="959" stopIfTrue="1" operator="equal">
      <formula>"CW 3120-R2"</formula>
    </cfRule>
    <cfRule type="cellIs" dxfId="696" priority="960" stopIfTrue="1" operator="equal">
      <formula>"CW 3240-R7"</formula>
    </cfRule>
  </conditionalFormatting>
  <conditionalFormatting sqref="D152:D153">
    <cfRule type="cellIs" dxfId="695" priority="955" stopIfTrue="1" operator="equal">
      <formula>"CW 2130-R11"</formula>
    </cfRule>
    <cfRule type="cellIs" dxfId="694" priority="956" stopIfTrue="1" operator="equal">
      <formula>"CW 3120-R2"</formula>
    </cfRule>
    <cfRule type="cellIs" dxfId="693" priority="957" stopIfTrue="1" operator="equal">
      <formula>"CW 3240-R7"</formula>
    </cfRule>
  </conditionalFormatting>
  <conditionalFormatting sqref="D101">
    <cfRule type="cellIs" dxfId="692" priority="949" stopIfTrue="1" operator="equal">
      <formula>"CW 2130-R11"</formula>
    </cfRule>
    <cfRule type="cellIs" dxfId="691" priority="950" stopIfTrue="1" operator="equal">
      <formula>"CW 3120-R2"</formula>
    </cfRule>
    <cfRule type="cellIs" dxfId="690" priority="951" stopIfTrue="1" operator="equal">
      <formula>"CW 3240-R7"</formula>
    </cfRule>
  </conditionalFormatting>
  <conditionalFormatting sqref="D112">
    <cfRule type="cellIs" dxfId="689" priority="946" stopIfTrue="1" operator="equal">
      <formula>"CW 2130-R11"</formula>
    </cfRule>
    <cfRule type="cellIs" dxfId="688" priority="947" stopIfTrue="1" operator="equal">
      <formula>"CW 3120-R2"</formula>
    </cfRule>
    <cfRule type="cellIs" dxfId="687" priority="948" stopIfTrue="1" operator="equal">
      <formula>"CW 3240-R7"</formula>
    </cfRule>
  </conditionalFormatting>
  <conditionalFormatting sqref="D94">
    <cfRule type="cellIs" dxfId="686" priority="943" stopIfTrue="1" operator="equal">
      <formula>"CW 2130-R11"</formula>
    </cfRule>
    <cfRule type="cellIs" dxfId="685" priority="944" stopIfTrue="1" operator="equal">
      <formula>"CW 3120-R2"</formula>
    </cfRule>
    <cfRule type="cellIs" dxfId="684" priority="945" stopIfTrue="1" operator="equal">
      <formula>"CW 3240-R7"</formula>
    </cfRule>
  </conditionalFormatting>
  <conditionalFormatting sqref="D196">
    <cfRule type="cellIs" dxfId="683" priority="775" stopIfTrue="1" operator="equal">
      <formula>"CW 2130-R11"</formula>
    </cfRule>
    <cfRule type="cellIs" dxfId="682" priority="776" stopIfTrue="1" operator="equal">
      <formula>"CW 3120-R2"</formula>
    </cfRule>
    <cfRule type="cellIs" dxfId="681" priority="777" stopIfTrue="1" operator="equal">
      <formula>"CW 3240-R7"</formula>
    </cfRule>
  </conditionalFormatting>
  <conditionalFormatting sqref="D95">
    <cfRule type="cellIs" dxfId="680" priority="940" stopIfTrue="1" operator="equal">
      <formula>"CW 2130-R11"</formula>
    </cfRule>
    <cfRule type="cellIs" dxfId="679" priority="941" stopIfTrue="1" operator="equal">
      <formula>"CW 3120-R2"</formula>
    </cfRule>
    <cfRule type="cellIs" dxfId="678" priority="942" stopIfTrue="1" operator="equal">
      <formula>"CW 3240-R7"</formula>
    </cfRule>
  </conditionalFormatting>
  <conditionalFormatting sqref="D136">
    <cfRule type="cellIs" dxfId="677" priority="937" stopIfTrue="1" operator="equal">
      <formula>"CW 2130-R11"</formula>
    </cfRule>
    <cfRule type="cellIs" dxfId="676" priority="938" stopIfTrue="1" operator="equal">
      <formula>"CW 3120-R2"</formula>
    </cfRule>
    <cfRule type="cellIs" dxfId="675" priority="939" stopIfTrue="1" operator="equal">
      <formula>"CW 3240-R7"</formula>
    </cfRule>
  </conditionalFormatting>
  <conditionalFormatting sqref="D140">
    <cfRule type="cellIs" dxfId="674" priority="934" stopIfTrue="1" operator="equal">
      <formula>"CW 2130-R11"</formula>
    </cfRule>
    <cfRule type="cellIs" dxfId="673" priority="935" stopIfTrue="1" operator="equal">
      <formula>"CW 3120-R2"</formula>
    </cfRule>
    <cfRule type="cellIs" dxfId="672" priority="936" stopIfTrue="1" operator="equal">
      <formula>"CW 3240-R7"</formula>
    </cfRule>
  </conditionalFormatting>
  <conditionalFormatting sqref="D139">
    <cfRule type="cellIs" dxfId="671" priority="931" stopIfTrue="1" operator="equal">
      <formula>"CW 2130-R11"</formula>
    </cfRule>
    <cfRule type="cellIs" dxfId="670" priority="932" stopIfTrue="1" operator="equal">
      <formula>"CW 3120-R2"</formula>
    </cfRule>
    <cfRule type="cellIs" dxfId="669" priority="933" stopIfTrue="1" operator="equal">
      <formula>"CW 3240-R7"</formula>
    </cfRule>
  </conditionalFormatting>
  <conditionalFormatting sqref="D113">
    <cfRule type="cellIs" dxfId="668" priority="925" stopIfTrue="1" operator="equal">
      <formula>"CW 2130-R11"</formula>
    </cfRule>
    <cfRule type="cellIs" dxfId="667" priority="926" stopIfTrue="1" operator="equal">
      <formula>"CW 3120-R2"</formula>
    </cfRule>
    <cfRule type="cellIs" dxfId="666" priority="927" stopIfTrue="1" operator="equal">
      <formula>"CW 3240-R7"</formula>
    </cfRule>
  </conditionalFormatting>
  <conditionalFormatting sqref="D114">
    <cfRule type="cellIs" dxfId="665" priority="922" stopIfTrue="1" operator="equal">
      <formula>"CW 2130-R11"</formula>
    </cfRule>
    <cfRule type="cellIs" dxfId="664" priority="923" stopIfTrue="1" operator="equal">
      <formula>"CW 3120-R2"</formula>
    </cfRule>
    <cfRule type="cellIs" dxfId="663" priority="924" stopIfTrue="1" operator="equal">
      <formula>"CW 3240-R7"</formula>
    </cfRule>
  </conditionalFormatting>
  <conditionalFormatting sqref="D183">
    <cfRule type="cellIs" dxfId="662" priority="751" stopIfTrue="1" operator="equal">
      <formula>"CW 2130-R11"</formula>
    </cfRule>
    <cfRule type="cellIs" dxfId="661" priority="752" stopIfTrue="1" operator="equal">
      <formula>"CW 3120-R2"</formula>
    </cfRule>
    <cfRule type="cellIs" dxfId="660" priority="753" stopIfTrue="1" operator="equal">
      <formula>"CW 3240-R7"</formula>
    </cfRule>
  </conditionalFormatting>
  <conditionalFormatting sqref="D160:D161 D173 D181">
    <cfRule type="cellIs" dxfId="659" priority="919" stopIfTrue="1" operator="equal">
      <formula>"CW 2130-R11"</formula>
    </cfRule>
    <cfRule type="cellIs" dxfId="658" priority="920" stopIfTrue="1" operator="equal">
      <formula>"CW 3120-R2"</formula>
    </cfRule>
    <cfRule type="cellIs" dxfId="657" priority="921" stopIfTrue="1" operator="equal">
      <formula>"CW 3240-R7"</formula>
    </cfRule>
  </conditionalFormatting>
  <conditionalFormatting sqref="D157">
    <cfRule type="cellIs" dxfId="656" priority="916" stopIfTrue="1" operator="equal">
      <formula>"CW 2130-R11"</formula>
    </cfRule>
    <cfRule type="cellIs" dxfId="655" priority="917" stopIfTrue="1" operator="equal">
      <formula>"CW 3120-R2"</formula>
    </cfRule>
    <cfRule type="cellIs" dxfId="654" priority="918" stopIfTrue="1" operator="equal">
      <formula>"CW 3240-R7"</formula>
    </cfRule>
  </conditionalFormatting>
  <conditionalFormatting sqref="D158">
    <cfRule type="cellIs" dxfId="653" priority="913" stopIfTrue="1" operator="equal">
      <formula>"CW 2130-R11"</formula>
    </cfRule>
    <cfRule type="cellIs" dxfId="652" priority="914" stopIfTrue="1" operator="equal">
      <formula>"CW 3120-R2"</formula>
    </cfRule>
    <cfRule type="cellIs" dxfId="651" priority="915" stopIfTrue="1" operator="equal">
      <formula>"CW 3240-R7"</formula>
    </cfRule>
  </conditionalFormatting>
  <conditionalFormatting sqref="D159">
    <cfRule type="cellIs" dxfId="650" priority="910" stopIfTrue="1" operator="equal">
      <formula>"CW 2130-R11"</formula>
    </cfRule>
    <cfRule type="cellIs" dxfId="649" priority="911" stopIfTrue="1" operator="equal">
      <formula>"CW 3120-R2"</formula>
    </cfRule>
    <cfRule type="cellIs" dxfId="648" priority="912" stopIfTrue="1" operator="equal">
      <formula>"CW 3240-R7"</formula>
    </cfRule>
  </conditionalFormatting>
  <conditionalFormatting sqref="D163:D164">
    <cfRule type="cellIs" dxfId="647" priority="907" stopIfTrue="1" operator="equal">
      <formula>"CW 2130-R11"</formula>
    </cfRule>
    <cfRule type="cellIs" dxfId="646" priority="908" stopIfTrue="1" operator="equal">
      <formula>"CW 3120-R2"</formula>
    </cfRule>
    <cfRule type="cellIs" dxfId="645" priority="909" stopIfTrue="1" operator="equal">
      <formula>"CW 3240-R7"</formula>
    </cfRule>
  </conditionalFormatting>
  <conditionalFormatting sqref="D165">
    <cfRule type="cellIs" dxfId="644" priority="904" stopIfTrue="1" operator="equal">
      <formula>"CW 2130-R11"</formula>
    </cfRule>
    <cfRule type="cellIs" dxfId="643" priority="905" stopIfTrue="1" operator="equal">
      <formula>"CW 3120-R2"</formula>
    </cfRule>
    <cfRule type="cellIs" dxfId="642" priority="906" stopIfTrue="1" operator="equal">
      <formula>"CW 3240-R7"</formula>
    </cfRule>
  </conditionalFormatting>
  <conditionalFormatting sqref="D166">
    <cfRule type="cellIs" dxfId="641" priority="901" stopIfTrue="1" operator="equal">
      <formula>"CW 2130-R11"</formula>
    </cfRule>
    <cfRule type="cellIs" dxfId="640" priority="902" stopIfTrue="1" operator="equal">
      <formula>"CW 3120-R2"</formula>
    </cfRule>
    <cfRule type="cellIs" dxfId="639" priority="903" stopIfTrue="1" operator="equal">
      <formula>"CW 3240-R7"</formula>
    </cfRule>
  </conditionalFormatting>
  <conditionalFormatting sqref="D167">
    <cfRule type="cellIs" dxfId="638" priority="898" stopIfTrue="1" operator="equal">
      <formula>"CW 2130-R11"</formula>
    </cfRule>
    <cfRule type="cellIs" dxfId="637" priority="899" stopIfTrue="1" operator="equal">
      <formula>"CW 3120-R2"</formula>
    </cfRule>
    <cfRule type="cellIs" dxfId="636" priority="900" stopIfTrue="1" operator="equal">
      <formula>"CW 3240-R7"</formula>
    </cfRule>
  </conditionalFormatting>
  <conditionalFormatting sqref="D168:D171">
    <cfRule type="cellIs" dxfId="635" priority="895" stopIfTrue="1" operator="equal">
      <formula>"CW 2130-R11"</formula>
    </cfRule>
    <cfRule type="cellIs" dxfId="634" priority="896" stopIfTrue="1" operator="equal">
      <formula>"CW 3120-R2"</formula>
    </cfRule>
    <cfRule type="cellIs" dxfId="633" priority="897" stopIfTrue="1" operator="equal">
      <formula>"CW 3240-R7"</formula>
    </cfRule>
  </conditionalFormatting>
  <conditionalFormatting sqref="D172">
    <cfRule type="cellIs" dxfId="632" priority="892" stopIfTrue="1" operator="equal">
      <formula>"CW 2130-R11"</formula>
    </cfRule>
    <cfRule type="cellIs" dxfId="631" priority="893" stopIfTrue="1" operator="equal">
      <formula>"CW 3120-R2"</formula>
    </cfRule>
    <cfRule type="cellIs" dxfId="630" priority="894" stopIfTrue="1" operator="equal">
      <formula>"CW 3240-R7"</formula>
    </cfRule>
  </conditionalFormatting>
  <conditionalFormatting sqref="D174">
    <cfRule type="cellIs" dxfId="629" priority="889" stopIfTrue="1" operator="equal">
      <formula>"CW 2130-R11"</formula>
    </cfRule>
    <cfRule type="cellIs" dxfId="628" priority="890" stopIfTrue="1" operator="equal">
      <formula>"CW 3120-R2"</formula>
    </cfRule>
    <cfRule type="cellIs" dxfId="627" priority="891" stopIfTrue="1" operator="equal">
      <formula>"CW 3240-R7"</formula>
    </cfRule>
  </conditionalFormatting>
  <conditionalFormatting sqref="D175">
    <cfRule type="cellIs" dxfId="626" priority="886" stopIfTrue="1" operator="equal">
      <formula>"CW 2130-R11"</formula>
    </cfRule>
    <cfRule type="cellIs" dxfId="625" priority="887" stopIfTrue="1" operator="equal">
      <formula>"CW 3120-R2"</formula>
    </cfRule>
    <cfRule type="cellIs" dxfId="624" priority="888" stopIfTrue="1" operator="equal">
      <formula>"CW 3240-R7"</formula>
    </cfRule>
  </conditionalFormatting>
  <conditionalFormatting sqref="D176">
    <cfRule type="cellIs" dxfId="623" priority="883" stopIfTrue="1" operator="equal">
      <formula>"CW 2130-R11"</formula>
    </cfRule>
    <cfRule type="cellIs" dxfId="622" priority="884" stopIfTrue="1" operator="equal">
      <formula>"CW 3120-R2"</formula>
    </cfRule>
    <cfRule type="cellIs" dxfId="621" priority="885" stopIfTrue="1" operator="equal">
      <formula>"CW 3240-R7"</formula>
    </cfRule>
  </conditionalFormatting>
  <conditionalFormatting sqref="D179">
    <cfRule type="cellIs" dxfId="620" priority="880" stopIfTrue="1" operator="equal">
      <formula>"CW 2130-R11"</formula>
    </cfRule>
    <cfRule type="cellIs" dxfId="619" priority="881" stopIfTrue="1" operator="equal">
      <formula>"CW 3120-R2"</formula>
    </cfRule>
    <cfRule type="cellIs" dxfId="618" priority="882" stopIfTrue="1" operator="equal">
      <formula>"CW 3240-R7"</formula>
    </cfRule>
  </conditionalFormatting>
  <conditionalFormatting sqref="D180">
    <cfRule type="cellIs" dxfId="617" priority="877" stopIfTrue="1" operator="equal">
      <formula>"CW 2130-R11"</formula>
    </cfRule>
    <cfRule type="cellIs" dxfId="616" priority="878" stopIfTrue="1" operator="equal">
      <formula>"CW 3120-R2"</formula>
    </cfRule>
    <cfRule type="cellIs" dxfId="615" priority="879" stopIfTrue="1" operator="equal">
      <formula>"CW 3240-R7"</formula>
    </cfRule>
  </conditionalFormatting>
  <conditionalFormatting sqref="D184">
    <cfRule type="cellIs" dxfId="614" priority="874" stopIfTrue="1" operator="equal">
      <formula>"CW 2130-R11"</formula>
    </cfRule>
    <cfRule type="cellIs" dxfId="613" priority="875" stopIfTrue="1" operator="equal">
      <formula>"CW 3120-R2"</formula>
    </cfRule>
    <cfRule type="cellIs" dxfId="612" priority="876" stopIfTrue="1" operator="equal">
      <formula>"CW 3240-R7"</formula>
    </cfRule>
  </conditionalFormatting>
  <conditionalFormatting sqref="D185:D190">
    <cfRule type="cellIs" dxfId="611" priority="871" stopIfTrue="1" operator="equal">
      <formula>"CW 2130-R11"</formula>
    </cfRule>
    <cfRule type="cellIs" dxfId="610" priority="872" stopIfTrue="1" operator="equal">
      <formula>"CW 3120-R2"</formula>
    </cfRule>
    <cfRule type="cellIs" dxfId="609" priority="873" stopIfTrue="1" operator="equal">
      <formula>"CW 3240-R7"</formula>
    </cfRule>
  </conditionalFormatting>
  <conditionalFormatting sqref="D191:D193">
    <cfRule type="cellIs" dxfId="608" priority="868" stopIfTrue="1" operator="equal">
      <formula>"CW 2130-R11"</formula>
    </cfRule>
    <cfRule type="cellIs" dxfId="607" priority="869" stopIfTrue="1" operator="equal">
      <formula>"CW 3120-R2"</formula>
    </cfRule>
    <cfRule type="cellIs" dxfId="606" priority="870" stopIfTrue="1" operator="equal">
      <formula>"CW 3240-R7"</formula>
    </cfRule>
  </conditionalFormatting>
  <conditionalFormatting sqref="D197">
    <cfRule type="cellIs" dxfId="605" priority="850" stopIfTrue="1" operator="equal">
      <formula>"CW 2130-R11"</formula>
    </cfRule>
    <cfRule type="cellIs" dxfId="604" priority="851" stopIfTrue="1" operator="equal">
      <formula>"CW 3120-R2"</formula>
    </cfRule>
    <cfRule type="cellIs" dxfId="603" priority="852" stopIfTrue="1" operator="equal">
      <formula>"CW 3240-R7"</formula>
    </cfRule>
  </conditionalFormatting>
  <conditionalFormatting sqref="D198">
    <cfRule type="cellIs" dxfId="602" priority="847" stopIfTrue="1" operator="equal">
      <formula>"CW 2130-R11"</formula>
    </cfRule>
    <cfRule type="cellIs" dxfId="601" priority="848" stopIfTrue="1" operator="equal">
      <formula>"CW 3120-R2"</formula>
    </cfRule>
    <cfRule type="cellIs" dxfId="600" priority="849" stopIfTrue="1" operator="equal">
      <formula>"CW 3240-R7"</formula>
    </cfRule>
  </conditionalFormatting>
  <conditionalFormatting sqref="D199">
    <cfRule type="cellIs" dxfId="599" priority="844" stopIfTrue="1" operator="equal">
      <formula>"CW 2130-R11"</formula>
    </cfRule>
    <cfRule type="cellIs" dxfId="598" priority="845" stopIfTrue="1" operator="equal">
      <formula>"CW 3120-R2"</formula>
    </cfRule>
    <cfRule type="cellIs" dxfId="597" priority="846" stopIfTrue="1" operator="equal">
      <formula>"CW 3240-R7"</formula>
    </cfRule>
  </conditionalFormatting>
  <conditionalFormatting sqref="D202">
    <cfRule type="cellIs" dxfId="596" priority="841" stopIfTrue="1" operator="equal">
      <formula>"CW 2130-R11"</formula>
    </cfRule>
    <cfRule type="cellIs" dxfId="595" priority="842" stopIfTrue="1" operator="equal">
      <formula>"CW 3120-R2"</formula>
    </cfRule>
    <cfRule type="cellIs" dxfId="594" priority="843" stopIfTrue="1" operator="equal">
      <formula>"CW 3240-R7"</formula>
    </cfRule>
  </conditionalFormatting>
  <conditionalFormatting sqref="D204">
    <cfRule type="cellIs" dxfId="593" priority="838" stopIfTrue="1" operator="equal">
      <formula>"CW 2130-R11"</formula>
    </cfRule>
    <cfRule type="cellIs" dxfId="592" priority="839" stopIfTrue="1" operator="equal">
      <formula>"CW 3120-R2"</formula>
    </cfRule>
    <cfRule type="cellIs" dxfId="591" priority="840" stopIfTrue="1" operator="equal">
      <formula>"CW 3240-R7"</formula>
    </cfRule>
  </conditionalFormatting>
  <conditionalFormatting sqref="D206:D207">
    <cfRule type="cellIs" dxfId="590" priority="832" stopIfTrue="1" operator="equal">
      <formula>"CW 2130-R11"</formula>
    </cfRule>
    <cfRule type="cellIs" dxfId="589" priority="833" stopIfTrue="1" operator="equal">
      <formula>"CW 3120-R2"</formula>
    </cfRule>
    <cfRule type="cellIs" dxfId="588" priority="834" stopIfTrue="1" operator="equal">
      <formula>"CW 3240-R7"</formula>
    </cfRule>
  </conditionalFormatting>
  <conditionalFormatting sqref="D208:D209">
    <cfRule type="cellIs" dxfId="587" priority="829" stopIfTrue="1" operator="equal">
      <formula>"CW 2130-R11"</formula>
    </cfRule>
    <cfRule type="cellIs" dxfId="586" priority="830" stopIfTrue="1" operator="equal">
      <formula>"CW 3120-R2"</formula>
    </cfRule>
    <cfRule type="cellIs" dxfId="585" priority="831" stopIfTrue="1" operator="equal">
      <formula>"CW 3240-R7"</formula>
    </cfRule>
  </conditionalFormatting>
  <conditionalFormatting sqref="D210">
    <cfRule type="cellIs" dxfId="584" priority="826" stopIfTrue="1" operator="equal">
      <formula>"CW 2130-R11"</formula>
    </cfRule>
    <cfRule type="cellIs" dxfId="583" priority="827" stopIfTrue="1" operator="equal">
      <formula>"CW 3120-R2"</formula>
    </cfRule>
    <cfRule type="cellIs" dxfId="582" priority="828" stopIfTrue="1" operator="equal">
      <formula>"CW 3240-R7"</formula>
    </cfRule>
  </conditionalFormatting>
  <conditionalFormatting sqref="D223:D225">
    <cfRule type="cellIs" dxfId="581" priority="807" stopIfTrue="1" operator="equal">
      <formula>"CW 2130-R11"</formula>
    </cfRule>
    <cfRule type="cellIs" dxfId="580" priority="808" stopIfTrue="1" operator="equal">
      <formula>"CW 3120-R2"</formula>
    </cfRule>
    <cfRule type="cellIs" dxfId="579" priority="809" stopIfTrue="1" operator="equal">
      <formula>"CW 3240-R7"</formula>
    </cfRule>
  </conditionalFormatting>
  <conditionalFormatting sqref="D217:D218 D221">
    <cfRule type="cellIs" dxfId="578" priority="812" stopIfTrue="1" operator="equal">
      <formula>"CW 3120-R2"</formula>
    </cfRule>
    <cfRule type="cellIs" dxfId="577" priority="813" stopIfTrue="1" operator="equal">
      <formula>"CW 3240-R7"</formula>
    </cfRule>
  </conditionalFormatting>
  <conditionalFormatting sqref="D219:D220">
    <cfRule type="cellIs" dxfId="576" priority="810" stopIfTrue="1" operator="equal">
      <formula>"CW 3120-R2"</formula>
    </cfRule>
    <cfRule type="cellIs" dxfId="575" priority="811" stopIfTrue="1" operator="equal">
      <formula>"CW 3240-R7"</formula>
    </cfRule>
  </conditionalFormatting>
  <conditionalFormatting sqref="D222">
    <cfRule type="cellIs" dxfId="574" priority="805" stopIfTrue="1" operator="equal">
      <formula>"CW 3120-R2"</formula>
    </cfRule>
    <cfRule type="cellIs" dxfId="573" priority="806" stopIfTrue="1" operator="equal">
      <formula>"CW 3240-R7"</formula>
    </cfRule>
  </conditionalFormatting>
  <conditionalFormatting sqref="D226">
    <cfRule type="cellIs" dxfId="572" priority="803" stopIfTrue="1" operator="equal">
      <formula>"CW 3120-R2"</formula>
    </cfRule>
    <cfRule type="cellIs" dxfId="571" priority="804" stopIfTrue="1" operator="equal">
      <formula>"CW 3240-R7"</formula>
    </cfRule>
  </conditionalFormatting>
  <conditionalFormatting sqref="D227">
    <cfRule type="cellIs" dxfId="570" priority="801" stopIfTrue="1" operator="equal">
      <formula>"CW 3120-R2"</formula>
    </cfRule>
    <cfRule type="cellIs" dxfId="569" priority="802" stopIfTrue="1" operator="equal">
      <formula>"CW 3240-R7"</formula>
    </cfRule>
  </conditionalFormatting>
  <conditionalFormatting sqref="D228">
    <cfRule type="cellIs" dxfId="568" priority="799" stopIfTrue="1" operator="equal">
      <formula>"CW 3120-R2"</formula>
    </cfRule>
    <cfRule type="cellIs" dxfId="567" priority="800" stopIfTrue="1" operator="equal">
      <formula>"CW 3240-R7"</formula>
    </cfRule>
  </conditionalFormatting>
  <conditionalFormatting sqref="D234:D237">
    <cfRule type="cellIs" dxfId="566" priority="796" stopIfTrue="1" operator="equal">
      <formula>"CW 2130-R11"</formula>
    </cfRule>
    <cfRule type="cellIs" dxfId="565" priority="797" stopIfTrue="1" operator="equal">
      <formula>"CW 3120-R2"</formula>
    </cfRule>
    <cfRule type="cellIs" dxfId="564" priority="798" stopIfTrue="1" operator="equal">
      <formula>"CW 3240-R7"</formula>
    </cfRule>
  </conditionalFormatting>
  <conditionalFormatting sqref="D233">
    <cfRule type="cellIs" dxfId="563" priority="793" stopIfTrue="1" operator="equal">
      <formula>"CW 2130-R11"</formula>
    </cfRule>
    <cfRule type="cellIs" dxfId="562" priority="794" stopIfTrue="1" operator="equal">
      <formula>"CW 3120-R2"</formula>
    </cfRule>
    <cfRule type="cellIs" dxfId="561" priority="795" stopIfTrue="1" operator="equal">
      <formula>"CW 3240-R7"</formula>
    </cfRule>
  </conditionalFormatting>
  <conditionalFormatting sqref="D238:D240">
    <cfRule type="cellIs" dxfId="560" priority="790" stopIfTrue="1" operator="equal">
      <formula>"CW 2130-R11"</formula>
    </cfRule>
    <cfRule type="cellIs" dxfId="559" priority="791" stopIfTrue="1" operator="equal">
      <formula>"CW 3120-R2"</formula>
    </cfRule>
    <cfRule type="cellIs" dxfId="558" priority="792" stopIfTrue="1" operator="equal">
      <formula>"CW 3240-R7"</formula>
    </cfRule>
  </conditionalFormatting>
  <conditionalFormatting sqref="D241">
    <cfRule type="cellIs" dxfId="557" priority="787" stopIfTrue="1" operator="equal">
      <formula>"CW 2130-R11"</formula>
    </cfRule>
    <cfRule type="cellIs" dxfId="556" priority="788" stopIfTrue="1" operator="equal">
      <formula>"CW 3120-R2"</formula>
    </cfRule>
    <cfRule type="cellIs" dxfId="555" priority="789" stopIfTrue="1" operator="equal">
      <formula>"CW 3240-R7"</formula>
    </cfRule>
  </conditionalFormatting>
  <conditionalFormatting sqref="D243:D245">
    <cfRule type="cellIs" dxfId="554" priority="784" stopIfTrue="1" operator="equal">
      <formula>"CW 2130-R11"</formula>
    </cfRule>
    <cfRule type="cellIs" dxfId="553" priority="785" stopIfTrue="1" operator="equal">
      <formula>"CW 3120-R2"</formula>
    </cfRule>
    <cfRule type="cellIs" dxfId="552" priority="786" stopIfTrue="1" operator="equal">
      <formula>"CW 3240-R7"</formula>
    </cfRule>
  </conditionalFormatting>
  <conditionalFormatting sqref="D248:D249">
    <cfRule type="cellIs" dxfId="551" priority="781" stopIfTrue="1" operator="equal">
      <formula>"CW 2130-R11"</formula>
    </cfRule>
    <cfRule type="cellIs" dxfId="550" priority="782" stopIfTrue="1" operator="equal">
      <formula>"CW 3120-R2"</formula>
    </cfRule>
    <cfRule type="cellIs" dxfId="549" priority="783" stopIfTrue="1" operator="equal">
      <formula>"CW 3240-R7"</formula>
    </cfRule>
  </conditionalFormatting>
  <conditionalFormatting sqref="D247">
    <cfRule type="cellIs" dxfId="548" priority="778" stopIfTrue="1" operator="equal">
      <formula>"CW 2130-R11"</formula>
    </cfRule>
    <cfRule type="cellIs" dxfId="547" priority="779" stopIfTrue="1" operator="equal">
      <formula>"CW 3120-R2"</formula>
    </cfRule>
    <cfRule type="cellIs" dxfId="546" priority="780" stopIfTrue="1" operator="equal">
      <formula>"CW 3240-R7"</formula>
    </cfRule>
  </conditionalFormatting>
  <conditionalFormatting sqref="D177:D178">
    <cfRule type="cellIs" dxfId="545" priority="772" stopIfTrue="1" operator="equal">
      <formula>"CW 2130-R11"</formula>
    </cfRule>
    <cfRule type="cellIs" dxfId="544" priority="773" stopIfTrue="1" operator="equal">
      <formula>"CW 3120-R2"</formula>
    </cfRule>
    <cfRule type="cellIs" dxfId="543" priority="774" stopIfTrue="1" operator="equal">
      <formula>"CW 3240-R7"</formula>
    </cfRule>
  </conditionalFormatting>
  <conditionalFormatting sqref="D203">
    <cfRule type="cellIs" dxfId="542" priority="769" stopIfTrue="1" operator="equal">
      <formula>"CW 2130-R11"</formula>
    </cfRule>
    <cfRule type="cellIs" dxfId="541" priority="770" stopIfTrue="1" operator="equal">
      <formula>"CW 3120-R2"</formula>
    </cfRule>
    <cfRule type="cellIs" dxfId="540" priority="771" stopIfTrue="1" operator="equal">
      <formula>"CW 3240-R7"</formula>
    </cfRule>
  </conditionalFormatting>
  <conditionalFormatting sqref="D232">
    <cfRule type="cellIs" dxfId="539" priority="766" stopIfTrue="1" operator="equal">
      <formula>"CW 2130-R11"</formula>
    </cfRule>
    <cfRule type="cellIs" dxfId="538" priority="767" stopIfTrue="1" operator="equal">
      <formula>"CW 3120-R2"</formula>
    </cfRule>
    <cfRule type="cellIs" dxfId="537" priority="768" stopIfTrue="1" operator="equal">
      <formula>"CW 3240-R7"</formula>
    </cfRule>
  </conditionalFormatting>
  <conditionalFormatting sqref="D231">
    <cfRule type="cellIs" dxfId="536" priority="763" stopIfTrue="1" operator="equal">
      <formula>"CW 2130-R11"</formula>
    </cfRule>
    <cfRule type="cellIs" dxfId="535" priority="764" stopIfTrue="1" operator="equal">
      <formula>"CW 3120-R2"</formula>
    </cfRule>
    <cfRule type="cellIs" dxfId="534" priority="765" stopIfTrue="1" operator="equal">
      <formula>"CW 3240-R7"</formula>
    </cfRule>
  </conditionalFormatting>
  <conditionalFormatting sqref="D230">
    <cfRule type="cellIs" dxfId="533" priority="760" stopIfTrue="1" operator="equal">
      <formula>"CW 2130-R11"</formula>
    </cfRule>
    <cfRule type="cellIs" dxfId="532" priority="761" stopIfTrue="1" operator="equal">
      <formula>"CW 3120-R2"</formula>
    </cfRule>
    <cfRule type="cellIs" dxfId="531" priority="762" stopIfTrue="1" operator="equal">
      <formula>"CW 3240-R7"</formula>
    </cfRule>
  </conditionalFormatting>
  <conditionalFormatting sqref="D200">
    <cfRule type="cellIs" dxfId="530" priority="757" stopIfTrue="1" operator="equal">
      <formula>"CW 2130-R11"</formula>
    </cfRule>
    <cfRule type="cellIs" dxfId="529" priority="758" stopIfTrue="1" operator="equal">
      <formula>"CW 3120-R2"</formula>
    </cfRule>
    <cfRule type="cellIs" dxfId="528" priority="759" stopIfTrue="1" operator="equal">
      <formula>"CW 3240-R7"</formula>
    </cfRule>
  </conditionalFormatting>
  <conditionalFormatting sqref="D182">
    <cfRule type="cellIs" dxfId="527" priority="754" stopIfTrue="1" operator="equal">
      <formula>"CW 2130-R11"</formula>
    </cfRule>
    <cfRule type="cellIs" dxfId="526" priority="755" stopIfTrue="1" operator="equal">
      <formula>"CW 3120-R2"</formula>
    </cfRule>
    <cfRule type="cellIs" dxfId="525" priority="756" stopIfTrue="1" operator="equal">
      <formula>"CW 3240-R7"</formula>
    </cfRule>
  </conditionalFormatting>
  <conditionalFormatting sqref="D474">
    <cfRule type="cellIs" dxfId="524" priority="148" stopIfTrue="1" operator="equal">
      <formula>"CW 2130-R11"</formula>
    </cfRule>
    <cfRule type="cellIs" dxfId="523" priority="149" stopIfTrue="1" operator="equal">
      <formula>"CW 3120-R2"</formula>
    </cfRule>
    <cfRule type="cellIs" dxfId="522" priority="150" stopIfTrue="1" operator="equal">
      <formula>"CW 3240-R7"</formula>
    </cfRule>
  </conditionalFormatting>
  <conditionalFormatting sqref="D310">
    <cfRule type="cellIs" dxfId="521" priority="486" stopIfTrue="1" operator="equal">
      <formula>"CW 2130-R11"</formula>
    </cfRule>
    <cfRule type="cellIs" dxfId="520" priority="487" stopIfTrue="1" operator="equal">
      <formula>"CW 3120-R2"</formula>
    </cfRule>
    <cfRule type="cellIs" dxfId="519" priority="488" stopIfTrue="1" operator="equal">
      <formula>"CW 3240-R7"</formula>
    </cfRule>
  </conditionalFormatting>
  <conditionalFormatting sqref="D308">
    <cfRule type="cellIs" dxfId="518" priority="483" stopIfTrue="1" operator="equal">
      <formula>"CW 2130-R11"</formula>
    </cfRule>
    <cfRule type="cellIs" dxfId="517" priority="484" stopIfTrue="1" operator="equal">
      <formula>"CW 3120-R2"</formula>
    </cfRule>
    <cfRule type="cellIs" dxfId="516" priority="485" stopIfTrue="1" operator="equal">
      <formula>"CW 3240-R7"</formula>
    </cfRule>
  </conditionalFormatting>
  <conditionalFormatting sqref="D281">
    <cfRule type="cellIs" dxfId="515" priority="459" stopIfTrue="1" operator="equal">
      <formula>"CW 2130-R11"</formula>
    </cfRule>
    <cfRule type="cellIs" dxfId="514" priority="460" stopIfTrue="1" operator="equal">
      <formula>"CW 3120-R2"</formula>
    </cfRule>
    <cfRule type="cellIs" dxfId="513" priority="461" stopIfTrue="1" operator="equal">
      <formula>"CW 3240-R7"</formula>
    </cfRule>
  </conditionalFormatting>
  <conditionalFormatting sqref="D475">
    <cfRule type="cellIs" dxfId="512" priority="145" stopIfTrue="1" operator="equal">
      <formula>"CW 2130-R11"</formula>
    </cfRule>
    <cfRule type="cellIs" dxfId="511" priority="146" stopIfTrue="1" operator="equal">
      <formula>"CW 3120-R2"</formula>
    </cfRule>
    <cfRule type="cellIs" dxfId="510" priority="147" stopIfTrue="1" operator="equal">
      <formula>"CW 3240-R7"</formula>
    </cfRule>
  </conditionalFormatting>
  <conditionalFormatting sqref="D476">
    <cfRule type="cellIs" dxfId="509" priority="142" stopIfTrue="1" operator="equal">
      <formula>"CW 2130-R11"</formula>
    </cfRule>
    <cfRule type="cellIs" dxfId="508" priority="143" stopIfTrue="1" operator="equal">
      <formula>"CW 3120-R2"</formula>
    </cfRule>
    <cfRule type="cellIs" dxfId="507" priority="144" stopIfTrue="1" operator="equal">
      <formula>"CW 3240-R7"</formula>
    </cfRule>
  </conditionalFormatting>
  <conditionalFormatting sqref="D496:D497">
    <cfRule type="cellIs" dxfId="506" priority="114" stopIfTrue="1" operator="equal">
      <formula>"CW 2130-R11"</formula>
    </cfRule>
    <cfRule type="cellIs" dxfId="505" priority="115" stopIfTrue="1" operator="equal">
      <formula>"CW 3120-R2"</formula>
    </cfRule>
    <cfRule type="cellIs" dxfId="504" priority="116" stopIfTrue="1" operator="equal">
      <formula>"CW 3240-R7"</formula>
    </cfRule>
  </conditionalFormatting>
  <conditionalFormatting sqref="D304">
    <cfRule type="cellIs" dxfId="503" priority="491" stopIfTrue="1" operator="equal">
      <formula>"CW 3120-R2"</formula>
    </cfRule>
    <cfRule type="cellIs" dxfId="502" priority="492" stopIfTrue="1" operator="equal">
      <formula>"CW 3240-R7"</formula>
    </cfRule>
  </conditionalFormatting>
  <conditionalFormatting sqref="D309">
    <cfRule type="cellIs" dxfId="501" priority="489" stopIfTrue="1" operator="equal">
      <formula>"CW 3120-R2"</formula>
    </cfRule>
    <cfRule type="cellIs" dxfId="500" priority="490" stopIfTrue="1" operator="equal">
      <formula>"CW 3240-R7"</formula>
    </cfRule>
  </conditionalFormatting>
  <conditionalFormatting sqref="D466">
    <cfRule type="cellIs" dxfId="499" priority="117" stopIfTrue="1" operator="equal">
      <formula>"CW 3120-R2"</formula>
    </cfRule>
    <cfRule type="cellIs" dxfId="498" priority="118" stopIfTrue="1" operator="equal">
      <formula>"CW 3240-R7"</formula>
    </cfRule>
  </conditionalFormatting>
  <conditionalFormatting sqref="D311:D313">
    <cfRule type="cellIs" dxfId="497" priority="480" stopIfTrue="1" operator="equal">
      <formula>"CW 2130-R11"</formula>
    </cfRule>
    <cfRule type="cellIs" dxfId="496" priority="481" stopIfTrue="1" operator="equal">
      <formula>"CW 3120-R2"</formula>
    </cfRule>
    <cfRule type="cellIs" dxfId="495" priority="482" stopIfTrue="1" operator="equal">
      <formula>"CW 3240-R7"</formula>
    </cfRule>
  </conditionalFormatting>
  <conditionalFormatting sqref="D314">
    <cfRule type="cellIs" dxfId="494" priority="477" stopIfTrue="1" operator="equal">
      <formula>"CW 2130-R11"</formula>
    </cfRule>
    <cfRule type="cellIs" dxfId="493" priority="478" stopIfTrue="1" operator="equal">
      <formula>"CW 3120-R2"</formula>
    </cfRule>
    <cfRule type="cellIs" dxfId="492" priority="479" stopIfTrue="1" operator="equal">
      <formula>"CW 3240-R7"</formula>
    </cfRule>
  </conditionalFormatting>
  <conditionalFormatting sqref="D275">
    <cfRule type="cellIs" dxfId="491" priority="468" stopIfTrue="1" operator="equal">
      <formula>"CW 2130-R11"</formula>
    </cfRule>
    <cfRule type="cellIs" dxfId="490" priority="469" stopIfTrue="1" operator="equal">
      <formula>"CW 3120-R2"</formula>
    </cfRule>
    <cfRule type="cellIs" dxfId="489" priority="470" stopIfTrue="1" operator="equal">
      <formula>"CW 3240-R7"</formula>
    </cfRule>
  </conditionalFormatting>
  <conditionalFormatting sqref="D316:D318">
    <cfRule type="cellIs" dxfId="488" priority="474" stopIfTrue="1" operator="equal">
      <formula>"CW 2130-R11"</formula>
    </cfRule>
    <cfRule type="cellIs" dxfId="487" priority="475" stopIfTrue="1" operator="equal">
      <formula>"CW 3120-R2"</formula>
    </cfRule>
    <cfRule type="cellIs" dxfId="486" priority="476" stopIfTrue="1" operator="equal">
      <formula>"CW 3240-R7"</formula>
    </cfRule>
  </conditionalFormatting>
  <conditionalFormatting sqref="D283">
    <cfRule type="cellIs" dxfId="485" priority="465" stopIfTrue="1" operator="equal">
      <formula>"CW 2130-R11"</formula>
    </cfRule>
    <cfRule type="cellIs" dxfId="484" priority="466" stopIfTrue="1" operator="equal">
      <formula>"CW 3120-R2"</formula>
    </cfRule>
    <cfRule type="cellIs" dxfId="483" priority="467" stopIfTrue="1" operator="equal">
      <formula>"CW 3240-R7"</formula>
    </cfRule>
  </conditionalFormatting>
  <conditionalFormatting sqref="D320:D321">
    <cfRule type="cellIs" dxfId="482" priority="471" stopIfTrue="1" operator="equal">
      <formula>"CW 2130-R11"</formula>
    </cfRule>
    <cfRule type="cellIs" dxfId="481" priority="472" stopIfTrue="1" operator="equal">
      <formula>"CW 3120-R2"</formula>
    </cfRule>
    <cfRule type="cellIs" dxfId="480" priority="473" stopIfTrue="1" operator="equal">
      <formula>"CW 3240-R7"</formula>
    </cfRule>
  </conditionalFormatting>
  <conditionalFormatting sqref="D280">
    <cfRule type="cellIs" dxfId="479" priority="462" stopIfTrue="1" operator="equal">
      <formula>"CW 2130-R11"</formula>
    </cfRule>
    <cfRule type="cellIs" dxfId="478" priority="463" stopIfTrue="1" operator="equal">
      <formula>"CW 3120-R2"</formula>
    </cfRule>
    <cfRule type="cellIs" dxfId="477" priority="464" stopIfTrue="1" operator="equal">
      <formula>"CW 3240-R7"</formula>
    </cfRule>
  </conditionalFormatting>
  <conditionalFormatting sqref="D292">
    <cfRule type="cellIs" dxfId="476" priority="456" stopIfTrue="1" operator="equal">
      <formula>"CW 2130-R11"</formula>
    </cfRule>
    <cfRule type="cellIs" dxfId="475" priority="457" stopIfTrue="1" operator="equal">
      <formula>"CW 3120-R2"</formula>
    </cfRule>
    <cfRule type="cellIs" dxfId="474" priority="458" stopIfTrue="1" operator="equal">
      <formula>"CW 3240-R7"</formula>
    </cfRule>
  </conditionalFormatting>
  <conditionalFormatting sqref="D293">
    <cfRule type="cellIs" dxfId="473" priority="453" stopIfTrue="1" operator="equal">
      <formula>"CW 2130-R11"</formula>
    </cfRule>
    <cfRule type="cellIs" dxfId="472" priority="454" stopIfTrue="1" operator="equal">
      <formula>"CW 3120-R2"</formula>
    </cfRule>
    <cfRule type="cellIs" dxfId="471" priority="455" stopIfTrue="1" operator="equal">
      <formula>"CW 3240-R7"</formula>
    </cfRule>
  </conditionalFormatting>
  <conditionalFormatting sqref="D256">
    <cfRule type="cellIs" dxfId="470" priority="568" stopIfTrue="1" operator="equal">
      <formula>"CW 2130-R11"</formula>
    </cfRule>
    <cfRule type="cellIs" dxfId="469" priority="569" stopIfTrue="1" operator="equal">
      <formula>"CW 3120-R2"</formula>
    </cfRule>
    <cfRule type="cellIs" dxfId="468" priority="570" stopIfTrue="1" operator="equal">
      <formula>"CW 3240-R7"</formula>
    </cfRule>
  </conditionalFormatting>
  <conditionalFormatting sqref="D253">
    <cfRule type="cellIs" dxfId="467" priority="574" stopIfTrue="1" operator="equal">
      <formula>"CW 2130-R11"</formula>
    </cfRule>
    <cfRule type="cellIs" dxfId="466" priority="575" stopIfTrue="1" operator="equal">
      <formula>"CW 3120-R2"</formula>
    </cfRule>
    <cfRule type="cellIs" dxfId="465" priority="576" stopIfTrue="1" operator="equal">
      <formula>"CW 3240-R7"</formula>
    </cfRule>
  </conditionalFormatting>
  <conditionalFormatting sqref="D254:D255">
    <cfRule type="cellIs" dxfId="464" priority="571" stopIfTrue="1" operator="equal">
      <formula>"CW 2130-R11"</formula>
    </cfRule>
    <cfRule type="cellIs" dxfId="463" priority="572" stopIfTrue="1" operator="equal">
      <formula>"CW 3120-R2"</formula>
    </cfRule>
    <cfRule type="cellIs" dxfId="462" priority="573" stopIfTrue="1" operator="equal">
      <formula>"CW 3240-R7"</formula>
    </cfRule>
  </conditionalFormatting>
  <conditionalFormatting sqref="D258">
    <cfRule type="cellIs" dxfId="461" priority="447" stopIfTrue="1" operator="equal">
      <formula>"CW 2130-R11"</formula>
    </cfRule>
    <cfRule type="cellIs" dxfId="460" priority="448" stopIfTrue="1" operator="equal">
      <formula>"CW 3120-R2"</formula>
    </cfRule>
    <cfRule type="cellIs" dxfId="459" priority="449" stopIfTrue="1" operator="equal">
      <formula>"CW 3240-R7"</formula>
    </cfRule>
  </conditionalFormatting>
  <conditionalFormatting sqref="D259">
    <cfRule type="cellIs" dxfId="458" priority="562" stopIfTrue="1" operator="equal">
      <formula>"CW 2130-R11"</formula>
    </cfRule>
    <cfRule type="cellIs" dxfId="457" priority="563" stopIfTrue="1" operator="equal">
      <formula>"CW 3120-R2"</formula>
    </cfRule>
    <cfRule type="cellIs" dxfId="456" priority="564" stopIfTrue="1" operator="equal">
      <formula>"CW 3240-R7"</formula>
    </cfRule>
  </conditionalFormatting>
  <conditionalFormatting sqref="D260">
    <cfRule type="cellIs" dxfId="455" priority="559" stopIfTrue="1" operator="equal">
      <formula>"CW 2130-R11"</formula>
    </cfRule>
    <cfRule type="cellIs" dxfId="454" priority="560" stopIfTrue="1" operator="equal">
      <formula>"CW 3120-R2"</formula>
    </cfRule>
    <cfRule type="cellIs" dxfId="453" priority="561" stopIfTrue="1" operator="equal">
      <formula>"CW 3240-R7"</formula>
    </cfRule>
  </conditionalFormatting>
  <conditionalFormatting sqref="D261">
    <cfRule type="cellIs" dxfId="452" priority="556" stopIfTrue="1" operator="equal">
      <formula>"CW 2130-R11"</formula>
    </cfRule>
    <cfRule type="cellIs" dxfId="451" priority="557" stopIfTrue="1" operator="equal">
      <formula>"CW 3120-R2"</formula>
    </cfRule>
    <cfRule type="cellIs" dxfId="450" priority="558" stopIfTrue="1" operator="equal">
      <formula>"CW 3240-R7"</formula>
    </cfRule>
  </conditionalFormatting>
  <conditionalFormatting sqref="D262">
    <cfRule type="cellIs" dxfId="449" priority="553" stopIfTrue="1" operator="equal">
      <formula>"CW 2130-R11"</formula>
    </cfRule>
    <cfRule type="cellIs" dxfId="448" priority="554" stopIfTrue="1" operator="equal">
      <formula>"CW 3120-R2"</formula>
    </cfRule>
    <cfRule type="cellIs" dxfId="447" priority="555" stopIfTrue="1" operator="equal">
      <formula>"CW 3240-R7"</formula>
    </cfRule>
  </conditionalFormatting>
  <conditionalFormatting sqref="D265">
    <cfRule type="cellIs" dxfId="446" priority="544" stopIfTrue="1" operator="equal">
      <formula>"CW 2130-R11"</formula>
    </cfRule>
    <cfRule type="cellIs" dxfId="445" priority="545" stopIfTrue="1" operator="equal">
      <formula>"CW 3120-R2"</formula>
    </cfRule>
    <cfRule type="cellIs" dxfId="444" priority="546" stopIfTrue="1" operator="equal">
      <formula>"CW 3240-R7"</formula>
    </cfRule>
  </conditionalFormatting>
  <conditionalFormatting sqref="D264">
    <cfRule type="cellIs" dxfId="443" priority="550" stopIfTrue="1" operator="equal">
      <formula>"CW 2130-R11"</formula>
    </cfRule>
    <cfRule type="cellIs" dxfId="442" priority="551" stopIfTrue="1" operator="equal">
      <formula>"CW 3120-R2"</formula>
    </cfRule>
    <cfRule type="cellIs" dxfId="441" priority="552" stopIfTrue="1" operator="equal">
      <formula>"CW 3240-R7"</formula>
    </cfRule>
  </conditionalFormatting>
  <conditionalFormatting sqref="D440">
    <cfRule type="cellIs" dxfId="440" priority="191" stopIfTrue="1" operator="equal">
      <formula>"CW 2130-R11"</formula>
    </cfRule>
    <cfRule type="cellIs" dxfId="439" priority="192" stopIfTrue="1" operator="equal">
      <formula>"CW 3120-R2"</formula>
    </cfRule>
    <cfRule type="cellIs" dxfId="438" priority="193" stopIfTrue="1" operator="equal">
      <formula>"CW 3240-R7"</formula>
    </cfRule>
  </conditionalFormatting>
  <conditionalFormatting sqref="D270:D271">
    <cfRule type="cellIs" dxfId="437" priority="541" stopIfTrue="1" operator="equal">
      <formula>"CW 2130-R11"</formula>
    </cfRule>
    <cfRule type="cellIs" dxfId="436" priority="542" stopIfTrue="1" operator="equal">
      <formula>"CW 3120-R2"</formula>
    </cfRule>
    <cfRule type="cellIs" dxfId="435" priority="543" stopIfTrue="1" operator="equal">
      <formula>"CW 3240-R7"</formula>
    </cfRule>
  </conditionalFormatting>
  <conditionalFormatting sqref="D272">
    <cfRule type="cellIs" dxfId="434" priority="538" stopIfTrue="1" operator="equal">
      <formula>"CW 2130-R11"</formula>
    </cfRule>
    <cfRule type="cellIs" dxfId="433" priority="539" stopIfTrue="1" operator="equal">
      <formula>"CW 3120-R2"</formula>
    </cfRule>
    <cfRule type="cellIs" dxfId="432" priority="540" stopIfTrue="1" operator="equal">
      <formula>"CW 3240-R7"</formula>
    </cfRule>
  </conditionalFormatting>
  <conditionalFormatting sqref="D273">
    <cfRule type="cellIs" dxfId="431" priority="535" stopIfTrue="1" operator="equal">
      <formula>"CW 2130-R11"</formula>
    </cfRule>
    <cfRule type="cellIs" dxfId="430" priority="536" stopIfTrue="1" operator="equal">
      <formula>"CW 3120-R2"</formula>
    </cfRule>
    <cfRule type="cellIs" dxfId="429" priority="537" stopIfTrue="1" operator="equal">
      <formula>"CW 3240-R7"</formula>
    </cfRule>
  </conditionalFormatting>
  <conditionalFormatting sqref="D274">
    <cfRule type="cellIs" dxfId="428" priority="532" stopIfTrue="1" operator="equal">
      <formula>"CW 2130-R11"</formula>
    </cfRule>
    <cfRule type="cellIs" dxfId="427" priority="533" stopIfTrue="1" operator="equal">
      <formula>"CW 3120-R2"</formula>
    </cfRule>
    <cfRule type="cellIs" dxfId="426" priority="534" stopIfTrue="1" operator="equal">
      <formula>"CW 3240-R7"</formula>
    </cfRule>
  </conditionalFormatting>
  <conditionalFormatting sqref="D276:D278">
    <cfRule type="cellIs" dxfId="425" priority="529" stopIfTrue="1" operator="equal">
      <formula>"CW 2130-R11"</formula>
    </cfRule>
    <cfRule type="cellIs" dxfId="424" priority="530" stopIfTrue="1" operator="equal">
      <formula>"CW 3120-R2"</formula>
    </cfRule>
    <cfRule type="cellIs" dxfId="423" priority="531" stopIfTrue="1" operator="equal">
      <formula>"CW 3240-R7"</formula>
    </cfRule>
  </conditionalFormatting>
  <conditionalFormatting sqref="D279">
    <cfRule type="cellIs" dxfId="422" priority="526" stopIfTrue="1" operator="equal">
      <formula>"CW 2130-R11"</formula>
    </cfRule>
    <cfRule type="cellIs" dxfId="421" priority="527" stopIfTrue="1" operator="equal">
      <formula>"CW 3120-R2"</formula>
    </cfRule>
    <cfRule type="cellIs" dxfId="420" priority="528" stopIfTrue="1" operator="equal">
      <formula>"CW 3240-R7"</formula>
    </cfRule>
  </conditionalFormatting>
  <conditionalFormatting sqref="D284">
    <cfRule type="cellIs" dxfId="419" priority="523" stopIfTrue="1" operator="equal">
      <formula>"CW 2130-R11"</formula>
    </cfRule>
    <cfRule type="cellIs" dxfId="418" priority="524" stopIfTrue="1" operator="equal">
      <formula>"CW 3120-R2"</formula>
    </cfRule>
    <cfRule type="cellIs" dxfId="417" priority="525" stopIfTrue="1" operator="equal">
      <formula>"CW 3240-R7"</formula>
    </cfRule>
  </conditionalFormatting>
  <conditionalFormatting sqref="D288">
    <cfRule type="cellIs" dxfId="416" priority="520" stopIfTrue="1" operator="equal">
      <formula>"CW 2130-R11"</formula>
    </cfRule>
    <cfRule type="cellIs" dxfId="415" priority="521" stopIfTrue="1" operator="equal">
      <formula>"CW 3120-R2"</formula>
    </cfRule>
    <cfRule type="cellIs" dxfId="414" priority="522" stopIfTrue="1" operator="equal">
      <formula>"CW 3240-R7"</formula>
    </cfRule>
  </conditionalFormatting>
  <conditionalFormatting sqref="D295:D297">
    <cfRule type="cellIs" dxfId="413" priority="505" stopIfTrue="1" operator="equal">
      <formula>"CW 2130-R11"</formula>
    </cfRule>
    <cfRule type="cellIs" dxfId="412" priority="506" stopIfTrue="1" operator="equal">
      <formula>"CW 3120-R2"</formula>
    </cfRule>
    <cfRule type="cellIs" dxfId="411" priority="507" stopIfTrue="1" operator="equal">
      <formula>"CW 3240-R7"</formula>
    </cfRule>
  </conditionalFormatting>
  <conditionalFormatting sqref="D291">
    <cfRule type="cellIs" dxfId="410" priority="517" stopIfTrue="1" operator="equal">
      <formula>"CW 2130-R11"</formula>
    </cfRule>
    <cfRule type="cellIs" dxfId="409" priority="518" stopIfTrue="1" operator="equal">
      <formula>"CW 3120-R2"</formula>
    </cfRule>
    <cfRule type="cellIs" dxfId="408" priority="519" stopIfTrue="1" operator="equal">
      <formula>"CW 3240-R7"</formula>
    </cfRule>
  </conditionalFormatting>
  <conditionalFormatting sqref="D298:D299">
    <cfRule type="cellIs" dxfId="407" priority="502" stopIfTrue="1" operator="equal">
      <formula>"CW 2130-R11"</formula>
    </cfRule>
    <cfRule type="cellIs" dxfId="406" priority="503" stopIfTrue="1" operator="equal">
      <formula>"CW 3120-R2"</formula>
    </cfRule>
    <cfRule type="cellIs" dxfId="405" priority="504" stopIfTrue="1" operator="equal">
      <formula>"CW 3240-R7"</formula>
    </cfRule>
  </conditionalFormatting>
  <conditionalFormatting sqref="D300">
    <cfRule type="cellIs" dxfId="404" priority="499" stopIfTrue="1" operator="equal">
      <formula>"CW 2130-R11"</formula>
    </cfRule>
    <cfRule type="cellIs" dxfId="403" priority="500" stopIfTrue="1" operator="equal">
      <formula>"CW 3120-R2"</formula>
    </cfRule>
    <cfRule type="cellIs" dxfId="402" priority="501" stopIfTrue="1" operator="equal">
      <formula>"CW 3240-R7"</formula>
    </cfRule>
  </conditionalFormatting>
  <conditionalFormatting sqref="D302">
    <cfRule type="cellIs" dxfId="401" priority="496" stopIfTrue="1" operator="equal">
      <formula>"CW 2130-R11"</formula>
    </cfRule>
    <cfRule type="cellIs" dxfId="400" priority="497" stopIfTrue="1" operator="equal">
      <formula>"CW 3120-R2"</formula>
    </cfRule>
    <cfRule type="cellIs" dxfId="399" priority="498" stopIfTrue="1" operator="equal">
      <formula>"CW 3240-R7"</formula>
    </cfRule>
  </conditionalFormatting>
  <conditionalFormatting sqref="D305:D306">
    <cfRule type="cellIs" dxfId="398" priority="493" stopIfTrue="1" operator="equal">
      <formula>"CW 2130-R11"</formula>
    </cfRule>
    <cfRule type="cellIs" dxfId="397" priority="494" stopIfTrue="1" operator="equal">
      <formula>"CW 3120-R2"</formula>
    </cfRule>
    <cfRule type="cellIs" dxfId="396" priority="495" stopIfTrue="1" operator="equal">
      <formula>"CW 3240-R7"</formula>
    </cfRule>
  </conditionalFormatting>
  <conditionalFormatting sqref="D352:D353">
    <cfRule type="cellIs" dxfId="395" priority="363" stopIfTrue="1" operator="equal">
      <formula>"CW 2130-R11"</formula>
    </cfRule>
    <cfRule type="cellIs" dxfId="394" priority="364" stopIfTrue="1" operator="equal">
      <formula>"CW 3120-R2"</formula>
    </cfRule>
    <cfRule type="cellIs" dxfId="393" priority="365" stopIfTrue="1" operator="equal">
      <formula>"CW 3240-R7"</formula>
    </cfRule>
  </conditionalFormatting>
  <conditionalFormatting sqref="D354">
    <cfRule type="cellIs" dxfId="392" priority="360" stopIfTrue="1" operator="equal">
      <formula>"CW 2130-R11"</formula>
    </cfRule>
    <cfRule type="cellIs" dxfId="391" priority="361" stopIfTrue="1" operator="equal">
      <formula>"CW 3120-R2"</formula>
    </cfRule>
    <cfRule type="cellIs" dxfId="390" priority="362" stopIfTrue="1" operator="equal">
      <formula>"CW 3240-R7"</formula>
    </cfRule>
  </conditionalFormatting>
  <conditionalFormatting sqref="D355">
    <cfRule type="cellIs" dxfId="389" priority="357" stopIfTrue="1" operator="equal">
      <formula>"CW 2130-R11"</formula>
    </cfRule>
    <cfRule type="cellIs" dxfId="388" priority="358" stopIfTrue="1" operator="equal">
      <formula>"CW 3120-R2"</formula>
    </cfRule>
    <cfRule type="cellIs" dxfId="387" priority="359" stopIfTrue="1" operator="equal">
      <formula>"CW 3240-R7"</formula>
    </cfRule>
  </conditionalFormatting>
  <conditionalFormatting sqref="D294">
    <cfRule type="cellIs" dxfId="386" priority="450" stopIfTrue="1" operator="equal">
      <formula>"CW 2130-R11"</formula>
    </cfRule>
    <cfRule type="cellIs" dxfId="385" priority="451" stopIfTrue="1" operator="equal">
      <formula>"CW 3120-R2"</formula>
    </cfRule>
    <cfRule type="cellIs" dxfId="384" priority="452" stopIfTrue="1" operator="equal">
      <formula>"CW 3240-R7"</formula>
    </cfRule>
  </conditionalFormatting>
  <conditionalFormatting sqref="D429">
    <cfRule type="cellIs" dxfId="383" priority="215" stopIfTrue="1" operator="equal">
      <formula>"CW 2130-R11"</formula>
    </cfRule>
    <cfRule type="cellIs" dxfId="382" priority="216" stopIfTrue="1" operator="equal">
      <formula>"CW 3120-R2"</formula>
    </cfRule>
    <cfRule type="cellIs" dxfId="381" priority="217" stopIfTrue="1" operator="equal">
      <formula>"CW 3240-R7"</formula>
    </cfRule>
  </conditionalFormatting>
  <conditionalFormatting sqref="D257">
    <cfRule type="cellIs" dxfId="380" priority="444" stopIfTrue="1" operator="equal">
      <formula>"CW 2130-R11"</formula>
    </cfRule>
    <cfRule type="cellIs" dxfId="379" priority="445" stopIfTrue="1" operator="equal">
      <formula>"CW 3120-R2"</formula>
    </cfRule>
    <cfRule type="cellIs" dxfId="378" priority="446" stopIfTrue="1" operator="equal">
      <formula>"CW 3240-R7"</formula>
    </cfRule>
  </conditionalFormatting>
  <conditionalFormatting sqref="D374">
    <cfRule type="cellIs" dxfId="377" priority="329" stopIfTrue="1" operator="equal">
      <formula>"CW 2130-R11"</formula>
    </cfRule>
    <cfRule type="cellIs" dxfId="376" priority="330" stopIfTrue="1" operator="equal">
      <formula>"CW 3120-R2"</formula>
    </cfRule>
    <cfRule type="cellIs" dxfId="375" priority="331" stopIfTrue="1" operator="equal">
      <formula>"CW 3240-R7"</formula>
    </cfRule>
  </conditionalFormatting>
  <conditionalFormatting sqref="D266">
    <cfRule type="cellIs" dxfId="374" priority="441" stopIfTrue="1" operator="equal">
      <formula>"CW 2130-R11"</formula>
    </cfRule>
    <cfRule type="cellIs" dxfId="373" priority="442" stopIfTrue="1" operator="equal">
      <formula>"CW 3120-R2"</formula>
    </cfRule>
    <cfRule type="cellIs" dxfId="372" priority="443" stopIfTrue="1" operator="equal">
      <formula>"CW 3240-R7"</formula>
    </cfRule>
  </conditionalFormatting>
  <conditionalFormatting sqref="D372">
    <cfRule type="cellIs" dxfId="371" priority="326" stopIfTrue="1" operator="equal">
      <formula>"CW 2130-R11"</formula>
    </cfRule>
    <cfRule type="cellIs" dxfId="370" priority="327" stopIfTrue="1" operator="equal">
      <formula>"CW 3120-R2"</formula>
    </cfRule>
    <cfRule type="cellIs" dxfId="369" priority="328" stopIfTrue="1" operator="equal">
      <formula>"CW 3240-R7"</formula>
    </cfRule>
  </conditionalFormatting>
  <conditionalFormatting sqref="D267:D268">
    <cfRule type="cellIs" dxfId="368" priority="438" stopIfTrue="1" operator="equal">
      <formula>"CW 2130-R11"</formula>
    </cfRule>
    <cfRule type="cellIs" dxfId="367" priority="439" stopIfTrue="1" operator="equal">
      <formula>"CW 3120-R2"</formula>
    </cfRule>
    <cfRule type="cellIs" dxfId="366" priority="440" stopIfTrue="1" operator="equal">
      <formula>"CW 3240-R7"</formula>
    </cfRule>
  </conditionalFormatting>
  <conditionalFormatting sqref="D378:D380">
    <cfRule type="cellIs" dxfId="365" priority="323" stopIfTrue="1" operator="equal">
      <formula>"CW 2130-R11"</formula>
    </cfRule>
    <cfRule type="cellIs" dxfId="364" priority="324" stopIfTrue="1" operator="equal">
      <formula>"CW 3120-R2"</formula>
    </cfRule>
    <cfRule type="cellIs" dxfId="363" priority="325" stopIfTrue="1" operator="equal">
      <formula>"CW 3240-R7"</formula>
    </cfRule>
  </conditionalFormatting>
  <conditionalFormatting sqref="D282">
    <cfRule type="cellIs" dxfId="362" priority="435" stopIfTrue="1" operator="equal">
      <formula>"CW 2130-R11"</formula>
    </cfRule>
    <cfRule type="cellIs" dxfId="361" priority="436" stopIfTrue="1" operator="equal">
      <formula>"CW 3120-R2"</formula>
    </cfRule>
    <cfRule type="cellIs" dxfId="360" priority="437" stopIfTrue="1" operator="equal">
      <formula>"CW 3240-R7"</formula>
    </cfRule>
  </conditionalFormatting>
  <conditionalFormatting sqref="D381">
    <cfRule type="cellIs" dxfId="359" priority="320" stopIfTrue="1" operator="equal">
      <formula>"CW 2130-R11"</formula>
    </cfRule>
    <cfRule type="cellIs" dxfId="358" priority="321" stopIfTrue="1" operator="equal">
      <formula>"CW 3120-R2"</formula>
    </cfRule>
    <cfRule type="cellIs" dxfId="357" priority="322" stopIfTrue="1" operator="equal">
      <formula>"CW 3240-R7"</formula>
    </cfRule>
  </conditionalFormatting>
  <conditionalFormatting sqref="D289">
    <cfRule type="cellIs" dxfId="356" priority="432" stopIfTrue="1" operator="equal">
      <formula>"CW 2130-R11"</formula>
    </cfRule>
    <cfRule type="cellIs" dxfId="355" priority="433" stopIfTrue="1" operator="equal">
      <formula>"CW 3120-R2"</formula>
    </cfRule>
    <cfRule type="cellIs" dxfId="354" priority="434" stopIfTrue="1" operator="equal">
      <formula>"CW 3240-R7"</formula>
    </cfRule>
  </conditionalFormatting>
  <conditionalFormatting sqref="D383:D385">
    <cfRule type="cellIs" dxfId="353" priority="317" stopIfTrue="1" operator="equal">
      <formula>"CW 2130-R11"</formula>
    </cfRule>
    <cfRule type="cellIs" dxfId="352" priority="318" stopIfTrue="1" operator="equal">
      <formula>"CW 3120-R2"</formula>
    </cfRule>
    <cfRule type="cellIs" dxfId="351" priority="319" stopIfTrue="1" operator="equal">
      <formula>"CW 3240-R7"</formula>
    </cfRule>
  </conditionalFormatting>
  <conditionalFormatting sqref="D285">
    <cfRule type="cellIs" dxfId="350" priority="429" stopIfTrue="1" operator="equal">
      <formula>"CW 2130-R11"</formula>
    </cfRule>
    <cfRule type="cellIs" dxfId="349" priority="430" stopIfTrue="1" operator="equal">
      <formula>"CW 3120-R2"</formula>
    </cfRule>
    <cfRule type="cellIs" dxfId="348" priority="431" stopIfTrue="1" operator="equal">
      <formula>"CW 3240-R7"</formula>
    </cfRule>
  </conditionalFormatting>
  <conditionalFormatting sqref="D387:D388">
    <cfRule type="cellIs" dxfId="347" priority="314" stopIfTrue="1" operator="equal">
      <formula>"CW 2130-R11"</formula>
    </cfRule>
    <cfRule type="cellIs" dxfId="346" priority="315" stopIfTrue="1" operator="equal">
      <formula>"CW 3120-R2"</formula>
    </cfRule>
    <cfRule type="cellIs" dxfId="345" priority="316" stopIfTrue="1" operator="equal">
      <formula>"CW 3240-R7"</formula>
    </cfRule>
  </conditionalFormatting>
  <conditionalFormatting sqref="D286:D287">
    <cfRule type="cellIs" dxfId="344" priority="426" stopIfTrue="1" operator="equal">
      <formula>"CW 2130-R11"</formula>
    </cfRule>
    <cfRule type="cellIs" dxfId="343" priority="427" stopIfTrue="1" operator="equal">
      <formula>"CW 3120-R2"</formula>
    </cfRule>
    <cfRule type="cellIs" dxfId="342" priority="428" stopIfTrue="1" operator="equal">
      <formula>"CW 3240-R7"</formula>
    </cfRule>
  </conditionalFormatting>
  <conditionalFormatting sqref="D349">
    <cfRule type="cellIs" dxfId="341" priority="311" stopIfTrue="1" operator="equal">
      <formula>"CW 2130-R11"</formula>
    </cfRule>
    <cfRule type="cellIs" dxfId="340" priority="312" stopIfTrue="1" operator="equal">
      <formula>"CW 3120-R2"</formula>
    </cfRule>
    <cfRule type="cellIs" dxfId="339" priority="313" stopIfTrue="1" operator="equal">
      <formula>"CW 3240-R7"</formula>
    </cfRule>
  </conditionalFormatting>
  <conditionalFormatting sqref="D332">
    <cfRule type="cellIs" dxfId="338" priority="302" stopIfTrue="1" operator="equal">
      <formula>"CW 2130-R11"</formula>
    </cfRule>
    <cfRule type="cellIs" dxfId="337" priority="303" stopIfTrue="1" operator="equal">
      <formula>"CW 3120-R2"</formula>
    </cfRule>
    <cfRule type="cellIs" dxfId="336" priority="304" stopIfTrue="1" operator="equal">
      <formula>"CW 3240-R7"</formula>
    </cfRule>
  </conditionalFormatting>
  <conditionalFormatting sqref="D376:D377">
    <cfRule type="cellIs" dxfId="335" priority="308" stopIfTrue="1" operator="equal">
      <formula>"CW 2130-R11"</formula>
    </cfRule>
    <cfRule type="cellIs" dxfId="334" priority="309" stopIfTrue="1" operator="equal">
      <formula>"CW 3120-R2"</formula>
    </cfRule>
    <cfRule type="cellIs" dxfId="333" priority="310" stopIfTrue="1" operator="equal">
      <formula>"CW 3240-R7"</formula>
    </cfRule>
  </conditionalFormatting>
  <conditionalFormatting sqref="D375">
    <cfRule type="cellIs" dxfId="332" priority="305" stopIfTrue="1" operator="equal">
      <formula>"CW 2130-R11"</formula>
    </cfRule>
    <cfRule type="cellIs" dxfId="331" priority="306" stopIfTrue="1" operator="equal">
      <formula>"CW 3120-R2"</formula>
    </cfRule>
    <cfRule type="cellIs" dxfId="330" priority="307" stopIfTrue="1" operator="equal">
      <formula>"CW 3240-R7"</formula>
    </cfRule>
  </conditionalFormatting>
  <conditionalFormatting sqref="D412">
    <cfRule type="cellIs" dxfId="329" priority="64" stopIfTrue="1" operator="equal">
      <formula>"CW 2130-R11"</formula>
    </cfRule>
    <cfRule type="cellIs" dxfId="328" priority="65" stopIfTrue="1" operator="equal">
      <formula>"CW 3120-R2"</formula>
    </cfRule>
    <cfRule type="cellIs" dxfId="327" priority="66" stopIfTrue="1" operator="equal">
      <formula>"CW 3240-R7"</formula>
    </cfRule>
  </conditionalFormatting>
  <conditionalFormatting sqref="D333 D367:D368">
    <cfRule type="cellIs" dxfId="326" priority="420" stopIfTrue="1" operator="equal">
      <formula>"CW 2130-R11"</formula>
    </cfRule>
    <cfRule type="cellIs" dxfId="325" priority="421" stopIfTrue="1" operator="equal">
      <formula>"CW 3120-R2"</formula>
    </cfRule>
    <cfRule type="cellIs" dxfId="324" priority="422" stopIfTrue="1" operator="equal">
      <formula>"CW 3240-R7"</formula>
    </cfRule>
  </conditionalFormatting>
  <conditionalFormatting sqref="D325">
    <cfRule type="cellIs" dxfId="323" priority="417" stopIfTrue="1" operator="equal">
      <formula>"CW 2130-R11"</formula>
    </cfRule>
    <cfRule type="cellIs" dxfId="322" priority="418" stopIfTrue="1" operator="equal">
      <formula>"CW 3120-R2"</formula>
    </cfRule>
    <cfRule type="cellIs" dxfId="321" priority="419" stopIfTrue="1" operator="equal">
      <formula>"CW 3240-R7"</formula>
    </cfRule>
  </conditionalFormatting>
  <conditionalFormatting sqref="D326">
    <cfRule type="cellIs" dxfId="320" priority="414" stopIfTrue="1" operator="equal">
      <formula>"CW 2130-R11"</formula>
    </cfRule>
    <cfRule type="cellIs" dxfId="319" priority="415" stopIfTrue="1" operator="equal">
      <formula>"CW 3120-R2"</formula>
    </cfRule>
    <cfRule type="cellIs" dxfId="318" priority="416" stopIfTrue="1" operator="equal">
      <formula>"CW 3240-R7"</formula>
    </cfRule>
  </conditionalFormatting>
  <conditionalFormatting sqref="D327">
    <cfRule type="cellIs" dxfId="317" priority="411" stopIfTrue="1" operator="equal">
      <formula>"CW 2130-R11"</formula>
    </cfRule>
    <cfRule type="cellIs" dxfId="316" priority="412" stopIfTrue="1" operator="equal">
      <formula>"CW 3120-R2"</formula>
    </cfRule>
    <cfRule type="cellIs" dxfId="315" priority="413" stopIfTrue="1" operator="equal">
      <formula>"CW 3240-R7"</formula>
    </cfRule>
  </conditionalFormatting>
  <conditionalFormatting sqref="D331">
    <cfRule type="cellIs" dxfId="314" priority="408" stopIfTrue="1" operator="equal">
      <formula>"CW 2130-R11"</formula>
    </cfRule>
    <cfRule type="cellIs" dxfId="313" priority="409" stopIfTrue="1" operator="equal">
      <formula>"CW 3120-R2"</formula>
    </cfRule>
    <cfRule type="cellIs" dxfId="312" priority="410" stopIfTrue="1" operator="equal">
      <formula>"CW 3240-R7"</formula>
    </cfRule>
  </conditionalFormatting>
  <conditionalFormatting sqref="D334">
    <cfRule type="cellIs" dxfId="311" priority="405" stopIfTrue="1" operator="equal">
      <formula>"CW 2130-R11"</formula>
    </cfRule>
    <cfRule type="cellIs" dxfId="310" priority="406" stopIfTrue="1" operator="equal">
      <formula>"CW 3120-R2"</formula>
    </cfRule>
    <cfRule type="cellIs" dxfId="309" priority="407" stopIfTrue="1" operator="equal">
      <formula>"CW 3240-R7"</formula>
    </cfRule>
  </conditionalFormatting>
  <conditionalFormatting sqref="D335">
    <cfRule type="cellIs" dxfId="308" priority="402" stopIfTrue="1" operator="equal">
      <formula>"CW 2130-R11"</formula>
    </cfRule>
    <cfRule type="cellIs" dxfId="307" priority="403" stopIfTrue="1" operator="equal">
      <formula>"CW 3120-R2"</formula>
    </cfRule>
    <cfRule type="cellIs" dxfId="306" priority="404" stopIfTrue="1" operator="equal">
      <formula>"CW 3240-R7"</formula>
    </cfRule>
  </conditionalFormatting>
  <conditionalFormatting sqref="D336:D337">
    <cfRule type="cellIs" dxfId="305" priority="399" stopIfTrue="1" operator="equal">
      <formula>"CW 2130-R11"</formula>
    </cfRule>
    <cfRule type="cellIs" dxfId="304" priority="400" stopIfTrue="1" operator="equal">
      <formula>"CW 3120-R2"</formula>
    </cfRule>
    <cfRule type="cellIs" dxfId="303" priority="401" stopIfTrue="1" operator="equal">
      <formula>"CW 3240-R7"</formula>
    </cfRule>
  </conditionalFormatting>
  <conditionalFormatting sqref="D339">
    <cfRule type="cellIs" dxfId="302" priority="393" stopIfTrue="1" operator="equal">
      <formula>"CW 2130-R11"</formula>
    </cfRule>
    <cfRule type="cellIs" dxfId="301" priority="394" stopIfTrue="1" operator="equal">
      <formula>"CW 3120-R2"</formula>
    </cfRule>
    <cfRule type="cellIs" dxfId="300" priority="395" stopIfTrue="1" operator="equal">
      <formula>"CW 3240-R7"</formula>
    </cfRule>
  </conditionalFormatting>
  <conditionalFormatting sqref="D338">
    <cfRule type="cellIs" dxfId="299" priority="396" stopIfTrue="1" operator="equal">
      <formula>"CW 2130-R11"</formula>
    </cfRule>
    <cfRule type="cellIs" dxfId="298" priority="397" stopIfTrue="1" operator="equal">
      <formula>"CW 3120-R2"</formula>
    </cfRule>
    <cfRule type="cellIs" dxfId="297" priority="398" stopIfTrue="1" operator="equal">
      <formula>"CW 3240-R7"</formula>
    </cfRule>
  </conditionalFormatting>
  <conditionalFormatting sqref="D340">
    <cfRule type="cellIs" dxfId="296" priority="390" stopIfTrue="1" operator="equal">
      <formula>"CW 2130-R11"</formula>
    </cfRule>
    <cfRule type="cellIs" dxfId="295" priority="391" stopIfTrue="1" operator="equal">
      <formula>"CW 3120-R2"</formula>
    </cfRule>
    <cfRule type="cellIs" dxfId="294" priority="392" stopIfTrue="1" operator="equal">
      <formula>"CW 3240-R7"</formula>
    </cfRule>
  </conditionalFormatting>
  <conditionalFormatting sqref="D341">
    <cfRule type="cellIs" dxfId="293" priority="387" stopIfTrue="1" operator="equal">
      <formula>"CW 2130-R11"</formula>
    </cfRule>
    <cfRule type="cellIs" dxfId="292" priority="388" stopIfTrue="1" operator="equal">
      <formula>"CW 3120-R2"</formula>
    </cfRule>
    <cfRule type="cellIs" dxfId="291" priority="389" stopIfTrue="1" operator="equal">
      <formula>"CW 3240-R7"</formula>
    </cfRule>
  </conditionalFormatting>
  <conditionalFormatting sqref="D342:D344">
    <cfRule type="cellIs" dxfId="290" priority="384" stopIfTrue="1" operator="equal">
      <formula>"CW 2130-R11"</formula>
    </cfRule>
    <cfRule type="cellIs" dxfId="289" priority="385" stopIfTrue="1" operator="equal">
      <formula>"CW 3120-R2"</formula>
    </cfRule>
    <cfRule type="cellIs" dxfId="288" priority="386" stopIfTrue="1" operator="equal">
      <formula>"CW 3240-R7"</formula>
    </cfRule>
  </conditionalFormatting>
  <conditionalFormatting sqref="D345">
    <cfRule type="cellIs" dxfId="287" priority="381" stopIfTrue="1" operator="equal">
      <formula>"CW 2130-R11"</formula>
    </cfRule>
    <cfRule type="cellIs" dxfId="286" priority="382" stopIfTrue="1" operator="equal">
      <formula>"CW 3120-R2"</formula>
    </cfRule>
    <cfRule type="cellIs" dxfId="285" priority="383" stopIfTrue="1" operator="equal">
      <formula>"CW 3240-R7"</formula>
    </cfRule>
  </conditionalFormatting>
  <conditionalFormatting sqref="D346">
    <cfRule type="cellIs" dxfId="284" priority="378" stopIfTrue="1" operator="equal">
      <formula>"CW 2130-R11"</formula>
    </cfRule>
    <cfRule type="cellIs" dxfId="283" priority="379" stopIfTrue="1" operator="equal">
      <formula>"CW 3120-R2"</formula>
    </cfRule>
    <cfRule type="cellIs" dxfId="282" priority="380" stopIfTrue="1" operator="equal">
      <formula>"CW 3240-R7"</formula>
    </cfRule>
  </conditionalFormatting>
  <conditionalFormatting sqref="D347">
    <cfRule type="cellIs" dxfId="281" priority="375" stopIfTrue="1" operator="equal">
      <formula>"CW 2130-R11"</formula>
    </cfRule>
    <cfRule type="cellIs" dxfId="280" priority="376" stopIfTrue="1" operator="equal">
      <formula>"CW 3120-R2"</formula>
    </cfRule>
    <cfRule type="cellIs" dxfId="279" priority="377" stopIfTrue="1" operator="equal">
      <formula>"CW 3240-R7"</formula>
    </cfRule>
  </conditionalFormatting>
  <conditionalFormatting sqref="D348">
    <cfRule type="cellIs" dxfId="278" priority="372" stopIfTrue="1" operator="equal">
      <formula>"CW 2130-R11"</formula>
    </cfRule>
    <cfRule type="cellIs" dxfId="277" priority="373" stopIfTrue="1" operator="equal">
      <formula>"CW 3120-R2"</formula>
    </cfRule>
    <cfRule type="cellIs" dxfId="276" priority="374" stopIfTrue="1" operator="equal">
      <formula>"CW 3240-R7"</formula>
    </cfRule>
  </conditionalFormatting>
  <conditionalFormatting sqref="D350">
    <cfRule type="cellIs" dxfId="275" priority="369" stopIfTrue="1" operator="equal">
      <formula>"CW 2130-R11"</formula>
    </cfRule>
    <cfRule type="cellIs" dxfId="274" priority="370" stopIfTrue="1" operator="equal">
      <formula>"CW 3120-R2"</formula>
    </cfRule>
    <cfRule type="cellIs" dxfId="273" priority="371" stopIfTrue="1" operator="equal">
      <formula>"CW 3240-R7"</formula>
    </cfRule>
  </conditionalFormatting>
  <conditionalFormatting sqref="D351">
    <cfRule type="cellIs" dxfId="272" priority="366" stopIfTrue="1" operator="equal">
      <formula>"CW 2130-R11"</formula>
    </cfRule>
    <cfRule type="cellIs" dxfId="271" priority="367" stopIfTrue="1" operator="equal">
      <formula>"CW 3120-R2"</formula>
    </cfRule>
    <cfRule type="cellIs" dxfId="270" priority="368" stopIfTrue="1" operator="equal">
      <formula>"CW 3240-R7"</formula>
    </cfRule>
  </conditionalFormatting>
  <conditionalFormatting sqref="D484">
    <cfRule type="cellIs" dxfId="269" priority="131" stopIfTrue="1" operator="equal">
      <formula>"CW 2130-R11"</formula>
    </cfRule>
    <cfRule type="cellIs" dxfId="268" priority="132" stopIfTrue="1" operator="equal">
      <formula>"CW 3120-R2"</formula>
    </cfRule>
    <cfRule type="cellIs" dxfId="267" priority="133" stopIfTrue="1" operator="equal">
      <formula>"CW 3240-R7"</formula>
    </cfRule>
  </conditionalFormatting>
  <conditionalFormatting sqref="D482">
    <cfRule type="cellIs" dxfId="266" priority="128" stopIfTrue="1" operator="equal">
      <formula>"CW 2130-R11"</formula>
    </cfRule>
    <cfRule type="cellIs" dxfId="265" priority="129" stopIfTrue="1" operator="equal">
      <formula>"CW 3120-R2"</formula>
    </cfRule>
    <cfRule type="cellIs" dxfId="264" priority="130" stopIfTrue="1" operator="equal">
      <formula>"CW 3240-R7"</formula>
    </cfRule>
  </conditionalFormatting>
  <conditionalFormatting sqref="D485:D487">
    <cfRule type="cellIs" dxfId="263" priority="125" stopIfTrue="1" operator="equal">
      <formula>"CW 2130-R11"</formula>
    </cfRule>
    <cfRule type="cellIs" dxfId="262" priority="126" stopIfTrue="1" operator="equal">
      <formula>"CW 3120-R2"</formula>
    </cfRule>
    <cfRule type="cellIs" dxfId="261" priority="127" stopIfTrue="1" operator="equal">
      <formula>"CW 3240-R7"</formula>
    </cfRule>
  </conditionalFormatting>
  <conditionalFormatting sqref="D356:D357">
    <cfRule type="cellIs" dxfId="260" priority="354" stopIfTrue="1" operator="equal">
      <formula>"CW 2130-R11"</formula>
    </cfRule>
    <cfRule type="cellIs" dxfId="259" priority="355" stopIfTrue="1" operator="equal">
      <formula>"CW 3120-R2"</formula>
    </cfRule>
    <cfRule type="cellIs" dxfId="258" priority="356" stopIfTrue="1" operator="equal">
      <formula>"CW 3240-R7"</formula>
    </cfRule>
  </conditionalFormatting>
  <conditionalFormatting sqref="D358:D359">
    <cfRule type="cellIs" dxfId="257" priority="351" stopIfTrue="1" operator="equal">
      <formula>"CW 2130-R11"</formula>
    </cfRule>
    <cfRule type="cellIs" dxfId="256" priority="352" stopIfTrue="1" operator="equal">
      <formula>"CW 3120-R2"</formula>
    </cfRule>
    <cfRule type="cellIs" dxfId="255" priority="353" stopIfTrue="1" operator="equal">
      <formula>"CW 3240-R7"</formula>
    </cfRule>
  </conditionalFormatting>
  <conditionalFormatting sqref="D360">
    <cfRule type="cellIs" dxfId="254" priority="348" stopIfTrue="1" operator="equal">
      <formula>"CW 2130-R11"</formula>
    </cfRule>
    <cfRule type="cellIs" dxfId="253" priority="349" stopIfTrue="1" operator="equal">
      <formula>"CW 3120-R2"</formula>
    </cfRule>
    <cfRule type="cellIs" dxfId="252" priority="350" stopIfTrue="1" operator="equal">
      <formula>"CW 3240-R7"</formula>
    </cfRule>
  </conditionalFormatting>
  <conditionalFormatting sqref="D361">
    <cfRule type="cellIs" dxfId="251" priority="345" stopIfTrue="1" operator="equal">
      <formula>"CW 2130-R11"</formula>
    </cfRule>
    <cfRule type="cellIs" dxfId="250" priority="346" stopIfTrue="1" operator="equal">
      <formula>"CW 3120-R2"</formula>
    </cfRule>
    <cfRule type="cellIs" dxfId="249" priority="347" stopIfTrue="1" operator="equal">
      <formula>"CW 3240-R7"</formula>
    </cfRule>
  </conditionalFormatting>
  <conditionalFormatting sqref="D362">
    <cfRule type="cellIs" dxfId="248" priority="342" stopIfTrue="1" operator="equal">
      <formula>"CW 2130-R11"</formula>
    </cfRule>
    <cfRule type="cellIs" dxfId="247" priority="343" stopIfTrue="1" operator="equal">
      <formula>"CW 3120-R2"</formula>
    </cfRule>
    <cfRule type="cellIs" dxfId="246" priority="344" stopIfTrue="1" operator="equal">
      <formula>"CW 3240-R7"</formula>
    </cfRule>
  </conditionalFormatting>
  <conditionalFormatting sqref="D364">
    <cfRule type="cellIs" dxfId="245" priority="339" stopIfTrue="1" operator="equal">
      <formula>"CW 2130-R11"</formula>
    </cfRule>
    <cfRule type="cellIs" dxfId="244" priority="340" stopIfTrue="1" operator="equal">
      <formula>"CW 3120-R2"</formula>
    </cfRule>
    <cfRule type="cellIs" dxfId="243" priority="341" stopIfTrue="1" operator="equal">
      <formula>"CW 3240-R7"</formula>
    </cfRule>
  </conditionalFormatting>
  <conditionalFormatting sqref="D369:D370">
    <cfRule type="cellIs" dxfId="242" priority="334" stopIfTrue="1" operator="equal">
      <formula>"CW 2130-R11"</formula>
    </cfRule>
    <cfRule type="cellIs" dxfId="241" priority="335" stopIfTrue="1" operator="equal">
      <formula>"CW 3120-R2"</formula>
    </cfRule>
    <cfRule type="cellIs" dxfId="240" priority="336" stopIfTrue="1" operator="equal">
      <formula>"CW 3240-R7"</formula>
    </cfRule>
  </conditionalFormatting>
  <conditionalFormatting sqref="D366">
    <cfRule type="cellIs" dxfId="239" priority="337" stopIfTrue="1" operator="equal">
      <formula>"CW 3120-R2"</formula>
    </cfRule>
    <cfRule type="cellIs" dxfId="238" priority="338" stopIfTrue="1" operator="equal">
      <formula>"CW 3240-R7"</formula>
    </cfRule>
  </conditionalFormatting>
  <conditionalFormatting sqref="D373">
    <cfRule type="cellIs" dxfId="237" priority="332" stopIfTrue="1" operator="equal">
      <formula>"CW 3120-R2"</formula>
    </cfRule>
    <cfRule type="cellIs" dxfId="236" priority="333" stopIfTrue="1" operator="equal">
      <formula>"CW 3240-R7"</formula>
    </cfRule>
  </conditionalFormatting>
  <conditionalFormatting sqref="D411">
    <cfRule type="cellIs" dxfId="235" priority="67" stopIfTrue="1" operator="equal">
      <formula>"CW 2130-R11"</formula>
    </cfRule>
    <cfRule type="cellIs" dxfId="234" priority="68" stopIfTrue="1" operator="equal">
      <formula>"CW 3120-R2"</formula>
    </cfRule>
    <cfRule type="cellIs" dxfId="233" priority="69" stopIfTrue="1" operator="equal">
      <formula>"CW 3240-R7"</formula>
    </cfRule>
  </conditionalFormatting>
  <conditionalFormatting sqref="D501:D502">
    <cfRule type="cellIs" dxfId="232" priority="61" stopIfTrue="1" operator="equal">
      <formula>"CW 2130-R11"</formula>
    </cfRule>
    <cfRule type="cellIs" dxfId="231" priority="62" stopIfTrue="1" operator="equal">
      <formula>"CW 3120-R2"</formula>
    </cfRule>
    <cfRule type="cellIs" dxfId="230" priority="63" stopIfTrue="1" operator="equal">
      <formula>"CW 3240-R7"</formula>
    </cfRule>
  </conditionalFormatting>
  <conditionalFormatting sqref="D435 D445 D443 D489">
    <cfRule type="cellIs" dxfId="229" priority="299" stopIfTrue="1" operator="equal">
      <formula>"CW 2130-R11"</formula>
    </cfRule>
    <cfRule type="cellIs" dxfId="228" priority="300" stopIfTrue="1" operator="equal">
      <formula>"CW 3120-R2"</formula>
    </cfRule>
    <cfRule type="cellIs" dxfId="227" priority="301" stopIfTrue="1" operator="equal">
      <formula>"CW 3240-R7"</formula>
    </cfRule>
  </conditionalFormatting>
  <conditionalFormatting sqref="D392">
    <cfRule type="cellIs" dxfId="226" priority="296" stopIfTrue="1" operator="equal">
      <formula>"CW 2130-R11"</formula>
    </cfRule>
    <cfRule type="cellIs" dxfId="225" priority="297" stopIfTrue="1" operator="equal">
      <formula>"CW 3120-R2"</formula>
    </cfRule>
    <cfRule type="cellIs" dxfId="224" priority="298" stopIfTrue="1" operator="equal">
      <formula>"CW 3240-R7"</formula>
    </cfRule>
  </conditionalFormatting>
  <conditionalFormatting sqref="D393:D394">
    <cfRule type="cellIs" dxfId="223" priority="293" stopIfTrue="1" operator="equal">
      <formula>"CW 2130-R11"</formula>
    </cfRule>
    <cfRule type="cellIs" dxfId="222" priority="294" stopIfTrue="1" operator="equal">
      <formula>"CW 3120-R2"</formula>
    </cfRule>
    <cfRule type="cellIs" dxfId="221" priority="295" stopIfTrue="1" operator="equal">
      <formula>"CW 3240-R7"</formula>
    </cfRule>
  </conditionalFormatting>
  <conditionalFormatting sqref="D395">
    <cfRule type="cellIs" dxfId="220" priority="290" stopIfTrue="1" operator="equal">
      <formula>"CW 2130-R11"</formula>
    </cfRule>
    <cfRule type="cellIs" dxfId="219" priority="291" stopIfTrue="1" operator="equal">
      <formula>"CW 3120-R2"</formula>
    </cfRule>
    <cfRule type="cellIs" dxfId="218" priority="292" stopIfTrue="1" operator="equal">
      <formula>"CW 3240-R7"</formula>
    </cfRule>
  </conditionalFormatting>
  <conditionalFormatting sqref="D397">
    <cfRule type="cellIs" dxfId="217" priority="281" stopIfTrue="1" operator="equal">
      <formula>"CW 2130-R11"</formula>
    </cfRule>
    <cfRule type="cellIs" dxfId="216" priority="282" stopIfTrue="1" operator="equal">
      <formula>"CW 3120-R2"</formula>
    </cfRule>
    <cfRule type="cellIs" dxfId="215" priority="283" stopIfTrue="1" operator="equal">
      <formula>"CW 3240-R7"</formula>
    </cfRule>
  </conditionalFormatting>
  <conditionalFormatting sqref="D399">
    <cfRule type="cellIs" dxfId="214" priority="272" stopIfTrue="1" operator="equal">
      <formula>"CW 2130-R11"</formula>
    </cfRule>
    <cfRule type="cellIs" dxfId="213" priority="273" stopIfTrue="1" operator="equal">
      <formula>"CW 3120-R2"</formula>
    </cfRule>
    <cfRule type="cellIs" dxfId="212" priority="274" stopIfTrue="1" operator="equal">
      <formula>"CW 3240-R7"</formula>
    </cfRule>
  </conditionalFormatting>
  <conditionalFormatting sqref="D400">
    <cfRule type="cellIs" dxfId="211" priority="269" stopIfTrue="1" operator="equal">
      <formula>"CW 2130-R11"</formula>
    </cfRule>
    <cfRule type="cellIs" dxfId="210" priority="270" stopIfTrue="1" operator="equal">
      <formula>"CW 3120-R2"</formula>
    </cfRule>
    <cfRule type="cellIs" dxfId="209" priority="271" stopIfTrue="1" operator="equal">
      <formula>"CW 3240-R7"</formula>
    </cfRule>
  </conditionalFormatting>
  <conditionalFormatting sqref="D402">
    <cfRule type="cellIs" dxfId="208" priority="266" stopIfTrue="1" operator="equal">
      <formula>"CW 2130-R11"</formula>
    </cfRule>
    <cfRule type="cellIs" dxfId="207" priority="267" stopIfTrue="1" operator="equal">
      <formula>"CW 3120-R2"</formula>
    </cfRule>
    <cfRule type="cellIs" dxfId="206" priority="268" stopIfTrue="1" operator="equal">
      <formula>"CW 3240-R7"</formula>
    </cfRule>
  </conditionalFormatting>
  <conditionalFormatting sqref="D403">
    <cfRule type="cellIs" dxfId="205" priority="257" stopIfTrue="1" operator="equal">
      <formula>"CW 2130-R11"</formula>
    </cfRule>
    <cfRule type="cellIs" dxfId="204" priority="258" stopIfTrue="1" operator="equal">
      <formula>"CW 3120-R2"</formula>
    </cfRule>
    <cfRule type="cellIs" dxfId="203" priority="259" stopIfTrue="1" operator="equal">
      <formula>"CW 3240-R7"</formula>
    </cfRule>
  </conditionalFormatting>
  <conditionalFormatting sqref="D408:D410">
    <cfRule type="cellIs" dxfId="202" priority="251" stopIfTrue="1" operator="equal">
      <formula>"CW 2130-R11"</formula>
    </cfRule>
    <cfRule type="cellIs" dxfId="201" priority="252" stopIfTrue="1" operator="equal">
      <formula>"CW 3120-R2"</formula>
    </cfRule>
    <cfRule type="cellIs" dxfId="200" priority="253" stopIfTrue="1" operator="equal">
      <formula>"CW 3240-R7"</formula>
    </cfRule>
  </conditionalFormatting>
  <conditionalFormatting sqref="D413">
    <cfRule type="cellIs" dxfId="199" priority="248" stopIfTrue="1" operator="equal">
      <formula>"CW 2130-R11"</formula>
    </cfRule>
    <cfRule type="cellIs" dxfId="198" priority="249" stopIfTrue="1" operator="equal">
      <formula>"CW 3120-R2"</formula>
    </cfRule>
    <cfRule type="cellIs" dxfId="197" priority="250" stopIfTrue="1" operator="equal">
      <formula>"CW 3240-R7"</formula>
    </cfRule>
  </conditionalFormatting>
  <conditionalFormatting sqref="D414">
    <cfRule type="cellIs" dxfId="196" priority="245" stopIfTrue="1" operator="equal">
      <formula>"CW 2130-R11"</formula>
    </cfRule>
    <cfRule type="cellIs" dxfId="195" priority="246" stopIfTrue="1" operator="equal">
      <formula>"CW 3120-R2"</formula>
    </cfRule>
    <cfRule type="cellIs" dxfId="194" priority="247" stopIfTrue="1" operator="equal">
      <formula>"CW 3240-R7"</formula>
    </cfRule>
  </conditionalFormatting>
  <conditionalFormatting sqref="D415">
    <cfRule type="cellIs" dxfId="193" priority="242" stopIfTrue="1" operator="equal">
      <formula>"CW 2130-R11"</formula>
    </cfRule>
    <cfRule type="cellIs" dxfId="192" priority="243" stopIfTrue="1" operator="equal">
      <formula>"CW 3120-R2"</formula>
    </cfRule>
    <cfRule type="cellIs" dxfId="191" priority="244" stopIfTrue="1" operator="equal">
      <formula>"CW 3240-R7"</formula>
    </cfRule>
  </conditionalFormatting>
  <conditionalFormatting sqref="D416">
    <cfRule type="cellIs" dxfId="190" priority="239" stopIfTrue="1" operator="equal">
      <formula>"CW 2130-R11"</formula>
    </cfRule>
    <cfRule type="cellIs" dxfId="189" priority="240" stopIfTrue="1" operator="equal">
      <formula>"CW 3120-R2"</formula>
    </cfRule>
    <cfRule type="cellIs" dxfId="188" priority="241" stopIfTrue="1" operator="equal">
      <formula>"CW 3240-R7"</formula>
    </cfRule>
  </conditionalFormatting>
  <conditionalFormatting sqref="D417">
    <cfRule type="cellIs" dxfId="187" priority="236" stopIfTrue="1" operator="equal">
      <formula>"CW 2130-R11"</formula>
    </cfRule>
    <cfRule type="cellIs" dxfId="186" priority="237" stopIfTrue="1" operator="equal">
      <formula>"CW 3120-R2"</formula>
    </cfRule>
    <cfRule type="cellIs" dxfId="185" priority="238" stopIfTrue="1" operator="equal">
      <formula>"CW 3240-R7"</formula>
    </cfRule>
  </conditionalFormatting>
  <conditionalFormatting sqref="D418">
    <cfRule type="cellIs" dxfId="184" priority="233" stopIfTrue="1" operator="equal">
      <formula>"CW 2130-R11"</formula>
    </cfRule>
    <cfRule type="cellIs" dxfId="183" priority="234" stopIfTrue="1" operator="equal">
      <formula>"CW 3120-R2"</formula>
    </cfRule>
    <cfRule type="cellIs" dxfId="182" priority="235" stopIfTrue="1" operator="equal">
      <formula>"CW 3240-R7"</formula>
    </cfRule>
  </conditionalFormatting>
  <conditionalFormatting sqref="D419:D422">
    <cfRule type="cellIs" dxfId="181" priority="230" stopIfTrue="1" operator="equal">
      <formula>"CW 2130-R11"</formula>
    </cfRule>
    <cfRule type="cellIs" dxfId="180" priority="231" stopIfTrue="1" operator="equal">
      <formula>"CW 3120-R2"</formula>
    </cfRule>
    <cfRule type="cellIs" dxfId="179" priority="232" stopIfTrue="1" operator="equal">
      <formula>"CW 3240-R7"</formula>
    </cfRule>
  </conditionalFormatting>
  <conditionalFormatting sqref="D423:D425">
    <cfRule type="cellIs" dxfId="178" priority="227" stopIfTrue="1" operator="equal">
      <formula>"CW 2130-R11"</formula>
    </cfRule>
    <cfRule type="cellIs" dxfId="177" priority="228" stopIfTrue="1" operator="equal">
      <formula>"CW 3120-R2"</formula>
    </cfRule>
    <cfRule type="cellIs" dxfId="176" priority="229" stopIfTrue="1" operator="equal">
      <formula>"CW 3240-R7"</formula>
    </cfRule>
  </conditionalFormatting>
  <conditionalFormatting sqref="D426">
    <cfRule type="cellIs" dxfId="175" priority="224" stopIfTrue="1" operator="equal">
      <formula>"CW 2130-R11"</formula>
    </cfRule>
    <cfRule type="cellIs" dxfId="174" priority="225" stopIfTrue="1" operator="equal">
      <formula>"CW 3120-R2"</formula>
    </cfRule>
    <cfRule type="cellIs" dxfId="173" priority="226" stopIfTrue="1" operator="equal">
      <formula>"CW 3240-R7"</formula>
    </cfRule>
  </conditionalFormatting>
  <conditionalFormatting sqref="D427">
    <cfRule type="cellIs" dxfId="172" priority="221" stopIfTrue="1" operator="equal">
      <formula>"CW 2130-R11"</formula>
    </cfRule>
    <cfRule type="cellIs" dxfId="171" priority="222" stopIfTrue="1" operator="equal">
      <formula>"CW 3120-R2"</formula>
    </cfRule>
    <cfRule type="cellIs" dxfId="170" priority="223" stopIfTrue="1" operator="equal">
      <formula>"CW 3240-R7"</formula>
    </cfRule>
  </conditionalFormatting>
  <conditionalFormatting sqref="D428">
    <cfRule type="cellIs" dxfId="169" priority="218" stopIfTrue="1" operator="equal">
      <formula>"CW 2130-R11"</formula>
    </cfRule>
    <cfRule type="cellIs" dxfId="168" priority="219" stopIfTrue="1" operator="equal">
      <formula>"CW 3120-R2"</formula>
    </cfRule>
    <cfRule type="cellIs" dxfId="167" priority="220" stopIfTrue="1" operator="equal">
      <formula>"CW 3240-R7"</formula>
    </cfRule>
  </conditionalFormatting>
  <conditionalFormatting sqref="D431">
    <cfRule type="cellIs" dxfId="166" priority="209" stopIfTrue="1" operator="equal">
      <formula>"CW 2130-R11"</formula>
    </cfRule>
    <cfRule type="cellIs" dxfId="165" priority="210" stopIfTrue="1" operator="equal">
      <formula>"CW 3120-R2"</formula>
    </cfRule>
    <cfRule type="cellIs" dxfId="164" priority="211" stopIfTrue="1" operator="equal">
      <formula>"CW 3240-R7"</formula>
    </cfRule>
  </conditionalFormatting>
  <conditionalFormatting sqref="D430">
    <cfRule type="cellIs" dxfId="163" priority="212" stopIfTrue="1" operator="equal">
      <formula>"CW 2130-R11"</formula>
    </cfRule>
    <cfRule type="cellIs" dxfId="162" priority="213" stopIfTrue="1" operator="equal">
      <formula>"CW 3120-R2"</formula>
    </cfRule>
    <cfRule type="cellIs" dxfId="161" priority="214" stopIfTrue="1" operator="equal">
      <formula>"CW 3240-R7"</formula>
    </cfRule>
  </conditionalFormatting>
  <conditionalFormatting sqref="D432:D433">
    <cfRule type="cellIs" dxfId="160" priority="206" stopIfTrue="1" operator="equal">
      <formula>"CW 2130-R11"</formula>
    </cfRule>
    <cfRule type="cellIs" dxfId="159" priority="207" stopIfTrue="1" operator="equal">
      <formula>"CW 3120-R2"</formula>
    </cfRule>
    <cfRule type="cellIs" dxfId="158" priority="208" stopIfTrue="1" operator="equal">
      <formula>"CW 3240-R7"</formula>
    </cfRule>
  </conditionalFormatting>
  <conditionalFormatting sqref="D434">
    <cfRule type="cellIs" dxfId="157" priority="203" stopIfTrue="1" operator="equal">
      <formula>"CW 2130-R11"</formula>
    </cfRule>
    <cfRule type="cellIs" dxfId="156" priority="204" stopIfTrue="1" operator="equal">
      <formula>"CW 3120-R2"</formula>
    </cfRule>
    <cfRule type="cellIs" dxfId="155" priority="205" stopIfTrue="1" operator="equal">
      <formula>"CW 3240-R7"</formula>
    </cfRule>
  </conditionalFormatting>
  <conditionalFormatting sqref="D436">
    <cfRule type="cellIs" dxfId="154" priority="200" stopIfTrue="1" operator="equal">
      <formula>"CW 2130-R11"</formula>
    </cfRule>
    <cfRule type="cellIs" dxfId="153" priority="201" stopIfTrue="1" operator="equal">
      <formula>"CW 3120-R2"</formula>
    </cfRule>
    <cfRule type="cellIs" dxfId="152" priority="202" stopIfTrue="1" operator="equal">
      <formula>"CW 3240-R7"</formula>
    </cfRule>
  </conditionalFormatting>
  <conditionalFormatting sqref="D438">
    <cfRule type="cellIs" dxfId="151" priority="197" stopIfTrue="1" operator="equal">
      <formula>"CW 2130-R11"</formula>
    </cfRule>
    <cfRule type="cellIs" dxfId="150" priority="198" stopIfTrue="1" operator="equal">
      <formula>"CW 3120-R2"</formula>
    </cfRule>
    <cfRule type="cellIs" dxfId="149" priority="199" stopIfTrue="1" operator="equal">
      <formula>"CW 3240-R7"</formula>
    </cfRule>
  </conditionalFormatting>
  <conditionalFormatting sqref="D439">
    <cfRule type="cellIs" dxfId="148" priority="194" stopIfTrue="1" operator="equal">
      <formula>"CW 2130-R11"</formula>
    </cfRule>
    <cfRule type="cellIs" dxfId="147" priority="195" stopIfTrue="1" operator="equal">
      <formula>"CW 3120-R2"</formula>
    </cfRule>
    <cfRule type="cellIs" dxfId="146" priority="196" stopIfTrue="1" operator="equal">
      <formula>"CW 3240-R7"</formula>
    </cfRule>
  </conditionalFormatting>
  <conditionalFormatting sqref="D444">
    <cfRule type="cellIs" dxfId="145" priority="185" stopIfTrue="1" operator="equal">
      <formula>"CW 2130-R11"</formula>
    </cfRule>
    <cfRule type="cellIs" dxfId="144" priority="186" stopIfTrue="1" operator="equal">
      <formula>"CW 3120-R2"</formula>
    </cfRule>
    <cfRule type="cellIs" dxfId="143" priority="187" stopIfTrue="1" operator="equal">
      <formula>"CW 3240-R7"</formula>
    </cfRule>
  </conditionalFormatting>
  <conditionalFormatting sqref="D441">
    <cfRule type="cellIs" dxfId="142" priority="188" stopIfTrue="1" operator="equal">
      <formula>"CW 2130-R11"</formula>
    </cfRule>
    <cfRule type="cellIs" dxfId="141" priority="189" stopIfTrue="1" operator="equal">
      <formula>"CW 3120-R2"</formula>
    </cfRule>
    <cfRule type="cellIs" dxfId="140" priority="190" stopIfTrue="1" operator="equal">
      <formula>"CW 3240-R7"</formula>
    </cfRule>
  </conditionalFormatting>
  <conditionalFormatting sqref="D449:D451">
    <cfRule type="cellIs" dxfId="139" priority="182" stopIfTrue="1" operator="equal">
      <formula>"CW 2130-R11"</formula>
    </cfRule>
    <cfRule type="cellIs" dxfId="138" priority="183" stopIfTrue="1" operator="equal">
      <formula>"CW 3120-R2"</formula>
    </cfRule>
    <cfRule type="cellIs" dxfId="137" priority="184" stopIfTrue="1" operator="equal">
      <formula>"CW 3240-R7"</formula>
    </cfRule>
  </conditionalFormatting>
  <conditionalFormatting sqref="D452:D453">
    <cfRule type="cellIs" dxfId="136" priority="179" stopIfTrue="1" operator="equal">
      <formula>"CW 2130-R11"</formula>
    </cfRule>
    <cfRule type="cellIs" dxfId="135" priority="180" stopIfTrue="1" operator="equal">
      <formula>"CW 3120-R2"</formula>
    </cfRule>
    <cfRule type="cellIs" dxfId="134" priority="181" stopIfTrue="1" operator="equal">
      <formula>"CW 3240-R7"</formula>
    </cfRule>
  </conditionalFormatting>
  <conditionalFormatting sqref="D457">
    <cfRule type="cellIs" dxfId="133" priority="171" stopIfTrue="1" operator="equal">
      <formula>"CW 2130-R11"</formula>
    </cfRule>
    <cfRule type="cellIs" dxfId="132" priority="172" stopIfTrue="1" operator="equal">
      <formula>"CW 3120-R2"</formula>
    </cfRule>
    <cfRule type="cellIs" dxfId="131" priority="173" stopIfTrue="1" operator="equal">
      <formula>"CW 3240-R7"</formula>
    </cfRule>
  </conditionalFormatting>
  <conditionalFormatting sqref="D468:D470">
    <cfRule type="cellIs" dxfId="130" priority="159" stopIfTrue="1" operator="equal">
      <formula>"CW 2130-R11"</formula>
    </cfRule>
    <cfRule type="cellIs" dxfId="129" priority="160" stopIfTrue="1" operator="equal">
      <formula>"CW 3120-R2"</formula>
    </cfRule>
    <cfRule type="cellIs" dxfId="128" priority="161" stopIfTrue="1" operator="equal">
      <formula>"CW 3240-R7"</formula>
    </cfRule>
  </conditionalFormatting>
  <conditionalFormatting sqref="D454">
    <cfRule type="cellIs" dxfId="127" priority="176" stopIfTrue="1" operator="equal">
      <formula>"CW 2130-R11"</formula>
    </cfRule>
    <cfRule type="cellIs" dxfId="126" priority="177" stopIfTrue="1" operator="equal">
      <formula>"CW 3120-R2"</formula>
    </cfRule>
    <cfRule type="cellIs" dxfId="125" priority="178" stopIfTrue="1" operator="equal">
      <formula>"CW 3240-R7"</formula>
    </cfRule>
  </conditionalFormatting>
  <conditionalFormatting sqref="D456">
    <cfRule type="cellIs" dxfId="124" priority="174" stopIfTrue="1" operator="equal">
      <formula>"CW 3120-R2"</formula>
    </cfRule>
    <cfRule type="cellIs" dxfId="123" priority="175" stopIfTrue="1" operator="equal">
      <formula>"CW 3240-R7"</formula>
    </cfRule>
  </conditionalFormatting>
  <conditionalFormatting sqref="D458">
    <cfRule type="cellIs" dxfId="122" priority="168" stopIfTrue="1" operator="equal">
      <formula>"CW 2130-R11"</formula>
    </cfRule>
    <cfRule type="cellIs" dxfId="121" priority="169" stopIfTrue="1" operator="equal">
      <formula>"CW 3120-R2"</formula>
    </cfRule>
    <cfRule type="cellIs" dxfId="120" priority="170" stopIfTrue="1" operator="equal">
      <formula>"CW 3240-R7"</formula>
    </cfRule>
  </conditionalFormatting>
  <conditionalFormatting sqref="D459:D460">
    <cfRule type="cellIs" dxfId="119" priority="166" stopIfTrue="1" operator="equal">
      <formula>"CW 3120-R2"</formula>
    </cfRule>
    <cfRule type="cellIs" dxfId="118" priority="167" stopIfTrue="1" operator="equal">
      <formula>"CW 3240-R7"</formula>
    </cfRule>
  </conditionalFormatting>
  <conditionalFormatting sqref="D461:D462">
    <cfRule type="cellIs" dxfId="117" priority="164" stopIfTrue="1" operator="equal">
      <formula>"CW 3120-R2"</formula>
    </cfRule>
    <cfRule type="cellIs" dxfId="116" priority="165" stopIfTrue="1" operator="equal">
      <formula>"CW 3240-R7"</formula>
    </cfRule>
  </conditionalFormatting>
  <conditionalFormatting sqref="D463">
    <cfRule type="cellIs" dxfId="115" priority="162" stopIfTrue="1" operator="equal">
      <formula>"CW 3120-R2"</formula>
    </cfRule>
    <cfRule type="cellIs" dxfId="114" priority="163" stopIfTrue="1" operator="equal">
      <formula>"CW 3240-R7"</formula>
    </cfRule>
  </conditionalFormatting>
  <conditionalFormatting sqref="D467">
    <cfRule type="cellIs" dxfId="113" priority="157" stopIfTrue="1" operator="equal">
      <formula>"CW 3120-R2"</formula>
    </cfRule>
    <cfRule type="cellIs" dxfId="112" priority="158" stopIfTrue="1" operator="equal">
      <formula>"CW 3240-R7"</formula>
    </cfRule>
  </conditionalFormatting>
  <conditionalFormatting sqref="D471">
    <cfRule type="cellIs" dxfId="111" priority="155" stopIfTrue="1" operator="equal">
      <formula>"CW 3120-R2"</formula>
    </cfRule>
    <cfRule type="cellIs" dxfId="110" priority="156" stopIfTrue="1" operator="equal">
      <formula>"CW 3240-R7"</formula>
    </cfRule>
  </conditionalFormatting>
  <conditionalFormatting sqref="D472">
    <cfRule type="cellIs" dxfId="109" priority="153" stopIfTrue="1" operator="equal">
      <formula>"CW 3120-R2"</formula>
    </cfRule>
    <cfRule type="cellIs" dxfId="108" priority="154" stopIfTrue="1" operator="equal">
      <formula>"CW 3240-R7"</formula>
    </cfRule>
  </conditionalFormatting>
  <conditionalFormatting sqref="D478">
    <cfRule type="cellIs" dxfId="107" priority="140" stopIfTrue="1" operator="equal">
      <formula>"CW 3120-R2"</formula>
    </cfRule>
    <cfRule type="cellIs" dxfId="106" priority="141" stopIfTrue="1" operator="equal">
      <formula>"CW 3240-R7"</formula>
    </cfRule>
  </conditionalFormatting>
  <conditionalFormatting sqref="D473">
    <cfRule type="cellIs" dxfId="105" priority="151" stopIfTrue="1" operator="equal">
      <formula>"CW 3120-R2"</formula>
    </cfRule>
    <cfRule type="cellIs" dxfId="104" priority="152" stopIfTrue="1" operator="equal">
      <formula>"CW 3240-R7"</formula>
    </cfRule>
  </conditionalFormatting>
  <conditionalFormatting sqref="D488">
    <cfRule type="cellIs" dxfId="103" priority="122" stopIfTrue="1" operator="equal">
      <formula>"CW 2130-R11"</formula>
    </cfRule>
    <cfRule type="cellIs" dxfId="102" priority="123" stopIfTrue="1" operator="equal">
      <formula>"CW 3120-R2"</formula>
    </cfRule>
    <cfRule type="cellIs" dxfId="101" priority="124" stopIfTrue="1" operator="equal">
      <formula>"CW 3240-R7"</formula>
    </cfRule>
  </conditionalFormatting>
  <conditionalFormatting sqref="D491:D493">
    <cfRule type="cellIs" dxfId="100" priority="119" stopIfTrue="1" operator="equal">
      <formula>"CW 2130-R11"</formula>
    </cfRule>
    <cfRule type="cellIs" dxfId="99" priority="120" stopIfTrue="1" operator="equal">
      <formula>"CW 3120-R2"</formula>
    </cfRule>
    <cfRule type="cellIs" dxfId="98" priority="121" stopIfTrue="1" operator="equal">
      <formula>"CW 3240-R7"</formula>
    </cfRule>
  </conditionalFormatting>
  <conditionalFormatting sqref="D479">
    <cfRule type="cellIs" dxfId="97" priority="138" stopIfTrue="1" operator="equal">
      <formula>"CW 3120-R2"</formula>
    </cfRule>
    <cfRule type="cellIs" dxfId="96" priority="139" stopIfTrue="1" operator="equal">
      <formula>"CW 3240-R7"</formula>
    </cfRule>
  </conditionalFormatting>
  <conditionalFormatting sqref="D480">
    <cfRule type="cellIs" dxfId="95" priority="136" stopIfTrue="1" operator="equal">
      <formula>"CW 2130-R11"</formula>
    </cfRule>
    <cfRule type="cellIs" dxfId="94" priority="137" stopIfTrue="1" operator="equal">
      <formula>"CW 3240-R7"</formula>
    </cfRule>
  </conditionalFormatting>
  <conditionalFormatting sqref="D483">
    <cfRule type="cellIs" dxfId="93" priority="134" stopIfTrue="1" operator="equal">
      <formula>"CW 3120-R2"</formula>
    </cfRule>
    <cfRule type="cellIs" dxfId="92" priority="135" stopIfTrue="1" operator="equal">
      <formula>"CW 3240-R7"</formula>
    </cfRule>
  </conditionalFormatting>
  <conditionalFormatting sqref="D495">
    <cfRule type="cellIs" dxfId="91" priority="111" stopIfTrue="1" operator="equal">
      <formula>"CW 2130-R11"</formula>
    </cfRule>
    <cfRule type="cellIs" dxfId="90" priority="112" stopIfTrue="1" operator="equal">
      <formula>"CW 3120-R2"</formula>
    </cfRule>
    <cfRule type="cellIs" dxfId="89" priority="113" stopIfTrue="1" operator="equal">
      <formula>"CW 3240-R7"</formula>
    </cfRule>
  </conditionalFormatting>
  <conditionalFormatting sqref="D396">
    <cfRule type="cellIs" dxfId="88" priority="102" stopIfTrue="1" operator="equal">
      <formula>"CW 2130-R11"</formula>
    </cfRule>
    <cfRule type="cellIs" dxfId="87" priority="103" stopIfTrue="1" operator="equal">
      <formula>"CW 3120-R2"</formula>
    </cfRule>
    <cfRule type="cellIs" dxfId="86" priority="104" stopIfTrue="1" operator="equal">
      <formula>"CW 3240-R7"</formula>
    </cfRule>
  </conditionalFormatting>
  <conditionalFormatting sqref="D398">
    <cfRule type="cellIs" dxfId="85" priority="96" stopIfTrue="1" operator="equal">
      <formula>"CW 2130-R11"</formula>
    </cfRule>
    <cfRule type="cellIs" dxfId="84" priority="97" stopIfTrue="1" operator="equal">
      <formula>"CW 3120-R2"</formula>
    </cfRule>
    <cfRule type="cellIs" dxfId="83" priority="98" stopIfTrue="1" operator="equal">
      <formula>"CW 3240-R7"</formula>
    </cfRule>
  </conditionalFormatting>
  <conditionalFormatting sqref="D448">
    <cfRule type="cellIs" dxfId="82" priority="93" stopIfTrue="1" operator="equal">
      <formula>"CW 2130-R11"</formula>
    </cfRule>
    <cfRule type="cellIs" dxfId="81" priority="94" stopIfTrue="1" operator="equal">
      <formula>"CW 3120-R2"</formula>
    </cfRule>
    <cfRule type="cellIs" dxfId="80" priority="95" stopIfTrue="1" operator="equal">
      <formula>"CW 3240-R7"</formula>
    </cfRule>
  </conditionalFormatting>
  <conditionalFormatting sqref="D405:D406">
    <cfRule type="cellIs" dxfId="79" priority="90" stopIfTrue="1" operator="equal">
      <formula>"CW 2130-R11"</formula>
    </cfRule>
    <cfRule type="cellIs" dxfId="78" priority="91" stopIfTrue="1" operator="equal">
      <formula>"CW 3120-R2"</formula>
    </cfRule>
    <cfRule type="cellIs" dxfId="77" priority="92" stopIfTrue="1" operator="equal">
      <formula>"CW 3240-R7"</formula>
    </cfRule>
  </conditionalFormatting>
  <conditionalFormatting sqref="D404">
    <cfRule type="cellIs" dxfId="76" priority="87" stopIfTrue="1" operator="equal">
      <formula>"CW 2130-R11"</formula>
    </cfRule>
    <cfRule type="cellIs" dxfId="75" priority="88" stopIfTrue="1" operator="equal">
      <formula>"CW 3120-R2"</formula>
    </cfRule>
    <cfRule type="cellIs" dxfId="74" priority="89" stopIfTrue="1" operator="equal">
      <formula>"CW 3240-R7"</formula>
    </cfRule>
  </conditionalFormatting>
  <conditionalFormatting sqref="D477">
    <cfRule type="cellIs" dxfId="73" priority="84" stopIfTrue="1" operator="equal">
      <formula>"CW 2130-R11"</formula>
    </cfRule>
    <cfRule type="cellIs" dxfId="72" priority="85" stopIfTrue="1" operator="equal">
      <formula>"CW 3120-R2"</formula>
    </cfRule>
    <cfRule type="cellIs" dxfId="71" priority="86" stopIfTrue="1" operator="equal">
      <formula>"CW 3240-R7"</formula>
    </cfRule>
  </conditionalFormatting>
  <conditionalFormatting sqref="D442:D443">
    <cfRule type="cellIs" dxfId="70" priority="81" stopIfTrue="1" operator="equal">
      <formula>"CW 2130-R11"</formula>
    </cfRule>
    <cfRule type="cellIs" dxfId="69" priority="82" stopIfTrue="1" operator="equal">
      <formula>"CW 3120-R2"</formula>
    </cfRule>
    <cfRule type="cellIs" dxfId="68" priority="83" stopIfTrue="1" operator="equal">
      <formula>"CW 3240-R7"</formula>
    </cfRule>
  </conditionalFormatting>
  <conditionalFormatting sqref="D446:D447">
    <cfRule type="cellIs" dxfId="67" priority="78" stopIfTrue="1" operator="equal">
      <formula>"CW 2130-R11"</formula>
    </cfRule>
    <cfRule type="cellIs" dxfId="66" priority="79" stopIfTrue="1" operator="equal">
      <formula>"CW 3120-R2"</formula>
    </cfRule>
    <cfRule type="cellIs" dxfId="65" priority="80" stopIfTrue="1" operator="equal">
      <formula>"CW 3240-R7"</formula>
    </cfRule>
  </conditionalFormatting>
  <conditionalFormatting sqref="D447">
    <cfRule type="cellIs" dxfId="64" priority="75" stopIfTrue="1" operator="equal">
      <formula>"CW 2130-R11"</formula>
    </cfRule>
    <cfRule type="cellIs" dxfId="63" priority="76" stopIfTrue="1" operator="equal">
      <formula>"CW 3120-R2"</formula>
    </cfRule>
    <cfRule type="cellIs" dxfId="62" priority="77" stopIfTrue="1" operator="equal">
      <formula>"CW 3240-R7"</formula>
    </cfRule>
  </conditionalFormatting>
  <conditionalFormatting sqref="D445">
    <cfRule type="cellIs" dxfId="61" priority="72" stopIfTrue="1" operator="equal">
      <formula>"CW 2130-R11"</formula>
    </cfRule>
    <cfRule type="cellIs" dxfId="60" priority="73" stopIfTrue="1" operator="equal">
      <formula>"CW 3120-R2"</formula>
    </cfRule>
    <cfRule type="cellIs" dxfId="59" priority="74" stopIfTrue="1" operator="equal">
      <formula>"CW 3240-R7"</formula>
    </cfRule>
  </conditionalFormatting>
  <conditionalFormatting sqref="D465">
    <cfRule type="cellIs" dxfId="58" priority="70" stopIfTrue="1" operator="equal">
      <formula>"CW 3120-R2"</formula>
    </cfRule>
    <cfRule type="cellIs" dxfId="57" priority="71" stopIfTrue="1" operator="equal">
      <formula>"CW 3240-R7"</formula>
    </cfRule>
  </conditionalFormatting>
  <conditionalFormatting sqref="D504:D505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18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263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401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211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123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522:D523 D525:D528 D530:D531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20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329:D33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2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11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1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1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35:D536 D538:D541 D543:D54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37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45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4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3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2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99" yWindow="832" count="7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48">
      <formula1>IF(AND(G548&gt;=0.01,G548&lt;=G566*0.05),ROUND(G548,2),0.01)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1 G61 G505 G23 G26 G35:G36 G50 G52:G53 G56 G75:G76 G59 G13 G15:G16 G28 G30:G33 G78:G79 G68:G72 G20:G21 G38:G40 G43:G47 G64:G66 G89 G99 G107:G108 G118 G120 G128 G149:G150 G85:G86 G101:G105 G152:G153 G211:G213 G126 G95:G97 G91:G93 G136 G138 G140:G146 G83 G131:G134 G110:G112 G114:G115 G158:G159 G164 G166 G168:G171 G175 G186:G188 G190:G193 G177:G178 G207 G209 G215 G218 G247:G249 G223:G225 G230 G232 G234:G241 G244:G245 G161 G173 G330 G220:G221 G227:G228 G401 G180:G181 G183 G253:G255 G292:G294 G18 G257:G258 G271 G297 G299:G300 G302 G308 G317:G318 G260:G261 G273 G275:G278 G320:G321 G289 G268 G305:G306 G310:G314 G265:G266 G281:G284 G287 G339 G346 G357 G359 G364 G372 G384:G385 G326:G327 G332:G333 G387:G388 G367:G370 G361:G362 G352:G354 G348:G349 G341:G344 G335:G337 G374 G376:G381 G392:G394 G263 G396 G417 G433 G439:G440 G451 G453:G454 G460 G495:G497 G468:G470 G472 G414:G415 G482 G492:G493 G463 G406 G420:G425 G428:G430 G435:G436 G442:G448 G457:G458 G465:G466 G475:G480 G484:G489 G403:G404 G398:G399 G409:G410 G412 G502 G122:G124 G535:G545 G199:G204 G195:G196 G509:G519 G522:G532">
      <formula1>IF(G9&gt;=0.01,ROUND(G9,2),0.01)</formula1>
    </dataValidation>
    <dataValidation type="decimal" operator="equal" allowBlank="1" showErrorMessage="1" errorTitle="ENTRY ERROR!" error="Approx. Quantity  for this Item _x000a_must be a whole number. " prompt="Enter the Approx. Quantity_x000a_" sqref="F61">
      <formula1>IF(F61&gt;=0,ROUND(F61,0),0)</formula1>
    </dataValidation>
    <dataValidation type="custom" allowBlank="1" showInputMessage="1" showErrorMessage="1" error="If you can enter a Unit  Price in this cell, pLease contact the Contract Administrator immediately!" sqref="G12 G14 G19 G25 G27 G34 G37 G29 G48:G49 G51 G55 G57:G58 G62:G63 G74 G60 G22 G84 G88 G90 G98 G106 G109 G116:G117 G119 G121 G139 G148 G100 G94 G130 G113 G157 G163 G165 G167 G172 G174 G160 G179 G184:G185 G194 G197 G205:G206 G208 G210 G217 G219 G222 G226 G233 G243 G176 G182 G256 G259 G264 G270 G272 G274 G267 G279 G295:G296 G298 G304 G316 G291 G288 G285:G286 G325 G375 G334 G338 G340 G345 G347 G350 G355:G356 G358 G360 G366 G383 G331 G395 G397 G402 G408 G413 G416 G418:G419 G426 G431:G432 G434 G438 G405 G449:G450 G452 G456 G459 G461:G462 G467 G471 G473:G474 G491 G441 G464 G411 G329 G42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37 G231 G309 G373 G483">
      <formula1>0</formula1>
    </dataValidation>
    <dataValidation type="decimal" operator="equal" allowBlank="1" errorTitle="ENTRY ERROR!" error="Approx. Quantity  for this Item _x000a_must be a whole number. " prompt="Enter the Approx. Quantity_x000a_" sqref="F466">
      <formula1>IF(F466&gt;=0,ROUND(F466,0),0)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65">
      <formula1>IF(F465&gt;=0,ROUND(F465,0),0)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108-2020 
&amp;R&amp;10Bid Submission
&amp;P of &amp;N</oddHeader>
    <oddFooter xml:space="preserve">&amp;R                   </oddFooter>
  </headerFooter>
  <rowBreaks count="22" manualBreakCount="22">
    <brk id="59" min="1" max="7" man="1"/>
    <brk id="80" min="1" max="7" man="1"/>
    <brk id="134" min="1" max="7" man="1"/>
    <brk id="154" min="1" max="7" man="1"/>
    <brk id="181" min="1" max="7" man="1"/>
    <brk id="204" min="1" max="7" man="1"/>
    <brk id="232" min="1" max="7" man="1"/>
    <brk id="250" max="16383" man="1"/>
    <brk id="302" min="1" max="7" man="1"/>
    <brk id="322" max="16383" man="1"/>
    <brk id="349" min="1" max="7" man="1"/>
    <brk id="389" min="1" max="7" man="1"/>
    <brk id="415" min="1" max="7" man="1"/>
    <brk id="440" min="1" max="7" man="1"/>
    <brk id="466" min="1" max="7" man="1"/>
    <brk id="493" min="1" max="7" man="1"/>
    <brk id="498" max="16383" man="1"/>
    <brk id="506" min="1" max="7" man="1"/>
    <brk id="520" min="1" max="7" man="1"/>
    <brk id="533" max="16383" man="1"/>
    <brk id="546" max="16383" man="1"/>
    <brk id="54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108-2020</vt:lpstr>
      <vt:lpstr>'108-2020'!Print_Area</vt:lpstr>
      <vt:lpstr>'108-2020'!Print_Titles</vt:lpstr>
      <vt:lpstr>'108-2020'!XEVERYTHING</vt:lpstr>
      <vt:lpstr>'108-2020'!XITEMS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April 2 2020_x000d_
_x000d_
_x000d_
_x000d_
File Size 89117</dc:description>
  <cp:lastModifiedBy>Windows User</cp:lastModifiedBy>
  <cp:lastPrinted>2020-04-02T13:12:27Z</cp:lastPrinted>
  <dcterms:created xsi:type="dcterms:W3CDTF">1999-03-31T15:44:33Z</dcterms:created>
  <dcterms:modified xsi:type="dcterms:W3CDTF">2020-04-02T19:44:48Z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