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9570" yWindow="225" windowWidth="9600" windowHeight="10455"/>
  </bookViews>
  <sheets>
    <sheet name="186-2019" sheetId="31" r:id="rId1"/>
  </sheets>
  <externalReferences>
    <externalReference r:id="rId2"/>
    <externalReference r:id="rId3"/>
  </externalReferences>
  <definedNames>
    <definedName name="_12TENDER_SUBMISSI" localSheetId="0">'[1]FORM B - PRICES'!#REF!</definedName>
    <definedName name="_12TENDER_SUBMISSI">'[2]FORM B; PRICES'!#REF!</definedName>
    <definedName name="_1PAGE_1_OF_13" localSheetId="0">'186-2019'!#REF!</definedName>
    <definedName name="_4PAGE_1_OF_13" localSheetId="0">'[1]FORM B - PRICES'!#REF!</definedName>
    <definedName name="_4PAGE_1_OF_13">'[2]FORM B; PRICES'!#REF!</definedName>
    <definedName name="_5TENDER_NO._181" localSheetId="0">'186-2019'!#REF!</definedName>
    <definedName name="_8TENDER_NO._181" localSheetId="0">'[1]FORM B - PRICES'!#REF!</definedName>
    <definedName name="_8TENDER_NO._181">'[2]FORM B; PRICES'!#REF!</definedName>
    <definedName name="_9TENDER_SUBMISSI" localSheetId="0">'186-2019'!#REF!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'186-2019'!#REF!</definedName>
    <definedName name="HEADER">'[2]FORM B; PRICES'!#REF!</definedName>
    <definedName name="_xlnm.Print_Area" localSheetId="0">'186-2019'!$B$6:$H$466</definedName>
    <definedName name="_xlnm.Print_Titles" localSheetId="0">'186-2019'!$1:$5</definedName>
    <definedName name="_xlnm.Print_Titles">#REF!</definedName>
    <definedName name="TEMP" localSheetId="0">'186-2019'!#REF!</definedName>
    <definedName name="TEMP">'[2]FORM B; PRICES'!#REF!</definedName>
    <definedName name="TESTHEAD" localSheetId="0">'186-2019'!#REF!</definedName>
    <definedName name="TESTHEAD">'[2]FORM B; PRICES'!#REF!</definedName>
    <definedName name="XEVERYTHING" localSheetId="0">'186-2019'!$B$1:$IP$428</definedName>
    <definedName name="XEverything">#REF!</definedName>
    <definedName name="XITEMS" localSheetId="0">'186-2019'!$B$7:$IP$428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C463" i="31" l="1"/>
  <c r="B463" i="31"/>
  <c r="B462" i="31"/>
  <c r="C460" i="31"/>
  <c r="B460" i="31"/>
  <c r="C459" i="31"/>
  <c r="B459" i="31"/>
  <c r="C458" i="31"/>
  <c r="B458" i="31"/>
  <c r="C457" i="31"/>
  <c r="B457" i="31"/>
  <c r="C456" i="31"/>
  <c r="B456" i="31"/>
  <c r="C455" i="31"/>
  <c r="B455" i="31"/>
  <c r="B454" i="31"/>
  <c r="C452" i="31"/>
  <c r="B452" i="31"/>
  <c r="H450" i="31"/>
  <c r="H449" i="31"/>
  <c r="H448" i="31"/>
  <c r="H447" i="31"/>
  <c r="H446" i="31"/>
  <c r="H445" i="31"/>
  <c r="H444" i="31"/>
  <c r="H443" i="31"/>
  <c r="H442" i="31"/>
  <c r="H441" i="31"/>
  <c r="H439" i="31"/>
  <c r="H438" i="31"/>
  <c r="H437" i="31"/>
  <c r="H436" i="31"/>
  <c r="H435" i="31"/>
  <c r="H434" i="31"/>
  <c r="H433" i="31"/>
  <c r="H432" i="31"/>
  <c r="H431" i="31"/>
  <c r="H430" i="31"/>
  <c r="C426" i="31"/>
  <c r="B426" i="31"/>
  <c r="H424" i="31"/>
  <c r="H422" i="31"/>
  <c r="H418" i="31"/>
  <c r="H416" i="31"/>
  <c r="H413" i="31"/>
  <c r="H409" i="31"/>
  <c r="H408" i="31"/>
  <c r="H407" i="31"/>
  <c r="H403" i="31"/>
  <c r="H402" i="31"/>
  <c r="H401" i="31"/>
  <c r="C396" i="31"/>
  <c r="B396" i="31"/>
  <c r="H394" i="31"/>
  <c r="H393" i="31"/>
  <c r="H390" i="31"/>
  <c r="H389" i="31"/>
  <c r="H388" i="31"/>
  <c r="H386" i="31"/>
  <c r="H385" i="31"/>
  <c r="H384" i="31"/>
  <c r="H382" i="31"/>
  <c r="H380" i="31"/>
  <c r="H379" i="31"/>
  <c r="H376" i="31"/>
  <c r="H374" i="31"/>
  <c r="H373" i="31"/>
  <c r="H370" i="31"/>
  <c r="H369" i="31"/>
  <c r="H367" i="31"/>
  <c r="H365" i="31"/>
  <c r="H362" i="31"/>
  <c r="H361" i="31"/>
  <c r="H360" i="31"/>
  <c r="H358" i="31"/>
  <c r="H355" i="31"/>
  <c r="H354" i="31"/>
  <c r="H353" i="31"/>
  <c r="H351" i="31"/>
  <c r="H350" i="31"/>
  <c r="H349" i="31"/>
  <c r="H346" i="31"/>
  <c r="H345" i="31"/>
  <c r="H344" i="31"/>
  <c r="H343" i="31"/>
  <c r="H342" i="31"/>
  <c r="H340" i="31"/>
  <c r="H339" i="31"/>
  <c r="H337" i="31"/>
  <c r="H336" i="31"/>
  <c r="H335" i="31"/>
  <c r="H332" i="31"/>
  <c r="H330" i="31"/>
  <c r="H328" i="31"/>
  <c r="H327" i="31"/>
  <c r="H325" i="31"/>
  <c r="H323" i="31"/>
  <c r="H321" i="31"/>
  <c r="H319" i="31"/>
  <c r="H316" i="31"/>
  <c r="H315" i="31"/>
  <c r="H314" i="31"/>
  <c r="C311" i="31"/>
  <c r="B311" i="31"/>
  <c r="H309" i="31"/>
  <c r="H306" i="31"/>
  <c r="H305" i="31"/>
  <c r="H304" i="31"/>
  <c r="H303" i="31"/>
  <c r="H302" i="31"/>
  <c r="H300" i="31"/>
  <c r="H298" i="31"/>
  <c r="H297" i="31"/>
  <c r="H296" i="31"/>
  <c r="H294" i="31"/>
  <c r="H293" i="31"/>
  <c r="H291" i="31"/>
  <c r="H288" i="31"/>
  <c r="H285" i="31"/>
  <c r="H284" i="31"/>
  <c r="H283" i="31"/>
  <c r="H282" i="31"/>
  <c r="H281" i="31"/>
  <c r="H279" i="31"/>
  <c r="H277" i="31"/>
  <c r="H276" i="31"/>
  <c r="H273" i="31"/>
  <c r="H272" i="31"/>
  <c r="H271" i="31"/>
  <c r="H270" i="31"/>
  <c r="H269" i="31"/>
  <c r="H268" i="31"/>
  <c r="H267" i="31"/>
  <c r="H264" i="31"/>
  <c r="H262" i="31"/>
  <c r="H260" i="31"/>
  <c r="H257" i="31"/>
  <c r="H256" i="31"/>
  <c r="H255" i="31"/>
  <c r="H254" i="31"/>
  <c r="H252" i="31"/>
  <c r="H251" i="31"/>
  <c r="C248" i="31"/>
  <c r="H246" i="31"/>
  <c r="H243" i="31"/>
  <c r="H242" i="31"/>
  <c r="H241" i="31"/>
  <c r="H240" i="31"/>
  <c r="H239" i="31"/>
  <c r="H237" i="31"/>
  <c r="H236" i="31"/>
  <c r="H235" i="31"/>
  <c r="H234" i="31"/>
  <c r="H232" i="31"/>
  <c r="H230" i="31"/>
  <c r="H229" i="31"/>
  <c r="H226" i="31"/>
  <c r="H224" i="31"/>
  <c r="H221" i="31"/>
  <c r="H220" i="31"/>
  <c r="H218" i="31"/>
  <c r="H216" i="31"/>
  <c r="H213" i="31"/>
  <c r="H212" i="31"/>
  <c r="H210" i="31"/>
  <c r="H207" i="31"/>
  <c r="H206" i="31"/>
  <c r="H205" i="31"/>
  <c r="H203" i="31"/>
  <c r="H202" i="31"/>
  <c r="H201" i="31"/>
  <c r="H200" i="31"/>
  <c r="H197" i="31"/>
  <c r="H196" i="31"/>
  <c r="H195" i="31"/>
  <c r="H193" i="31"/>
  <c r="H191" i="31"/>
  <c r="H188" i="31"/>
  <c r="H186" i="31"/>
  <c r="H184" i="31"/>
  <c r="H182" i="31"/>
  <c r="H181" i="31"/>
  <c r="H180" i="31"/>
  <c r="H178" i="31"/>
  <c r="H176" i="31"/>
  <c r="H175" i="31"/>
  <c r="H172" i="31"/>
  <c r="H171" i="31"/>
  <c r="H170" i="31"/>
  <c r="C167" i="31"/>
  <c r="H165" i="31"/>
  <c r="H164" i="31"/>
  <c r="H161" i="31"/>
  <c r="H160" i="31"/>
  <c r="H159" i="31"/>
  <c r="H158" i="31"/>
  <c r="H157" i="31"/>
  <c r="H155" i="31"/>
  <c r="H153" i="31"/>
  <c r="H151" i="31"/>
  <c r="H150" i="31"/>
  <c r="H149" i="31"/>
  <c r="H148" i="31"/>
  <c r="H147" i="31"/>
  <c r="H146" i="31"/>
  <c r="H143" i="31"/>
  <c r="H141" i="31"/>
  <c r="H140" i="31"/>
  <c r="H138" i="31"/>
  <c r="H137" i="31"/>
  <c r="H134" i="31"/>
  <c r="H132" i="31"/>
  <c r="H131" i="31"/>
  <c r="H128" i="31"/>
  <c r="H126" i="31"/>
  <c r="H123" i="31"/>
  <c r="H122" i="31"/>
  <c r="H121" i="31"/>
  <c r="H120" i="31"/>
  <c r="H119" i="31"/>
  <c r="H118" i="31"/>
  <c r="H117" i="31"/>
  <c r="H116" i="31"/>
  <c r="H114" i="31"/>
  <c r="H112" i="31"/>
  <c r="H109" i="31"/>
  <c r="H108" i="31"/>
  <c r="H107" i="31"/>
  <c r="H106" i="31"/>
  <c r="H105" i="31"/>
  <c r="H104" i="31"/>
  <c r="H101" i="31"/>
  <c r="H99" i="31"/>
  <c r="H97" i="31"/>
  <c r="H94" i="31"/>
  <c r="H93" i="31"/>
  <c r="H92" i="31"/>
  <c r="H91" i="31"/>
  <c r="H89" i="31"/>
  <c r="H88" i="31"/>
  <c r="C85" i="31"/>
  <c r="H83" i="31"/>
  <c r="H82" i="31"/>
  <c r="H79" i="31"/>
  <c r="H78" i="31"/>
  <c r="H77" i="31"/>
  <c r="H75" i="31"/>
  <c r="H73" i="31"/>
  <c r="H71" i="31"/>
  <c r="H70" i="31"/>
  <c r="H69" i="31"/>
  <c r="H68" i="31"/>
  <c r="H67" i="31"/>
  <c r="H66" i="31"/>
  <c r="H65" i="31"/>
  <c r="H62" i="31"/>
  <c r="H61" i="31"/>
  <c r="H59" i="31"/>
  <c r="H56" i="31"/>
  <c r="H53" i="31"/>
  <c r="H51" i="31"/>
  <c r="H49" i="31"/>
  <c r="H46" i="31"/>
  <c r="H45" i="31"/>
  <c r="H44" i="31"/>
  <c r="H43" i="31"/>
  <c r="H42" i="31"/>
  <c r="H41" i="31"/>
  <c r="H40" i="31"/>
  <c r="H39" i="31"/>
  <c r="H38" i="31"/>
  <c r="H36" i="31"/>
  <c r="H35" i="31"/>
  <c r="H33" i="31"/>
  <c r="H30" i="31"/>
  <c r="H29" i="31"/>
  <c r="H28" i="31"/>
  <c r="H27" i="31"/>
  <c r="H26" i="31"/>
  <c r="H25" i="31"/>
  <c r="H22" i="31"/>
  <c r="H20" i="31"/>
  <c r="H18" i="31"/>
  <c r="H15" i="31"/>
  <c r="H14" i="31"/>
  <c r="H13" i="31"/>
  <c r="H12" i="31"/>
  <c r="H10" i="31"/>
  <c r="H9" i="31"/>
  <c r="H396" i="31" l="1"/>
  <c r="H459" i="31" s="1"/>
  <c r="H248" i="31"/>
  <c r="H457" i="31" s="1"/>
  <c r="H452" i="31"/>
  <c r="H463" i="31" s="1"/>
  <c r="H464" i="31" s="1"/>
  <c r="H426" i="31"/>
  <c r="H460" i="31" s="1"/>
  <c r="H311" i="31"/>
  <c r="H458" i="31" s="1"/>
  <c r="H167" i="31"/>
  <c r="H456" i="31" s="1"/>
  <c r="H85" i="31"/>
  <c r="H455" i="31" s="1"/>
  <c r="H461" i="31" l="1"/>
  <c r="G465" i="31" s="1"/>
</calcChain>
</file>

<file path=xl/sharedStrings.xml><?xml version="1.0" encoding="utf-8"?>
<sst xmlns="http://schemas.openxmlformats.org/spreadsheetml/2006/main" count="1913" uniqueCount="590">
  <si>
    <t>E050A</t>
  </si>
  <si>
    <t>Catch Basin Cleaning</t>
  </si>
  <si>
    <t>E.30</t>
  </si>
  <si>
    <t xml:space="preserve">50 mm - Crushed Concrete </t>
  </si>
  <si>
    <t xml:space="preserve">CW 3235-R9  </t>
  </si>
  <si>
    <t>Lip Curb (40 mm reveal ht, Integral)</t>
  </si>
  <si>
    <t>Splash Strip (150 mm reveal ht, Monolithic Modified Barrier Curb,  750 mm width)</t>
  </si>
  <si>
    <t xml:space="preserve">CW 3325-R5  </t>
  </si>
  <si>
    <t>100 mm Sidewalk</t>
  </si>
  <si>
    <t>CW 2130-R12</t>
  </si>
  <si>
    <t>CW 3120-R4</t>
  </si>
  <si>
    <t>CW 2110-R11</t>
  </si>
  <si>
    <t>CW 3510-R9</t>
  </si>
  <si>
    <t>C050</t>
  </si>
  <si>
    <t>C051</t>
  </si>
  <si>
    <t>C052</t>
  </si>
  <si>
    <t>C055</t>
  </si>
  <si>
    <t>D</t>
  </si>
  <si>
    <t>E.7</t>
  </si>
  <si>
    <t>E.8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</si>
  <si>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</si>
  <si>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</si>
  <si>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</si>
  <si>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</si>
  <si>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</si>
  <si>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</si>
  <si>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</si>
  <si>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</si>
  <si>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</si>
  <si>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</si>
  <si>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</si>
  <si>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</si>
  <si>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E009</t>
  </si>
  <si>
    <t>E010</t>
  </si>
  <si>
    <t>E012</t>
  </si>
  <si>
    <t>E017</t>
  </si>
  <si>
    <t>E020</t>
  </si>
  <si>
    <t>E023</t>
  </si>
  <si>
    <t>E024</t>
  </si>
  <si>
    <t>E025</t>
  </si>
  <si>
    <t>E032</t>
  </si>
  <si>
    <t>E033</t>
  </si>
  <si>
    <t>E034</t>
  </si>
  <si>
    <t>E035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</si>
  <si>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</si>
  <si>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</si>
  <si>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</si>
  <si>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</si>
  <si>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</si>
  <si>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</si>
  <si>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</si>
  <si>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</si>
  <si>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</si>
  <si>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</si>
  <si>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</si>
  <si>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</si>
  <si>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</si>
  <si>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</si>
  <si>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</si>
  <si>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</si>
  <si>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A.6</t>
  </si>
  <si>
    <t>Crushed Sub-base Material</t>
  </si>
  <si>
    <t>A.9</t>
  </si>
  <si>
    <t>A.10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</si>
  <si>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</si>
  <si>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</si>
  <si>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</si>
  <si>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</si>
  <si>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</si>
  <si>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</si>
  <si>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</si>
  <si>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</si>
  <si>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</si>
  <si>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</si>
  <si>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</si>
  <si>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</si>
  <si>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</si>
  <si>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</si>
  <si>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</si>
  <si>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</si>
  <si>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</si>
  <si>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</si>
  <si>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</si>
  <si>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Interlocking Paving Stones</t>
  </si>
  <si>
    <t>E.1</t>
  </si>
  <si>
    <t>E.2</t>
  </si>
  <si>
    <t>E.3</t>
  </si>
  <si>
    <t>E.4</t>
  </si>
  <si>
    <t>E.5</t>
  </si>
  <si>
    <t>E.6</t>
  </si>
  <si>
    <t>F.1</t>
  </si>
  <si>
    <t>F.2</t>
  </si>
  <si>
    <t>F.3</t>
  </si>
  <si>
    <t>F.4</t>
  </si>
  <si>
    <t>F.5</t>
  </si>
  <si>
    <t>F.7</t>
  </si>
  <si>
    <t>F.8</t>
  </si>
  <si>
    <t>F.10</t>
  </si>
  <si>
    <t>G.1</t>
  </si>
  <si>
    <t>G.2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</si>
  <si>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</si>
  <si>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</si>
  <si>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</si>
  <si>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</si>
  <si>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</si>
  <si>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</si>
  <si>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</si>
  <si>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</si>
  <si>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</si>
  <si>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</si>
  <si>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</si>
  <si>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</si>
  <si>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</si>
  <si>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</si>
  <si>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</si>
  <si>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</si>
  <si>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</si>
  <si>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</si>
  <si>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</si>
  <si>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</si>
  <si>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</si>
  <si>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</si>
  <si>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</si>
  <si>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</si>
  <si>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</si>
  <si>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</si>
  <si>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</si>
  <si>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</si>
  <si>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</si>
  <si>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</si>
  <si>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</si>
  <si>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</si>
  <si>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</si>
  <si>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</si>
  <si>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</si>
  <si>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</si>
  <si>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Construction of 150 mm Concrete Pavement (Reinforced)</t>
  </si>
  <si>
    <t>20 M Deformed Tie Bar</t>
  </si>
  <si>
    <t>19.1 mm Diameter</t>
  </si>
  <si>
    <t>150 mm Concrete Pavement (Type A)</t>
  </si>
  <si>
    <t>150 mm Concrete Pavement (Type B)</t>
  </si>
  <si>
    <t>150 mm Concrete Pavement (Type 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</si>
  <si>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</si>
  <si>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</si>
  <si>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</si>
  <si>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</si>
  <si>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</si>
  <si>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</si>
  <si>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</si>
  <si>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</si>
  <si>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</si>
  <si>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</si>
  <si>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</si>
  <si>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C011</t>
  </si>
  <si>
    <t>C010</t>
  </si>
  <si>
    <t>D005</t>
  </si>
  <si>
    <t>E003</t>
  </si>
  <si>
    <t>E004</t>
  </si>
  <si>
    <t>E006</t>
  </si>
  <si>
    <t>E007</t>
  </si>
  <si>
    <t>E008</t>
  </si>
  <si>
    <t>F001</t>
  </si>
  <si>
    <t>F002</t>
  </si>
  <si>
    <t>F003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</si>
  <si>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</si>
  <si>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</si>
  <si>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</si>
  <si>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</si>
  <si>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</si>
  <si>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</si>
  <si>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</si>
  <si>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</si>
  <si>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</si>
  <si>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A012</t>
  </si>
  <si>
    <t>B003</t>
  </si>
  <si>
    <t>B004</t>
  </si>
  <si>
    <t>B014</t>
  </si>
  <si>
    <t>B017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</si>
  <si>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</si>
  <si>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</si>
  <si>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</si>
  <si>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</si>
  <si>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</si>
  <si>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</si>
  <si>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</si>
  <si>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</si>
  <si>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</si>
  <si>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</si>
  <si>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</si>
  <si>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</si>
  <si>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</si>
  <si>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</si>
  <si>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</si>
  <si>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</si>
  <si>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 xml:space="preserve">Miscellaneous Concrete Slab Renewal </t>
  </si>
  <si>
    <t>Concrete Curb Removal</t>
  </si>
  <si>
    <t>Concrete Curb Installation</t>
  </si>
  <si>
    <t>SD-201</t>
  </si>
  <si>
    <t>SD-200</t>
  </si>
  <si>
    <t>SD-202B</t>
  </si>
  <si>
    <t>SD-204</t>
  </si>
  <si>
    <t>i)</t>
  </si>
  <si>
    <t>ii)</t>
  </si>
  <si>
    <t>iii)</t>
  </si>
  <si>
    <t>iv)</t>
  </si>
  <si>
    <t>v)</t>
  </si>
  <si>
    <t>vi)</t>
  </si>
  <si>
    <t>vii)</t>
  </si>
  <si>
    <t>viii)</t>
  </si>
  <si>
    <t>ix)</t>
  </si>
  <si>
    <t>Main Line Paving</t>
  </si>
  <si>
    <t>Tie-ins and Approaches</t>
  </si>
  <si>
    <t>Concrete Curbs, Curb and Gutter, and Splash Strips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</si>
  <si>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</si>
  <si>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</si>
  <si>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</si>
  <si>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</si>
  <si>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</si>
  <si>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</si>
  <si>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</si>
  <si>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</si>
  <si>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</si>
  <si>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</si>
  <si>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</si>
  <si>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C019</t>
  </si>
  <si>
    <t>C028</t>
  </si>
  <si>
    <t>C029</t>
  </si>
  <si>
    <t>C032</t>
  </si>
  <si>
    <t>C035</t>
  </si>
  <si>
    <t>C040</t>
  </si>
  <si>
    <t>C041</t>
  </si>
  <si>
    <t>C042</t>
  </si>
  <si>
    <t>C045</t>
  </si>
  <si>
    <t>C046</t>
  </si>
  <si>
    <t>SD-228A</t>
  </si>
  <si>
    <t>SD-205</t>
  </si>
  <si>
    <t>SD-203B</t>
  </si>
  <si>
    <t>Mountable Curb</t>
  </si>
  <si>
    <t xml:space="preserve">Construction of Asphaltic Concrete Pavements </t>
  </si>
  <si>
    <t>C056</t>
  </si>
  <si>
    <t>C058</t>
  </si>
  <si>
    <t>C059</t>
  </si>
  <si>
    <t>C060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</si>
  <si>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</si>
  <si>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</si>
  <si>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</si>
  <si>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</si>
  <si>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</si>
  <si>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</si>
  <si>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</si>
  <si>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</si>
  <si>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</si>
  <si>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</si>
  <si>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E.21</t>
  </si>
  <si>
    <t>E046</t>
  </si>
  <si>
    <t>E.22</t>
  </si>
  <si>
    <t>E047</t>
  </si>
  <si>
    <t>E.23</t>
  </si>
  <si>
    <t>E051</t>
  </si>
  <si>
    <t>A003</t>
  </si>
  <si>
    <t>B002</t>
  </si>
  <si>
    <t>D.1</t>
  </si>
  <si>
    <t>F.9</t>
  </si>
  <si>
    <t>F.11</t>
  </si>
  <si>
    <t>SD-200            SD-203B</t>
  </si>
  <si>
    <t>SD-200            SD-202B</t>
  </si>
  <si>
    <t>B.26</t>
  </si>
  <si>
    <t>F010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</si>
  <si>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</si>
  <si>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</si>
  <si>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</si>
  <si>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</si>
  <si>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</si>
  <si>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</si>
  <si>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</si>
  <si>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B189</t>
  </si>
  <si>
    <t>B200</t>
  </si>
  <si>
    <t>B202</t>
  </si>
  <si>
    <t>E.24</t>
  </si>
  <si>
    <t>A.21</t>
  </si>
  <si>
    <t>A.22</t>
  </si>
  <si>
    <t>A.23</t>
  </si>
  <si>
    <t>A.24</t>
  </si>
  <si>
    <t>A.25</t>
  </si>
  <si>
    <t>C037</t>
  </si>
  <si>
    <t>C038</t>
  </si>
  <si>
    <t>C039</t>
  </si>
  <si>
    <t>D006</t>
  </si>
  <si>
    <t>E.25</t>
  </si>
  <si>
    <t>B206</t>
  </si>
  <si>
    <t>Slab Replacement - Early Opening (72 hour)</t>
  </si>
  <si>
    <t>SD-203A</t>
  </si>
  <si>
    <t>F.6</t>
  </si>
  <si>
    <t>Sewer Repair - Up to 3.0 Meters Long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</si>
  <si>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</si>
  <si>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</si>
  <si>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</si>
  <si>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</si>
  <si>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</si>
  <si>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Drainage Connection Pipe</t>
  </si>
  <si>
    <t>A</t>
  </si>
  <si>
    <t>B</t>
  </si>
  <si>
    <t>E</t>
  </si>
  <si>
    <t>F</t>
  </si>
  <si>
    <t>G</t>
  </si>
  <si>
    <t>B125A</t>
  </si>
  <si>
    <t>B.29</t>
  </si>
  <si>
    <t>E.26</t>
  </si>
  <si>
    <t xml:space="preserve">Sewer Repair - In Addition to First 3.0 Meters </t>
  </si>
  <si>
    <t>E.27</t>
  </si>
  <si>
    <t>E.28</t>
  </si>
  <si>
    <t>E.29</t>
  </si>
  <si>
    <t>Replacing Existing Risers</t>
  </si>
  <si>
    <t>F002A</t>
  </si>
  <si>
    <t>B.15</t>
  </si>
  <si>
    <t>Removal of Existing Catch Basins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</si>
  <si>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</si>
  <si>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</si>
  <si>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</si>
  <si>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</si>
  <si>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</si>
  <si>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</si>
  <si>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</si>
  <si>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</si>
  <si>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</si>
  <si>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</si>
  <si>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>SD-229C,D</t>
  </si>
  <si>
    <t>Type IA</t>
  </si>
  <si>
    <t>ROADWORK - NEW CONSTRUCTION</t>
  </si>
  <si>
    <t>SD-229C</t>
  </si>
  <si>
    <t>d)</t>
  </si>
  <si>
    <t>Connecting New Sewer Service to Existing Sewer Service</t>
  </si>
  <si>
    <t>A.26</t>
  </si>
  <si>
    <t>A.27</t>
  </si>
  <si>
    <t>CW 3330-R5</t>
  </si>
  <si>
    <t>C.12</t>
  </si>
  <si>
    <t>CW 3250-R7</t>
  </si>
  <si>
    <t>A.20</t>
  </si>
  <si>
    <t>B064-72</t>
  </si>
  <si>
    <t>B074-72</t>
  </si>
  <si>
    <t>B077-72</t>
  </si>
  <si>
    <t>B091-72</t>
  </si>
  <si>
    <t>B093-72</t>
  </si>
  <si>
    <t>B114rl</t>
  </si>
  <si>
    <t>B118rl</t>
  </si>
  <si>
    <t>B119rl</t>
  </si>
  <si>
    <t>B120rl</t>
  </si>
  <si>
    <t>B121rl</t>
  </si>
  <si>
    <t>B126r</t>
  </si>
  <si>
    <t>B127r</t>
  </si>
  <si>
    <t>B130r</t>
  </si>
  <si>
    <t>B135i</t>
  </si>
  <si>
    <t>B136i</t>
  </si>
  <si>
    <t>B137i</t>
  </si>
  <si>
    <t>B139i</t>
  </si>
  <si>
    <t>B140i</t>
  </si>
  <si>
    <t>B148i</t>
  </si>
  <si>
    <t>B150i</t>
  </si>
  <si>
    <t>B154rl</t>
  </si>
  <si>
    <t>B155rl</t>
  </si>
  <si>
    <t>B157rl</t>
  </si>
  <si>
    <t>B159rl</t>
  </si>
  <si>
    <t>B160rl</t>
  </si>
  <si>
    <t>B184rl</t>
  </si>
  <si>
    <t>G.3</t>
  </si>
  <si>
    <t>B219</t>
  </si>
  <si>
    <t>B.30</t>
  </si>
  <si>
    <t>Construction of   Lip Curb (40 mm ht, Integral)</t>
  </si>
  <si>
    <t>100 mm Concrete Sidewalk</t>
  </si>
  <si>
    <t>Longitudinal Joint &amp; Crack Filling ( &gt; 25 mm in width )</t>
  </si>
  <si>
    <t>51 mm</t>
  </si>
  <si>
    <t xml:space="preserve"> width &lt; 600 mm</t>
  </si>
  <si>
    <t xml:space="preserve"> width &gt; or = 600 mm</t>
  </si>
  <si>
    <t>Detectable Warning Surface Tiles</t>
  </si>
  <si>
    <t>A010A</t>
  </si>
  <si>
    <t xml:space="preserve">CW 3240-R10 </t>
  </si>
  <si>
    <t>Curb Ramp (8-12 mm reveal ht, Integral)</t>
  </si>
  <si>
    <t>Construction of Curb and Gutter (8-12 mm ht, Curb Ramp,  Integral, 600 mm width, 150 mm Plain Concrete Pavement)</t>
  </si>
  <si>
    <t>Construction of  Curb Ramp (8-12 mm ht, Integral)</t>
  </si>
  <si>
    <t xml:space="preserve">CW 3230-R8
</t>
  </si>
  <si>
    <t>E.31</t>
  </si>
  <si>
    <t>E.32</t>
  </si>
  <si>
    <t>E.33</t>
  </si>
  <si>
    <t>A008A</t>
  </si>
  <si>
    <t>B185rlC</t>
  </si>
  <si>
    <t>CW 3110-R19</t>
  </si>
  <si>
    <t>CW 3310-R17</t>
  </si>
  <si>
    <t xml:space="preserve">CW 3450-R6 </t>
  </si>
  <si>
    <t>CW 3326-R3</t>
  </si>
  <si>
    <t>E.34</t>
  </si>
  <si>
    <t>Supplying and Placing Crushed Concrete Base Course Material</t>
  </si>
  <si>
    <t>A.29</t>
  </si>
  <si>
    <t>Barrier Separate</t>
  </si>
  <si>
    <t>Barrier (150 mm reveal ht, Dowelled)</t>
  </si>
  <si>
    <t>Modified Barrier (150 mm reveal ht, Dowelled)</t>
  </si>
  <si>
    <t>Modified Barrier (150 mm reveal ht, Integral)</t>
  </si>
  <si>
    <t>Construction of 150 mm Concrete Pavement for Early Opening 24 Hour (Reinforced)</t>
  </si>
  <si>
    <t>Construction of 150 mm Concrete Pavement for Early Opening 72 Hour (Reinforced)</t>
  </si>
  <si>
    <t>Construction of Barrier (180 mm ht, Integral)</t>
  </si>
  <si>
    <t>Construction of  Modified Barrier  (180 mm ht, Integral)</t>
  </si>
  <si>
    <t>Construction of Curb and Gutter (180 mm ht, Modified Barrier, Integral, 600 mm width, 150 mm Plain Concrete Pavement)</t>
  </si>
  <si>
    <t>SD-024, 1200 mm deep</t>
  </si>
  <si>
    <t>SD-024, 1800 mm deep</t>
  </si>
  <si>
    <t>250 mm Catch Basin Lead</t>
  </si>
  <si>
    <t>250 mm Drainage Connection Pipe</t>
  </si>
  <si>
    <t>E072</t>
  </si>
  <si>
    <t>E.35</t>
  </si>
  <si>
    <t>Watermain and Water Service Insulation</t>
  </si>
  <si>
    <t>E073</t>
  </si>
  <si>
    <t>Pipe Under Roadway Excavation (SD-018)</t>
  </si>
  <si>
    <t>E022A</t>
  </si>
  <si>
    <t>Sewer Inspection ( following repair)</t>
  </si>
  <si>
    <t xml:space="preserve">250 mm </t>
  </si>
  <si>
    <t>E004A</t>
  </si>
  <si>
    <t>375 mm</t>
  </si>
  <si>
    <t>E017I</t>
  </si>
  <si>
    <t>E017J</t>
  </si>
  <si>
    <t>E020I</t>
  </si>
  <si>
    <t>E020J</t>
  </si>
  <si>
    <t>E022F</t>
  </si>
  <si>
    <t>E041A</t>
  </si>
  <si>
    <t>Frames &amp; Covers</t>
  </si>
  <si>
    <t>CW 3210-R8</t>
  </si>
  <si>
    <t>Adjustment of Manholes/Catch Basins Frames</t>
  </si>
  <si>
    <t>E041B</t>
  </si>
  <si>
    <t>CW 2145-R4</t>
  </si>
  <si>
    <t>CW 2140-R4</t>
  </si>
  <si>
    <t>SD-223A
SD-203B</t>
  </si>
  <si>
    <t>FORM B: PRICES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</si>
  <si>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</si>
  <si>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</si>
  <si>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</si>
  <si>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</si>
  <si>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</si>
  <si>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</si>
  <si>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</si>
  <si>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ASPHALT RECONSTRUCTION:  DEREK STREET FROM PARKER AVENUE TO WINDEMERE AVENUE</t>
  </si>
  <si>
    <t>Stabilization Geotextile Fabric</t>
  </si>
  <si>
    <t>CW 3130-R5</t>
  </si>
  <si>
    <t>ROADWORKS - REMOVALS/RENEWALS</t>
  </si>
  <si>
    <t>A.8</t>
  </si>
  <si>
    <t>Construction of  Modified Barrier  (180 mm Reveal ht, Integral)</t>
  </si>
  <si>
    <t>Construction of Curb and Gutter (180 mm ht, Barrier, Integral, 600 mm width, 150 mm Plain Concrete Pavement), Slip Form Paving</t>
  </si>
  <si>
    <t>Construction of Curb and Gutter (40 mm ht, Lip Curb, Integral, 600 mm width, 150 mm Plain Concrete Pavement), Slip Form Paving</t>
  </si>
  <si>
    <t xml:space="preserve">SD-200 
SD-229E        </t>
  </si>
  <si>
    <t>Construction of  Mountable Curb 75 mm ht,  (Integral)</t>
  </si>
  <si>
    <t>Construction of  Curb Ramp (8-12 mm ht Reveal, Integral)</t>
  </si>
  <si>
    <t>CW 3410-R12</t>
  </si>
  <si>
    <t>250 mm, PVC</t>
  </si>
  <si>
    <t>In a Trench, Class B Type 2  Bedding, Class 2 Backfill</t>
  </si>
  <si>
    <t>AP-006 - Standard Frame for Manhole and Catch Basin</t>
  </si>
  <si>
    <t>AP-007 - Standard Solid Cover for Standard Frame</t>
  </si>
  <si>
    <t>250 mm (Type PVC) Connecting Pipe</t>
  </si>
  <si>
    <t>Connecting to 375 mm  (Type Concrete ) Sewer</t>
  </si>
  <si>
    <t>Connecting to 450 mm  (Type Concrete) Sewer</t>
  </si>
  <si>
    <t>Connecting to 600 mm  (Type Concrete) Sewer</t>
  </si>
  <si>
    <t>Connecting to 750 mm  (Type Concrete) Sewer</t>
  </si>
  <si>
    <t>A.28</t>
  </si>
  <si>
    <t>Lifter Rings (AP-010)</t>
  </si>
  <si>
    <t>A.30</t>
  </si>
  <si>
    <t>A.31</t>
  </si>
  <si>
    <t>Subtotal:</t>
  </si>
  <si>
    <t>ASPHALT RECONSTRUCTION:  HUDSON STREET FROM CLARENCE AVENUE TO CHEVRIER BOULEVARD</t>
  </si>
  <si>
    <t>ROADWORKS - NEW CONSTRUCTION</t>
  </si>
  <si>
    <t>Connecting to 300 mm  (Type Unknown ) Sewer</t>
  </si>
  <si>
    <t>Connecting to 375 mm  (Type Unknown ) Sewer</t>
  </si>
  <si>
    <t>Connecting to 450 mm  (Type Unknown) Sewer</t>
  </si>
  <si>
    <t>B.31</t>
  </si>
  <si>
    <t>B.32</t>
  </si>
  <si>
    <t>B.33</t>
  </si>
  <si>
    <t>B.34</t>
  </si>
  <si>
    <t>B.35</t>
  </si>
  <si>
    <t>REHABILITATION:  THATCHER DRIVE FROM UNIVERSITY CRESCENT TO PEMBINA HIGHWAY</t>
  </si>
  <si>
    <t>Barrier (100 mm reveal ht, Dowelled)</t>
  </si>
  <si>
    <t>Barrier (100 mm reveal ht, Separate)</t>
  </si>
  <si>
    <t>C.13</t>
  </si>
  <si>
    <t>C.14</t>
  </si>
  <si>
    <t>C.15</t>
  </si>
  <si>
    <t>C.16</t>
  </si>
  <si>
    <t>E10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</si>
  <si>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</si>
  <si>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</si>
  <si>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</si>
  <si>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</si>
  <si>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</si>
  <si>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</si>
  <si>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</si>
  <si>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</si>
  <si>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</si>
  <si>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</si>
  <si>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</si>
  <si>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</si>
  <si>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</si>
  <si>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</si>
  <si>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</si>
  <si>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</si>
  <si>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</si>
  <si>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</si>
  <si>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</si>
  <si>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</si>
  <si>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</si>
  <si>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C.38</t>
  </si>
  <si>
    <t>CONCRETE RECONSTRUCTION:  VILLENEUVE BOULEVARD FROM DUCHARME AVENUE TO RUE DES TRAPPISTES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</si>
  <si>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</si>
  <si>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</si>
  <si>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</si>
  <si>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</si>
  <si>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</si>
  <si>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</si>
  <si>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</si>
  <si>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</si>
  <si>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</si>
  <si>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</si>
  <si>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</si>
  <si>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Construction of 200 mm Concrete Pavement (Plain-Dowelled), Slip Form Paving</t>
  </si>
  <si>
    <t>D.16</t>
  </si>
  <si>
    <t>Construction of 200 mm Concrete Pavement for Early Opening 72 Hour (Plain-Dowelled)</t>
  </si>
  <si>
    <t>D.17</t>
  </si>
  <si>
    <t>Construction of Barrier (180 mm ht, Integral), Slip Form Paving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</si>
  <si>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</si>
  <si>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</si>
  <si>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</si>
  <si>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</si>
  <si>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</si>
  <si>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</si>
  <si>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</si>
  <si>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</si>
  <si>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</si>
  <si>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</si>
  <si>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</si>
  <si>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</si>
  <si>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</si>
  <si>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</si>
  <si>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REHABILITATION:  CALEDON ROAD FROM MAPLERIDGE AVENUE TO KILLARNEY AVENUE</t>
  </si>
  <si>
    <t>E.36</t>
  </si>
  <si>
    <t>E.37</t>
  </si>
  <si>
    <t>SEWER REPAIRS: DEREK STREET, HUDSON STREET &amp; THATCHER DRIVE</t>
  </si>
  <si>
    <t>DEREK ST (MH60010922)</t>
  </si>
  <si>
    <t>Remove and Replace Risers</t>
  </si>
  <si>
    <t>CW2130-R12</t>
  </si>
  <si>
    <t>SD-010</t>
  </si>
  <si>
    <t>750 mm Diameter Risers</t>
  </si>
  <si>
    <t>vert.m.</t>
  </si>
  <si>
    <t>Grout Pipe Interface</t>
  </si>
  <si>
    <t>Manhole Inspection</t>
  </si>
  <si>
    <t>CW2145-R4</t>
  </si>
  <si>
    <t>DEREK ST (MH60011004)</t>
  </si>
  <si>
    <t>HUDSON ST (MA60018188)</t>
  </si>
  <si>
    <t>375mm LDS</t>
  </si>
  <si>
    <t>Class 3 Backfill</t>
  </si>
  <si>
    <t>375 mm, LDS</t>
  </si>
  <si>
    <t>THATCHER DR (MA60016103)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</si>
  <si>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B10.5, B18.2.1, B19.6, D2, D15.2-3, D16.4)</t>
    </r>
  </si>
  <si>
    <t>NEW STREET LIGHT INSTALLATION</t>
  </si>
  <si>
    <t>HUDSON STREET FROM CLARENCE AVENUE TO CHEVRIER BOULEVARD</t>
  </si>
  <si>
    <t xml:space="preserve">Removal of 25' to 35' street light pole and precast, poured in place concrete, steel power installed base or direct buried including davit arm, luminaire and appurtenances.  </t>
  </si>
  <si>
    <t>E11</t>
  </si>
  <si>
    <t xml:space="preserve">Installation of 50 mm conduit(s) by boring method complete with cable insertion (#4 AL C/N or 1/0 AL Triplex).  </t>
  </si>
  <si>
    <t>lin.m</t>
  </si>
  <si>
    <t xml:space="preserve">Installation of 25'/35' pole, davit arm and precast concrete base including luminaire and appurtenances. </t>
  </si>
  <si>
    <t>G.4</t>
  </si>
  <si>
    <t xml:space="preserve">Installation of one (1) 10' ground rod at end of street light circuit. Trench #4 ground wire up to 1 m from rod location to new street light and connect (hammerlock) to top of the ground rod.  </t>
  </si>
  <si>
    <t>G.5</t>
  </si>
  <si>
    <t>Terminate 2/C #12 copper conductor to street light cables per Standard CD310-4, CD310-9 or CD310-10.</t>
  </si>
  <si>
    <t>G.6</t>
  </si>
  <si>
    <t>Installation of overhead span of #4 duplex between new or existing streetlight poles and connect luminaire to provide temporary feed.</t>
  </si>
  <si>
    <t>per span</t>
  </si>
  <si>
    <t>G.7</t>
  </si>
  <si>
    <t xml:space="preserve">Removal of overhead span of #4 duplex between new or existing streetlight poles to remove temporary feed. </t>
  </si>
  <si>
    <t>G.8</t>
  </si>
  <si>
    <t>Install / lower 3 m of Cable Guard, ground lug, cable up pole, and first 3 m section of ground rod per Standard CD 315-5.</t>
  </si>
  <si>
    <t>G.9</t>
  </si>
  <si>
    <t xml:space="preserve">Removal of  luminaire and appurtenances.  </t>
  </si>
  <si>
    <t>G.10</t>
  </si>
  <si>
    <t xml:space="preserve">Installation of luminaire and appurtenances. </t>
  </si>
  <si>
    <t>VILLENEUVE BOULEVARD FROM DUCHARME AVENUE TO RUE DES TRAPPISTES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</si>
  <si>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</si>
  <si>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</si>
  <si>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</si>
  <si>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</si>
  <si>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</si>
  <si>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</si>
  <si>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</si>
  <si>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</si>
  <si>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</si>
  <si>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</si>
  <si>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SUMMARY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</si>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</sst>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#,##0.0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</font>
    <font>
      <b/>
      <sz val="6"/>
      <color indexed="8"/>
      <name val="Arial"/>
      <family val="2"/>
    </font>
    <font>
      <sz val="6"/>
      <color indexed="8"/>
      <name val="Arial"/>
    </font>
    <font>
      <b/>
      <i/>
      <sz val="16"/>
      <name val="Arial"/>
      <family val="2"/>
    </font>
    <font>
      <b/>
      <sz val="12"/>
      <color indexed="8"/>
      <name val="Arial"/>
    </font>
    <font>
      <b/>
      <i/>
      <u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2"/>
      <color indexed="8"/>
      <name val="Arial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171" fontId="3" fillId="0" borderId="1" applyFill="0"/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7" fillId="23" borderId="0"/>
    <xf numFmtId="0" fontId="13" fillId="23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0" fontId="3" fillId="0" borderId="1" applyFill="0">
      <alignment horizontal="center" wrapText="1"/>
    </xf>
    <xf numFmtId="171" fontId="3" fillId="0" borderId="1" applyFill="0"/>
    <xf numFmtId="171" fontId="3" fillId="0" borderId="1" applyFill="0"/>
    <xf numFmtId="166" fontId="3" fillId="0" borderId="1" applyFill="0">
      <alignment horizontal="right"/>
      <protection locked="0"/>
    </xf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3" fillId="23" borderId="0"/>
    <xf numFmtId="0" fontId="45" fillId="0" borderId="0"/>
    <xf numFmtId="0" fontId="15" fillId="0" borderId="0"/>
    <xf numFmtId="0" fontId="1" fillId="0" borderId="0"/>
    <xf numFmtId="0" fontId="1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68">
    <xf numFmtId="0" fontId="0" fillId="0" borderId="0" xfId="0"/>
    <xf numFmtId="7" fontId="38" fillId="23" borderId="0" xfId="69" applyNumberFormat="1" applyFont="1" applyAlignment="1">
      <alignment horizontal="centerContinuous" vertical="center"/>
    </xf>
    <xf numFmtId="1" fontId="14" fillId="23" borderId="0" xfId="69" applyNumberFormat="1" applyFont="1" applyAlignment="1">
      <alignment horizontal="centerContinuous" vertical="top"/>
    </xf>
    <xf numFmtId="0" fontId="14" fillId="23" borderId="0" xfId="69" applyNumberFormat="1" applyFont="1" applyAlignment="1">
      <alignment horizontal="centerContinuous" vertical="center"/>
    </xf>
    <xf numFmtId="0" fontId="37" fillId="23" borderId="0" xfId="69" applyNumberFormat="1"/>
    <xf numFmtId="7" fontId="39" fillId="23" borderId="0" xfId="69" applyNumberFormat="1" applyFont="1" applyAlignment="1">
      <alignment horizontal="centerContinuous" vertical="center"/>
    </xf>
    <xf numFmtId="1" fontId="37" fillId="23" borderId="0" xfId="69" applyNumberFormat="1" applyAlignment="1">
      <alignment horizontal="centerContinuous" vertical="top"/>
    </xf>
    <xf numFmtId="0" fontId="37" fillId="23" borderId="0" xfId="69" applyNumberFormat="1" applyAlignment="1">
      <alignment horizontal="centerContinuous" vertical="center"/>
    </xf>
    <xf numFmtId="7" fontId="37" fillId="23" borderId="0" xfId="69" applyNumberFormat="1" applyAlignment="1">
      <alignment horizontal="right"/>
    </xf>
    <xf numFmtId="0" fontId="37" fillId="23" borderId="0" xfId="69" applyNumberFormat="1" applyAlignment="1">
      <alignment vertical="top"/>
    </xf>
    <xf numFmtId="0" fontId="37" fillId="23" borderId="0" xfId="69" applyNumberFormat="1" applyAlignment="1"/>
    <xf numFmtId="7" fontId="37" fillId="23" borderId="0" xfId="69" applyNumberFormat="1" applyAlignment="1">
      <alignment vertical="center"/>
    </xf>
    <xf numFmtId="2" fontId="37" fillId="23" borderId="0" xfId="69" applyNumberFormat="1" applyAlignment="1"/>
    <xf numFmtId="7" fontId="37" fillId="23" borderId="17" xfId="69" applyNumberFormat="1" applyBorder="1" applyAlignment="1">
      <alignment horizontal="center"/>
    </xf>
    <xf numFmtId="0" fontId="37" fillId="23" borderId="17" xfId="69" applyNumberFormat="1" applyBorder="1" applyAlignment="1">
      <alignment horizontal="center" vertical="top"/>
    </xf>
    <xf numFmtId="0" fontId="37" fillId="23" borderId="18" xfId="69" applyNumberFormat="1" applyBorder="1" applyAlignment="1">
      <alignment horizontal="center"/>
    </xf>
    <xf numFmtId="0" fontId="37" fillId="23" borderId="17" xfId="69" applyNumberFormat="1" applyBorder="1" applyAlignment="1">
      <alignment horizontal="center"/>
    </xf>
    <xf numFmtId="0" fontId="37" fillId="23" borderId="19" xfId="69" applyNumberFormat="1" applyBorder="1" applyAlignment="1">
      <alignment horizontal="center"/>
    </xf>
    <xf numFmtId="7" fontId="37" fillId="23" borderId="19" xfId="69" applyNumberFormat="1" applyBorder="1" applyAlignment="1">
      <alignment horizontal="right"/>
    </xf>
    <xf numFmtId="7" fontId="37" fillId="23" borderId="20" xfId="69" applyNumberFormat="1" applyBorder="1" applyAlignment="1">
      <alignment horizontal="right"/>
    </xf>
    <xf numFmtId="0" fontId="37" fillId="23" borderId="21" xfId="69" applyNumberFormat="1" applyBorder="1" applyAlignment="1">
      <alignment vertical="top"/>
    </xf>
    <xf numFmtId="0" fontId="37" fillId="23" borderId="22" xfId="69" applyNumberFormat="1" applyBorder="1"/>
    <xf numFmtId="0" fontId="37" fillId="23" borderId="21" xfId="69" applyNumberFormat="1" applyBorder="1" applyAlignment="1">
      <alignment horizontal="center"/>
    </xf>
    <xf numFmtId="0" fontId="37" fillId="23" borderId="23" xfId="69" applyNumberFormat="1" applyBorder="1"/>
    <xf numFmtId="0" fontId="37" fillId="23" borderId="23" xfId="69" applyNumberFormat="1" applyBorder="1" applyAlignment="1">
      <alignment horizontal="center"/>
    </xf>
    <xf numFmtId="7" fontId="37" fillId="23" borderId="23" xfId="69" applyNumberFormat="1" applyBorder="1" applyAlignment="1">
      <alignment horizontal="right"/>
    </xf>
    <xf numFmtId="0" fontId="37" fillId="23" borderId="21" xfId="69" applyNumberFormat="1" applyBorder="1" applyAlignment="1">
      <alignment horizontal="right"/>
    </xf>
    <xf numFmtId="7" fontId="37" fillId="23" borderId="24" xfId="69" applyNumberFormat="1" applyBorder="1" applyAlignment="1">
      <alignment horizontal="right"/>
    </xf>
    <xf numFmtId="7" fontId="37" fillId="23" borderId="28" xfId="69" applyNumberFormat="1" applyBorder="1" applyAlignment="1">
      <alignment horizontal="right"/>
    </xf>
    <xf numFmtId="0" fontId="37" fillId="23" borderId="28" xfId="69" applyNumberFormat="1" applyBorder="1" applyAlignment="1">
      <alignment horizontal="right"/>
    </xf>
    <xf numFmtId="7" fontId="37" fillId="23" borderId="24" xfId="69" applyNumberFormat="1" applyBorder="1" applyAlignment="1">
      <alignment horizontal="right" vertical="center"/>
    </xf>
    <xf numFmtId="0" fontId="41" fillId="23" borderId="29" xfId="69" applyNumberFormat="1" applyFont="1" applyBorder="1" applyAlignment="1">
      <alignment horizontal="center" vertical="center"/>
    </xf>
    <xf numFmtId="7" fontId="37" fillId="23" borderId="29" xfId="69" applyNumberFormat="1" applyBorder="1" applyAlignment="1">
      <alignment horizontal="right" vertical="center"/>
    </xf>
    <xf numFmtId="0" fontId="37" fillId="23" borderId="0" xfId="69" applyNumberFormat="1" applyAlignment="1">
      <alignment vertical="center"/>
    </xf>
    <xf numFmtId="0" fontId="41" fillId="23" borderId="29" xfId="69" applyNumberFormat="1" applyFont="1" applyBorder="1" applyAlignment="1">
      <alignment vertical="top"/>
    </xf>
    <xf numFmtId="165" fontId="35" fillId="25" borderId="29" xfId="69" applyNumberFormat="1" applyFont="1" applyFill="1" applyBorder="1" applyAlignment="1" applyProtection="1">
      <alignment horizontal="left" vertical="center"/>
    </xf>
    <xf numFmtId="1" fontId="37" fillId="23" borderId="24" xfId="69" applyNumberFormat="1" applyBorder="1" applyAlignment="1">
      <alignment horizontal="center" vertical="top"/>
    </xf>
    <xf numFmtId="0" fontId="37" fillId="23" borderId="24" xfId="69" applyNumberFormat="1" applyBorder="1" applyAlignment="1">
      <alignment horizontal="center" vertical="top"/>
    </xf>
    <xf numFmtId="1" fontId="13" fillId="23" borderId="24" xfId="70" applyNumberFormat="1" applyBorder="1" applyAlignment="1">
      <alignment horizontal="center" vertical="top"/>
    </xf>
    <xf numFmtId="7" fontId="13" fillId="23" borderId="24" xfId="70" applyNumberFormat="1" applyBorder="1" applyAlignment="1">
      <alignment horizontal="right"/>
    </xf>
    <xf numFmtId="7" fontId="13" fillId="23" borderId="29" xfId="70" applyNumberFormat="1" applyBorder="1" applyAlignment="1">
      <alignment horizontal="right"/>
    </xf>
    <xf numFmtId="4" fontId="13" fillId="26" borderId="1" xfId="69" applyNumberFormat="1" applyFont="1" applyFill="1" applyBorder="1" applyAlignment="1" applyProtection="1">
      <alignment horizontal="center" vertical="top" wrapText="1"/>
    </xf>
    <xf numFmtId="174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69" applyNumberFormat="1" applyFont="1" applyFill="1" applyBorder="1" applyAlignment="1" applyProtection="1">
      <alignment horizontal="left" vertical="top" wrapText="1"/>
    </xf>
    <xf numFmtId="165" fontId="13" fillId="26" borderId="1" xfId="69" applyNumberFormat="1" applyFont="1" applyFill="1" applyBorder="1" applyAlignment="1" applyProtection="1">
      <alignment horizontal="center" vertical="top" wrapText="1"/>
    </xf>
    <xf numFmtId="0" fontId="13" fillId="0" borderId="1" xfId="69" applyNumberFormat="1" applyFont="1" applyFill="1" applyBorder="1" applyAlignment="1" applyProtection="1">
      <alignment horizontal="center" vertical="top" wrapText="1"/>
    </xf>
    <xf numFmtId="3" fontId="36" fillId="26" borderId="1" xfId="70" applyNumberFormat="1" applyFont="1" applyFill="1" applyBorder="1" applyAlignment="1" applyProtection="1">
      <alignment vertical="top"/>
    </xf>
    <xf numFmtId="176" fontId="36" fillId="0" borderId="1" xfId="70" applyNumberFormat="1" applyFont="1" applyFill="1" applyBorder="1" applyAlignment="1" applyProtection="1">
      <alignment vertical="top"/>
      <protection locked="0"/>
    </xf>
    <xf numFmtId="176" fontId="36" fillId="0" borderId="1" xfId="70" applyNumberFormat="1" applyFont="1" applyFill="1" applyBorder="1" applyAlignment="1" applyProtection="1">
      <alignment vertical="top"/>
    </xf>
    <xf numFmtId="175" fontId="13" fillId="26" borderId="1" xfId="69" applyNumberFormat="1" applyFont="1" applyFill="1" applyBorder="1" applyAlignment="1" applyProtection="1">
      <alignment horizontal="center" vertical="top"/>
    </xf>
    <xf numFmtId="174" fontId="13" fillId="0" borderId="1" xfId="69" applyNumberFormat="1" applyFont="1" applyFill="1" applyBorder="1" applyAlignment="1" applyProtection="1">
      <alignment horizontal="center" vertical="top" wrapText="1"/>
    </xf>
    <xf numFmtId="165" fontId="13" fillId="0" borderId="1" xfId="69" applyNumberFormat="1" applyFont="1" applyFill="1" applyBorder="1" applyAlignment="1" applyProtection="1">
      <alignment horizontal="center" vertical="top" wrapText="1"/>
    </xf>
    <xf numFmtId="0" fontId="34" fillId="23" borderId="29" xfId="69" applyNumberFormat="1" applyFont="1" applyBorder="1" applyAlignment="1">
      <alignment vertical="top"/>
    </xf>
    <xf numFmtId="165" fontId="34" fillId="25" borderId="29" xfId="69" applyNumberFormat="1" applyFont="1" applyFill="1" applyBorder="1" applyAlignment="1" applyProtection="1">
      <alignment horizontal="left" vertical="top"/>
    </xf>
    <xf numFmtId="165" fontId="35" fillId="25" borderId="29" xfId="69" applyNumberFormat="1" applyFont="1" applyFill="1" applyBorder="1" applyAlignment="1" applyProtection="1">
      <alignment horizontal="left" vertical="center" wrapText="1"/>
    </xf>
    <xf numFmtId="4" fontId="13" fillId="26" borderId="1" xfId="69" applyNumberFormat="1" applyFont="1" applyFill="1" applyBorder="1" applyAlignment="1" applyProtection="1">
      <alignment horizontal="center" vertical="top"/>
    </xf>
    <xf numFmtId="174" fontId="13" fillId="0" borderId="1" xfId="69" applyNumberFormat="1" applyFont="1" applyFill="1" applyBorder="1" applyAlignment="1" applyProtection="1">
      <alignment horizontal="right" vertical="top" wrapText="1"/>
    </xf>
    <xf numFmtId="4" fontId="13" fillId="26" borderId="2" xfId="69" applyNumberFormat="1" applyFont="1" applyFill="1" applyBorder="1" applyAlignment="1" applyProtection="1">
      <alignment horizontal="center" vertical="top"/>
    </xf>
    <xf numFmtId="174" fontId="13" fillId="0" borderId="2" xfId="69" applyNumberFormat="1" applyFont="1" applyFill="1" applyBorder="1" applyAlignment="1" applyProtection="1">
      <alignment horizontal="left" vertical="top" wrapText="1"/>
    </xf>
    <xf numFmtId="165" fontId="13" fillId="0" borderId="2" xfId="69" applyNumberFormat="1" applyFont="1" applyFill="1" applyBorder="1" applyAlignment="1" applyProtection="1">
      <alignment horizontal="left" vertical="top" wrapText="1"/>
    </xf>
    <xf numFmtId="165" fontId="13" fillId="0" borderId="2" xfId="69" applyNumberFormat="1" applyFont="1" applyFill="1" applyBorder="1" applyAlignment="1" applyProtection="1">
      <alignment horizontal="center" vertical="top" wrapText="1"/>
    </xf>
    <xf numFmtId="0" fontId="13" fillId="0" borderId="2" xfId="69" applyNumberFormat="1" applyFont="1" applyFill="1" applyBorder="1" applyAlignment="1" applyProtection="1">
      <alignment horizontal="center" vertical="top" wrapText="1"/>
    </xf>
    <xf numFmtId="3" fontId="36" fillId="26" borderId="2" xfId="70" applyNumberFormat="1" applyFont="1" applyFill="1" applyBorder="1" applyAlignment="1" applyProtection="1">
      <alignment vertical="top"/>
    </xf>
    <xf numFmtId="176" fontId="36" fillId="0" borderId="2" xfId="70" applyNumberFormat="1" applyFont="1" applyFill="1" applyBorder="1" applyAlignment="1" applyProtection="1">
      <alignment vertical="top"/>
      <protection locked="0"/>
    </xf>
    <xf numFmtId="176" fontId="36" fillId="0" borderId="2" xfId="70" applyNumberFormat="1" applyFont="1" applyFill="1" applyBorder="1" applyAlignment="1" applyProtection="1">
      <alignment vertical="top"/>
    </xf>
    <xf numFmtId="0" fontId="37" fillId="23" borderId="13" xfId="69" applyNumberFormat="1" applyBorder="1"/>
    <xf numFmtId="0" fontId="37" fillId="23" borderId="29" xfId="69" applyNumberFormat="1" applyBorder="1" applyAlignment="1">
      <alignment horizontal="center" vertical="top"/>
    </xf>
    <xf numFmtId="4" fontId="13" fillId="26" borderId="2" xfId="69" applyNumberFormat="1" applyFont="1" applyFill="1" applyBorder="1" applyAlignment="1" applyProtection="1">
      <alignment horizontal="center" vertical="top" wrapText="1"/>
    </xf>
    <xf numFmtId="174" fontId="13" fillId="0" borderId="2" xfId="69" applyNumberFormat="1" applyFont="1" applyFill="1" applyBorder="1" applyAlignment="1" applyProtection="1">
      <alignment horizontal="right" vertical="top" wrapText="1"/>
    </xf>
    <xf numFmtId="4" fontId="13" fillId="26" borderId="0" xfId="69" applyNumberFormat="1" applyFont="1" applyFill="1" applyBorder="1" applyAlignment="1" applyProtection="1">
      <alignment horizontal="center" vertical="top" wrapText="1"/>
    </xf>
    <xf numFmtId="165" fontId="13" fillId="0" borderId="1" xfId="53" applyNumberFormat="1" applyFont="1" applyFill="1" applyBorder="1" applyAlignment="1" applyProtection="1">
      <alignment vertical="top" wrapText="1"/>
    </xf>
    <xf numFmtId="165" fontId="13" fillId="0" borderId="1" xfId="53" applyNumberFormat="1" applyFont="1" applyFill="1" applyBorder="1" applyAlignment="1" applyProtection="1">
      <alignment horizontal="center" vertical="top" wrapText="1"/>
    </xf>
    <xf numFmtId="165" fontId="13" fillId="0" borderId="1" xfId="53" applyNumberFormat="1" applyFont="1" applyFill="1" applyBorder="1" applyAlignment="1" applyProtection="1">
      <alignment horizontal="left" vertical="top" wrapText="1"/>
    </xf>
    <xf numFmtId="165" fontId="13" fillId="0" borderId="1" xfId="69" applyNumberFormat="1" applyFont="1" applyFill="1" applyBorder="1" applyAlignment="1" applyProtection="1">
      <alignment vertical="top" wrapText="1"/>
    </xf>
    <xf numFmtId="4" fontId="13" fillId="26" borderId="1" xfId="53" applyNumberFormat="1" applyFont="1" applyFill="1" applyBorder="1" applyAlignment="1" applyProtection="1">
      <alignment horizontal="center" vertical="top" wrapText="1"/>
    </xf>
    <xf numFmtId="0" fontId="37" fillId="23" borderId="29" xfId="69" applyNumberFormat="1" applyBorder="1" applyAlignment="1">
      <alignment vertical="top"/>
    </xf>
    <xf numFmtId="0" fontId="37" fillId="23" borderId="0" xfId="69" applyNumberFormat="1" applyBorder="1"/>
    <xf numFmtId="177" fontId="36" fillId="26" borderId="1" xfId="70" applyNumberFormat="1" applyFont="1" applyFill="1" applyBorder="1" applyAlignment="1" applyProtection="1">
      <alignment vertical="top"/>
    </xf>
    <xf numFmtId="0" fontId="37" fillId="23" borderId="29" xfId="69" applyNumberFormat="1" applyBorder="1" applyAlignment="1">
      <alignment horizontal="left" vertical="top"/>
    </xf>
    <xf numFmtId="7" fontId="37" fillId="23" borderId="31" xfId="69" applyNumberFormat="1" applyBorder="1" applyAlignment="1">
      <alignment horizontal="right"/>
    </xf>
    <xf numFmtId="0" fontId="41" fillId="23" borderId="31" xfId="69" applyNumberFormat="1" applyFont="1" applyBorder="1" applyAlignment="1">
      <alignment horizontal="center" vertical="center"/>
    </xf>
    <xf numFmtId="4" fontId="13" fillId="26" borderId="0" xfId="69" applyNumberFormat="1" applyFont="1" applyFill="1" applyBorder="1" applyAlignment="1" applyProtection="1">
      <alignment horizontal="center" vertical="top"/>
    </xf>
    <xf numFmtId="174" fontId="13" fillId="0" borderId="1" xfId="53" applyNumberFormat="1" applyFont="1" applyFill="1" applyBorder="1" applyAlignment="1" applyProtection="1">
      <alignment horizontal="left" vertical="top" wrapText="1"/>
    </xf>
    <xf numFmtId="0" fontId="13" fillId="0" borderId="1" xfId="53" applyNumberFormat="1" applyFont="1" applyFill="1" applyBorder="1" applyAlignment="1" applyProtection="1">
      <alignment horizontal="center" vertical="top" wrapText="1"/>
    </xf>
    <xf numFmtId="7" fontId="37" fillId="23" borderId="31" xfId="69" applyNumberFormat="1" applyBorder="1" applyAlignment="1">
      <alignment horizontal="right" vertical="center"/>
    </xf>
    <xf numFmtId="174" fontId="13" fillId="0" borderId="2" xfId="69" applyNumberFormat="1" applyFont="1" applyFill="1" applyBorder="1" applyAlignment="1" applyProtection="1">
      <alignment horizontal="center" vertical="top" wrapText="1"/>
    </xf>
    <xf numFmtId="4" fontId="13" fillId="26" borderId="2" xfId="53" applyNumberFormat="1" applyFont="1" applyFill="1" applyBorder="1" applyAlignment="1" applyProtection="1">
      <alignment horizontal="center" vertical="top" wrapText="1"/>
    </xf>
    <xf numFmtId="174" fontId="13" fillId="0" borderId="2" xfId="53" applyNumberFormat="1" applyFont="1" applyFill="1" applyBorder="1" applyAlignment="1" applyProtection="1">
      <alignment horizontal="left" vertical="top" wrapText="1"/>
    </xf>
    <xf numFmtId="165" fontId="13" fillId="0" borderId="2" xfId="53" applyNumberFormat="1" applyFont="1" applyFill="1" applyBorder="1" applyAlignment="1" applyProtection="1">
      <alignment horizontal="left" vertical="top" wrapText="1"/>
    </xf>
    <xf numFmtId="165" fontId="13" fillId="0" borderId="2" xfId="53" applyNumberFormat="1" applyFont="1" applyFill="1" applyBorder="1" applyAlignment="1" applyProtection="1">
      <alignment horizontal="center" vertical="top" wrapText="1"/>
    </xf>
    <xf numFmtId="0" fontId="13" fillId="0" borderId="2" xfId="53" applyNumberFormat="1" applyFont="1" applyFill="1" applyBorder="1" applyAlignment="1" applyProtection="1">
      <alignment horizontal="center" vertical="top" wrapText="1"/>
    </xf>
    <xf numFmtId="0" fontId="35" fillId="23" borderId="29" xfId="69" applyNumberFormat="1" applyFont="1" applyBorder="1" applyAlignment="1">
      <alignment horizontal="center" vertical="center"/>
    </xf>
    <xf numFmtId="1" fontId="13" fillId="23" borderId="24" xfId="69" applyNumberFormat="1" applyFont="1" applyBorder="1" applyAlignment="1">
      <alignment horizontal="center" vertical="top"/>
    </xf>
    <xf numFmtId="0" fontId="37" fillId="23" borderId="0" xfId="69" applyNumberFormat="1" applyBorder="1" applyAlignment="1">
      <alignment vertical="center"/>
    </xf>
    <xf numFmtId="0" fontId="37" fillId="23" borderId="13" xfId="69" applyNumberFormat="1" applyBorder="1" applyAlignment="1">
      <alignment vertical="center"/>
    </xf>
    <xf numFmtId="174" fontId="13" fillId="26" borderId="1" xfId="69" applyNumberFormat="1" applyFont="1" applyFill="1" applyBorder="1" applyAlignment="1" applyProtection="1">
      <alignment horizontal="left" vertical="top" wrapText="1"/>
    </xf>
    <xf numFmtId="165" fontId="13" fillId="26" borderId="1" xfId="69" applyNumberFormat="1" applyFont="1" applyFill="1" applyBorder="1" applyAlignment="1" applyProtection="1">
      <alignment vertical="top" wrapText="1"/>
    </xf>
    <xf numFmtId="165" fontId="13" fillId="26" borderId="15" xfId="69" applyNumberFormat="1" applyFont="1" applyFill="1" applyBorder="1" applyAlignment="1" applyProtection="1">
      <alignment horizontal="center" vertical="top" wrapText="1"/>
    </xf>
    <xf numFmtId="174" fontId="13" fillId="26" borderId="1" xfId="69" applyNumberFormat="1" applyFont="1" applyFill="1" applyBorder="1" applyAlignment="1" applyProtection="1">
      <alignment horizontal="center" vertical="top" wrapText="1"/>
    </xf>
    <xf numFmtId="165" fontId="13" fillId="0" borderId="15" xfId="69" applyNumberFormat="1" applyFont="1" applyFill="1" applyBorder="1" applyAlignment="1" applyProtection="1">
      <alignment horizontal="left" vertical="top" wrapText="1"/>
    </xf>
    <xf numFmtId="174" fontId="13" fillId="0" borderId="1" xfId="69" applyNumberFormat="1" applyFont="1" applyFill="1" applyBorder="1" applyAlignment="1" applyProtection="1">
      <alignment horizontal="left" vertical="top"/>
    </xf>
    <xf numFmtId="0" fontId="34" fillId="23" borderId="29" xfId="69" applyNumberFormat="1" applyFont="1" applyBorder="1" applyAlignment="1">
      <alignment horizontal="right" vertical="top"/>
    </xf>
    <xf numFmtId="165" fontId="34" fillId="25" borderId="29" xfId="69" applyNumberFormat="1" applyFont="1" applyFill="1" applyBorder="1" applyAlignment="1" applyProtection="1">
      <alignment horizontal="left" vertical="top" wrapText="1"/>
    </xf>
    <xf numFmtId="165" fontId="14" fillId="0" borderId="1" xfId="69" applyNumberFormat="1" applyFont="1" applyFill="1" applyBorder="1" applyAlignment="1" applyProtection="1">
      <alignment horizontal="left" vertical="top" wrapText="1"/>
    </xf>
    <xf numFmtId="174" fontId="13" fillId="0" borderId="1" xfId="69" applyNumberFormat="1" applyFont="1" applyFill="1" applyBorder="1" applyAlignment="1" applyProtection="1">
      <alignment horizontal="center" vertical="top"/>
    </xf>
    <xf numFmtId="165" fontId="13" fillId="26" borderId="1" xfId="53" applyNumberFormat="1" applyFont="1" applyFill="1" applyBorder="1" applyAlignment="1" applyProtection="1">
      <alignment horizontal="center" vertical="top" wrapText="1"/>
    </xf>
    <xf numFmtId="0" fontId="37" fillId="23" borderId="29" xfId="69" applyNumberFormat="1" applyBorder="1" applyAlignment="1">
      <alignment horizontal="right"/>
    </xf>
    <xf numFmtId="165" fontId="43" fillId="25" borderId="29" xfId="69" applyNumberFormat="1" applyFont="1" applyFill="1" applyBorder="1" applyAlignment="1" applyProtection="1">
      <alignment horizontal="left" vertical="center" wrapText="1"/>
    </xf>
    <xf numFmtId="7" fontId="37" fillId="23" borderId="29" xfId="69" applyNumberFormat="1" applyBorder="1" applyAlignment="1">
      <alignment horizontal="right"/>
    </xf>
    <xf numFmtId="7" fontId="37" fillId="23" borderId="35" xfId="69" applyNumberFormat="1" applyBorder="1" applyAlignment="1">
      <alignment horizontal="right"/>
    </xf>
    <xf numFmtId="0" fontId="34" fillId="23" borderId="36" xfId="69" applyNumberFormat="1" applyFont="1" applyBorder="1" applyAlignment="1">
      <alignment vertical="top"/>
    </xf>
    <xf numFmtId="165" fontId="34" fillId="25" borderId="36" xfId="69" applyNumberFormat="1" applyFont="1" applyFill="1" applyBorder="1" applyAlignment="1" applyProtection="1">
      <alignment horizontal="left" vertical="top" wrapText="1"/>
    </xf>
    <xf numFmtId="0" fontId="37" fillId="23" borderId="35" xfId="69" applyNumberFormat="1" applyBorder="1" applyAlignment="1">
      <alignment horizontal="center" vertical="top"/>
    </xf>
    <xf numFmtId="0" fontId="13" fillId="23" borderId="29" xfId="69" applyNumberFormat="1" applyFont="1" applyBorder="1" applyAlignment="1">
      <alignment horizontal="left" vertical="top"/>
    </xf>
    <xf numFmtId="165" fontId="34" fillId="25" borderId="29" xfId="69" applyNumberFormat="1" applyFont="1" applyFill="1" applyBorder="1" applyAlignment="1" applyProtection="1">
      <alignment horizontal="left" vertical="center" wrapText="1"/>
    </xf>
    <xf numFmtId="0" fontId="37" fillId="23" borderId="24" xfId="69" applyNumberFormat="1" applyBorder="1" applyAlignment="1">
      <alignment vertical="top"/>
    </xf>
    <xf numFmtId="0" fontId="37" fillId="23" borderId="24" xfId="69" applyNumberFormat="1" applyBorder="1" applyAlignment="1">
      <alignment horizontal="right"/>
    </xf>
    <xf numFmtId="0" fontId="37" fillId="23" borderId="37" xfId="69" applyNumberFormat="1" applyBorder="1" applyAlignment="1">
      <alignment vertical="top"/>
    </xf>
    <xf numFmtId="0" fontId="33" fillId="23" borderId="38" xfId="69" applyNumberFormat="1" applyFont="1" applyBorder="1" applyAlignment="1">
      <alignment horizontal="centerContinuous"/>
    </xf>
    <xf numFmtId="0" fontId="37" fillId="23" borderId="38" xfId="69" applyNumberFormat="1" applyBorder="1" applyAlignment="1">
      <alignment horizontal="centerContinuous"/>
    </xf>
    <xf numFmtId="0" fontId="37" fillId="23" borderId="39" xfId="69" applyNumberFormat="1" applyBorder="1" applyAlignment="1">
      <alignment horizontal="right"/>
    </xf>
    <xf numFmtId="0" fontId="37" fillId="23" borderId="24" xfId="69" applyNumberFormat="1" applyBorder="1" applyAlignment="1">
      <alignment horizontal="right" vertical="center"/>
    </xf>
    <xf numFmtId="0" fontId="37" fillId="23" borderId="0" xfId="69" applyNumberFormat="1" applyAlignment="1">
      <alignment horizontal="right" vertical="center"/>
    </xf>
    <xf numFmtId="0" fontId="37" fillId="23" borderId="42" xfId="69" applyNumberFormat="1" applyBorder="1" applyAlignment="1">
      <alignment horizontal="right" vertical="center"/>
    </xf>
    <xf numFmtId="0" fontId="41" fillId="23" borderId="46" xfId="69" applyNumberFormat="1" applyFont="1" applyBorder="1" applyAlignment="1">
      <alignment horizontal="center"/>
    </xf>
    <xf numFmtId="1" fontId="44" fillId="23" borderId="47" xfId="69" applyNumberFormat="1" applyFont="1" applyBorder="1" applyAlignment="1">
      <alignment horizontal="left"/>
    </xf>
    <xf numFmtId="1" fontId="37" fillId="23" borderId="47" xfId="69" applyNumberFormat="1" applyBorder="1" applyAlignment="1">
      <alignment horizontal="center"/>
    </xf>
    <xf numFmtId="1" fontId="37" fillId="23" borderId="47" xfId="69" applyNumberFormat="1" applyBorder="1"/>
    <xf numFmtId="7" fontId="14" fillId="23" borderId="48" xfId="69" applyNumberFormat="1" applyFont="1" applyBorder="1" applyAlignment="1">
      <alignment horizontal="right"/>
    </xf>
    <xf numFmtId="7" fontId="37" fillId="23" borderId="48" xfId="69" applyNumberFormat="1" applyBorder="1" applyAlignment="1">
      <alignment horizontal="right"/>
    </xf>
    <xf numFmtId="7" fontId="37" fillId="23" borderId="21" xfId="69" applyNumberFormat="1" applyBorder="1" applyAlignment="1">
      <alignment horizontal="right" vertical="center"/>
    </xf>
    <xf numFmtId="7" fontId="37" fillId="23" borderId="50" xfId="69" applyNumberFormat="1" applyBorder="1" applyAlignment="1">
      <alignment horizontal="right"/>
    </xf>
    <xf numFmtId="0" fontId="37" fillId="23" borderId="55" xfId="69" applyNumberFormat="1" applyBorder="1" applyAlignment="1">
      <alignment vertical="top"/>
    </xf>
    <xf numFmtId="0" fontId="37" fillId="23" borderId="13" xfId="69" applyNumberFormat="1" applyBorder="1" applyAlignment="1">
      <alignment horizontal="center"/>
    </xf>
    <xf numFmtId="7" fontId="37" fillId="23" borderId="13" xfId="69" applyNumberFormat="1" applyBorder="1" applyAlignment="1">
      <alignment horizontal="right"/>
    </xf>
    <xf numFmtId="0" fontId="37" fillId="23" borderId="16" xfId="69" applyNumberFormat="1" applyBorder="1" applyAlignment="1">
      <alignment horizontal="right"/>
    </xf>
    <xf numFmtId="0" fontId="37" fillId="23" borderId="0" xfId="69" applyNumberFormat="1" applyAlignment="1">
      <alignment horizontal="right"/>
    </xf>
    <xf numFmtId="0" fontId="37" fillId="23" borderId="0" xfId="69" applyNumberFormat="1" applyAlignment="1">
      <alignment horizontal="center"/>
    </xf>
    <xf numFmtId="1" fontId="42" fillId="23" borderId="25" xfId="69" applyNumberFormat="1" applyFont="1" applyBorder="1" applyAlignment="1">
      <alignment horizontal="left" vertical="center" wrapText="1"/>
    </xf>
    <xf numFmtId="0" fontId="37" fillId="23" borderId="26" xfId="69" applyNumberFormat="1" applyBorder="1" applyAlignment="1">
      <alignment vertical="center" wrapText="1"/>
    </xf>
    <xf numFmtId="0" fontId="37" fillId="23" borderId="27" xfId="69" applyNumberFormat="1" applyBorder="1" applyAlignment="1">
      <alignment vertical="center" wrapText="1"/>
    </xf>
    <xf numFmtId="0" fontId="33" fillId="23" borderId="25" xfId="69" applyNumberFormat="1" applyFont="1" applyBorder="1" applyAlignment="1">
      <alignment vertical="top"/>
    </xf>
    <xf numFmtId="0" fontId="37" fillId="23" borderId="26" xfId="69" applyNumberFormat="1" applyBorder="1" applyAlignment="1"/>
    <xf numFmtId="0" fontId="37" fillId="23" borderId="27" xfId="69" applyNumberFormat="1" applyBorder="1" applyAlignment="1"/>
    <xf numFmtId="1" fontId="42" fillId="23" borderId="24" xfId="69" applyNumberFormat="1" applyFont="1" applyBorder="1" applyAlignment="1">
      <alignment horizontal="left" vertical="center" wrapText="1"/>
    </xf>
    <xf numFmtId="0" fontId="37" fillId="23" borderId="0" xfId="69" applyNumberFormat="1" applyAlignment="1">
      <alignment vertical="center" wrapText="1"/>
    </xf>
    <xf numFmtId="0" fontId="37" fillId="23" borderId="30" xfId="69" applyNumberFormat="1" applyBorder="1" applyAlignment="1">
      <alignment vertical="center" wrapText="1"/>
    </xf>
    <xf numFmtId="1" fontId="42" fillId="23" borderId="32" xfId="69" applyNumberFormat="1" applyFont="1" applyBorder="1" applyAlignment="1">
      <alignment horizontal="left" vertical="center" wrapText="1"/>
    </xf>
    <xf numFmtId="0" fontId="37" fillId="23" borderId="33" xfId="69" applyNumberFormat="1" applyBorder="1" applyAlignment="1">
      <alignment vertical="center" wrapText="1"/>
    </xf>
    <xf numFmtId="0" fontId="37" fillId="23" borderId="34" xfId="69" applyNumberFormat="1" applyBorder="1" applyAlignment="1">
      <alignment vertical="center" wrapText="1"/>
    </xf>
    <xf numFmtId="1" fontId="44" fillId="23" borderId="32" xfId="69" applyNumberFormat="1" applyFont="1" applyBorder="1" applyAlignment="1">
      <alignment horizontal="left" vertical="center" wrapText="1"/>
    </xf>
    <xf numFmtId="0" fontId="33" fillId="23" borderId="25" xfId="69" applyNumberFormat="1" applyFont="1" applyBorder="1" applyAlignment="1">
      <alignment vertical="top" wrapText="1"/>
    </xf>
    <xf numFmtId="0" fontId="33" fillId="23" borderId="26" xfId="69" applyNumberFormat="1" applyFont="1" applyBorder="1" applyAlignment="1">
      <alignment vertical="top" wrapText="1"/>
    </xf>
    <xf numFmtId="0" fontId="33" fillId="23" borderId="27" xfId="69" applyNumberFormat="1" applyFont="1" applyBorder="1" applyAlignment="1">
      <alignment vertical="top" wrapText="1"/>
    </xf>
    <xf numFmtId="1" fontId="42" fillId="23" borderId="0" xfId="69" applyNumberFormat="1" applyFont="1" applyBorder="1" applyAlignment="1">
      <alignment horizontal="left" vertical="center" wrapText="1"/>
    </xf>
    <xf numFmtId="1" fontId="42" fillId="23" borderId="30" xfId="69" applyNumberFormat="1" applyFont="1" applyBorder="1" applyAlignment="1">
      <alignment horizontal="left" vertical="center" wrapText="1"/>
    </xf>
    <xf numFmtId="0" fontId="33" fillId="23" borderId="40" xfId="69" applyNumberFormat="1" applyFont="1" applyBorder="1" applyAlignment="1">
      <alignment vertical="center"/>
    </xf>
    <xf numFmtId="0" fontId="37" fillId="23" borderId="41" xfId="69" applyNumberFormat="1" applyBorder="1" applyAlignment="1">
      <alignment vertical="center"/>
    </xf>
    <xf numFmtId="1" fontId="44" fillId="23" borderId="43" xfId="69" applyNumberFormat="1" applyFont="1" applyBorder="1" applyAlignment="1">
      <alignment horizontal="left" vertical="center" wrapText="1"/>
    </xf>
    <xf numFmtId="0" fontId="37" fillId="23" borderId="44" xfId="69" applyNumberFormat="1" applyBorder="1" applyAlignment="1">
      <alignment vertical="center" wrapText="1"/>
    </xf>
    <xf numFmtId="0" fontId="37" fillId="23" borderId="45" xfId="69" applyNumberFormat="1" applyBorder="1" applyAlignment="1">
      <alignment vertical="center" wrapText="1"/>
    </xf>
    <xf numFmtId="0" fontId="37" fillId="23" borderId="51" xfId="69" applyNumberFormat="1" applyBorder="1" applyAlignment="1"/>
    <xf numFmtId="0" fontId="37" fillId="23" borderId="52" xfId="69" applyNumberFormat="1" applyBorder="1" applyAlignment="1"/>
    <xf numFmtId="7" fontId="37" fillId="23" borderId="53" xfId="69" applyNumberFormat="1" applyBorder="1" applyAlignment="1">
      <alignment horizontal="center"/>
    </xf>
    <xf numFmtId="0" fontId="37" fillId="23" borderId="54" xfId="69" applyNumberFormat="1" applyBorder="1" applyAlignment="1"/>
    <xf numFmtId="0" fontId="33" fillId="23" borderId="49" xfId="69" applyNumberFormat="1" applyFont="1" applyBorder="1" applyAlignment="1">
      <alignment vertical="center" wrapText="1"/>
    </xf>
    <xf numFmtId="0" fontId="37" fillId="23" borderId="18" xfId="69" applyNumberFormat="1" applyBorder="1" applyAlignment="1">
      <alignment vertical="center" wrapText="1"/>
    </xf>
    <xf numFmtId="0" fontId="37" fillId="23" borderId="19" xfId="69" applyNumberFormat="1" applyBorder="1" applyAlignment="1">
      <alignment vertical="center" wrapText="1"/>
    </xf>
  </cellXfs>
  <cellStyles count="154">
    <cellStyle name="20% - Accent1" xfId="1" builtinId="30" customBuiltin="1"/>
    <cellStyle name="20% - Accent1 2" xfId="71"/>
    <cellStyle name="20% - Accent2" xfId="2" builtinId="34" customBuiltin="1"/>
    <cellStyle name="20% - Accent2 2" xfId="72"/>
    <cellStyle name="20% - Accent3" xfId="3" builtinId="38" customBuiltin="1"/>
    <cellStyle name="20% - Accent3 2" xfId="73"/>
    <cellStyle name="20% - Accent4" xfId="4" builtinId="42" customBuiltin="1"/>
    <cellStyle name="20% - Accent4 2" xfId="74"/>
    <cellStyle name="20% - Accent5" xfId="5" builtinId="46" customBuiltin="1"/>
    <cellStyle name="20% - Accent5 2" xfId="75"/>
    <cellStyle name="20% - Accent6" xfId="6" builtinId="50" customBuiltin="1"/>
    <cellStyle name="20% - Accent6 2" xfId="76"/>
    <cellStyle name="40% - Accent1" xfId="7" builtinId="31" customBuiltin="1"/>
    <cellStyle name="40% - Accent1 2" xfId="77"/>
    <cellStyle name="40% - Accent2" xfId="8" builtinId="35" customBuiltin="1"/>
    <cellStyle name="40% - Accent2 2" xfId="78"/>
    <cellStyle name="40% - Accent3" xfId="9" builtinId="39" customBuiltin="1"/>
    <cellStyle name="40% - Accent3 2" xfId="79"/>
    <cellStyle name="40% - Accent4" xfId="10" builtinId="43" customBuiltin="1"/>
    <cellStyle name="40% - Accent4 2" xfId="80"/>
    <cellStyle name="40% - Accent5" xfId="11" builtinId="47" customBuiltin="1"/>
    <cellStyle name="40% - Accent5 2" xfId="81"/>
    <cellStyle name="40% - Accent6" xfId="12" builtinId="51" customBuiltin="1"/>
    <cellStyle name="40% - Accent6 2" xfId="82"/>
    <cellStyle name="60% - Accent1" xfId="13" builtinId="32" customBuiltin="1"/>
    <cellStyle name="60% - Accent1 2" xfId="83"/>
    <cellStyle name="60% - Accent2" xfId="14" builtinId="36" customBuiltin="1"/>
    <cellStyle name="60% - Accent2 2" xfId="84"/>
    <cellStyle name="60% - Accent3" xfId="15" builtinId="40" customBuiltin="1"/>
    <cellStyle name="60% - Accent3 2" xfId="85"/>
    <cellStyle name="60% - Accent4" xfId="16" builtinId="44" customBuiltin="1"/>
    <cellStyle name="60% - Accent4 2" xfId="86"/>
    <cellStyle name="60% - Accent5" xfId="17" builtinId="48" customBuiltin="1"/>
    <cellStyle name="60% - Accent5 2" xfId="87"/>
    <cellStyle name="60% - Accent6" xfId="18" builtinId="52" customBuiltin="1"/>
    <cellStyle name="60% - Accent6 2" xfId="88"/>
    <cellStyle name="Accent1" xfId="19" builtinId="29" customBuiltin="1"/>
    <cellStyle name="Accent1 2" xfId="89"/>
    <cellStyle name="Accent2" xfId="20" builtinId="33" customBuiltin="1"/>
    <cellStyle name="Accent2 2" xfId="90"/>
    <cellStyle name="Accent3" xfId="21" builtinId="37" customBuiltin="1"/>
    <cellStyle name="Accent3 2" xfId="91"/>
    <cellStyle name="Accent4" xfId="22" builtinId="41" customBuiltin="1"/>
    <cellStyle name="Accent4 2" xfId="92"/>
    <cellStyle name="Accent5" xfId="23" builtinId="45" customBuiltin="1"/>
    <cellStyle name="Accent5 2" xfId="93"/>
    <cellStyle name="Accent6" xfId="24" builtinId="49" customBuiltin="1"/>
    <cellStyle name="Accent6 2" xfId="94"/>
    <cellStyle name="Bad" xfId="25" builtinId="27" customBuiltin="1"/>
    <cellStyle name="Bad 2" xfId="95"/>
    <cellStyle name="BigLine" xfId="26"/>
    <cellStyle name="BigLine 2" xfId="96"/>
    <cellStyle name="Blank" xfId="27"/>
    <cellStyle name="Blank 2" xfId="97"/>
    <cellStyle name="Blank 3" xfId="98"/>
    <cellStyle name="BLine" xfId="28"/>
    <cellStyle name="BLine 2" xfId="99"/>
    <cellStyle name="C2" xfId="29"/>
    <cellStyle name="C2 2" xfId="100"/>
    <cellStyle name="C2 3" xfId="101"/>
    <cellStyle name="C2Sctn" xfId="30"/>
    <cellStyle name="C2Sctn 2" xfId="102"/>
    <cellStyle name="C3" xfId="31"/>
    <cellStyle name="C3 2" xfId="103"/>
    <cellStyle name="C3 3" xfId="104"/>
    <cellStyle name="C3Rem" xfId="32"/>
    <cellStyle name="C3Rem 2" xfId="105"/>
    <cellStyle name="C3Rem 3" xfId="106"/>
    <cellStyle name="C3Sctn" xfId="33"/>
    <cellStyle name="C3Sctn 2" xfId="107"/>
    <cellStyle name="C4" xfId="34"/>
    <cellStyle name="C4 2" xfId="108"/>
    <cellStyle name="C4 3" xfId="109"/>
    <cellStyle name="C5" xfId="35"/>
    <cellStyle name="C5 2" xfId="110"/>
    <cellStyle name="C5 3" xfId="111"/>
    <cellStyle name="C6" xfId="36"/>
    <cellStyle name="C6 2" xfId="112"/>
    <cellStyle name="C6 3" xfId="113"/>
    <cellStyle name="C7" xfId="37"/>
    <cellStyle name="C7 2" xfId="114"/>
    <cellStyle name="C7 3" xfId="115"/>
    <cellStyle name="C7Create" xfId="38"/>
    <cellStyle name="C7Create 2" xfId="116"/>
    <cellStyle name="C7Create 3" xfId="117"/>
    <cellStyle name="C8" xfId="39"/>
    <cellStyle name="C8 2" xfId="118"/>
    <cellStyle name="C8 3" xfId="119"/>
    <cellStyle name="C8Sctn" xfId="40"/>
    <cellStyle name="C8Sctn 2" xfId="120"/>
    <cellStyle name="Calculation" xfId="41" builtinId="22" customBuiltin="1"/>
    <cellStyle name="Calculation 2" xfId="121"/>
    <cellStyle name="Check Cell" xfId="42" builtinId="23" customBuiltin="1"/>
    <cellStyle name="Check Cell 2" xfId="122"/>
    <cellStyle name="Continued" xfId="43"/>
    <cellStyle name="Continued 2" xfId="123"/>
    <cellStyle name="Continued 3" xfId="124"/>
    <cellStyle name="Explanatory Text" xfId="44" builtinId="53" customBuiltin="1"/>
    <cellStyle name="Explanatory Text 2" xfId="125"/>
    <cellStyle name="Good" xfId="45" builtinId="26" customBuiltin="1"/>
    <cellStyle name="Good 2" xfId="126"/>
    <cellStyle name="Heading 1" xfId="46" builtinId="16" customBuiltin="1"/>
    <cellStyle name="Heading 1 2" xfId="127"/>
    <cellStyle name="Heading 2" xfId="47" builtinId="17" customBuiltin="1"/>
    <cellStyle name="Heading 2 2" xfId="128"/>
    <cellStyle name="Heading 3" xfId="48" builtinId="18" customBuiltin="1"/>
    <cellStyle name="Heading 3 2" xfId="129"/>
    <cellStyle name="Heading 4" xfId="49" builtinId="19" customBuiltin="1"/>
    <cellStyle name="Heading 4 2" xfId="130"/>
    <cellStyle name="Input" xfId="50" builtinId="20" customBuiltin="1"/>
    <cellStyle name="Input 2" xfId="131"/>
    <cellStyle name="Linked Cell" xfId="51" builtinId="24" customBuiltin="1"/>
    <cellStyle name="Linked Cell 2" xfId="132"/>
    <cellStyle name="Neutral" xfId="52" builtinId="28" customBuiltin="1"/>
    <cellStyle name="Neutral 2" xfId="133"/>
    <cellStyle name="Normal" xfId="0" builtinId="0"/>
    <cellStyle name="Normal 2" xfId="53"/>
    <cellStyle name="Normal 2 2" xfId="134"/>
    <cellStyle name="Normal 2 2 2" xfId="135"/>
    <cellStyle name="Normal 3" xfId="69"/>
    <cellStyle name="Normal 3 2" xfId="70"/>
    <cellStyle name="Normal 4" xfId="136"/>
    <cellStyle name="Normal 5" xfId="137"/>
    <cellStyle name="Normal 6" xfId="138"/>
    <cellStyle name="Note" xfId="54" builtinId="10" customBuiltin="1"/>
    <cellStyle name="Note 2" xfId="139"/>
    <cellStyle name="Null" xfId="55"/>
    <cellStyle name="Null 2" xfId="140"/>
    <cellStyle name="Output" xfId="56" builtinId="21" customBuiltin="1"/>
    <cellStyle name="Output 2" xfId="141"/>
    <cellStyle name="Regular" xfId="57"/>
    <cellStyle name="Regular 2" xfId="142"/>
    <cellStyle name="Title" xfId="58" builtinId="15" customBuiltin="1"/>
    <cellStyle name="Title 2" xfId="143"/>
    <cellStyle name="TitleA" xfId="59"/>
    <cellStyle name="TitleA 2" xfId="144"/>
    <cellStyle name="TitleC" xfId="60"/>
    <cellStyle name="TitleC 2" xfId="145"/>
    <cellStyle name="TitleE8" xfId="61"/>
    <cellStyle name="TitleE8 2" xfId="146"/>
    <cellStyle name="TitleE8x" xfId="62"/>
    <cellStyle name="TitleE8x 2" xfId="147"/>
    <cellStyle name="TitleF" xfId="63"/>
    <cellStyle name="TitleF 2" xfId="148"/>
    <cellStyle name="TitleT" xfId="64"/>
    <cellStyle name="TitleT 2" xfId="149"/>
    <cellStyle name="TitleYC89" xfId="65"/>
    <cellStyle name="TitleYC89 2" xfId="150"/>
    <cellStyle name="TitleZ" xfId="66"/>
    <cellStyle name="TitleZ 2" xfId="151"/>
    <cellStyle name="Total" xfId="67" builtinId="25" customBuiltin="1"/>
    <cellStyle name="Total 2" xfId="152"/>
    <cellStyle name="Warning Text" xfId="68" builtinId="11" customBuiltin="1"/>
    <cellStyle name="Warning Text 2" xfId="153"/>
  </cellStyles>
  <dxfs count="65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6-2019_Form%20B-Eng%20Estim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3"/>
    <pageSetUpPr autoPageBreaks="0"/>
  </sheetPr>
  <dimension ref="A1:H466"/>
  <sheetViews>
    <sheetView showZeros="0" tabSelected="1" showOutlineSymbols="0" view="pageBreakPreview" topLeftCell="B445" zoomScale="75" zoomScaleNormal="87" zoomScaleSheetLayoutView="75" workbookViewId="0">
      <selection activeCell="G73" sqref="G73"/>
    </sheetView>
  </sheetViews>
  <sheetFormatPr defaultColWidth="12.85546875" defaultRowHeight="15" x14ac:dyDescent="0.2"/>
  <cols>
    <col min="1" max="1" width="9.7109375" style="136" hidden="1" customWidth="1"/>
    <col min="2" max="2" width="10.7109375" style="9" customWidth="1"/>
    <col min="3" max="3" width="45" style="4" customWidth="1"/>
    <col min="4" max="4" width="15.7109375" style="137" customWidth="1"/>
    <col min="5" max="5" width="8.28515625" style="4" customWidth="1"/>
    <col min="6" max="6" width="14.42578125" style="4" customWidth="1"/>
    <col min="7" max="7" width="14.42578125" style="136" customWidth="1"/>
    <col min="8" max="8" width="20.5703125" style="136" customWidth="1"/>
    <col min="9" max="16384" width="12.85546875" style="4"/>
  </cols>
  <sheetData>
    <row r="1" spans="1:8" ht="15.75" x14ac:dyDescent="0.2">
      <c r="A1" s="1"/>
      <c r="B1" s="2" t="s">
        <v>428</v>
      </c>
      <c r="C1" s="3"/>
      <c r="D1" s="3"/>
      <c r="E1" s="3"/>
      <c r="F1" s="3"/>
      <c r="G1" s="1"/>
      <c r="H1" s="3"/>
    </row>
    <row r="2" spans="1:8" x14ac:dyDescent="0.2">
      <c r="A2" s="5"/>
      <c r="B2" s="6" t="s">
        <v>429</v>
      </c>
      <c r="C2" s="7"/>
      <c r="D2" s="7"/>
      <c r="E2" s="7"/>
      <c r="F2" s="7"/>
      <c r="G2" s="5"/>
      <c r="H2" s="7"/>
    </row>
    <row r="3" spans="1:8" x14ac:dyDescent="0.2">
      <c r="A3" s="8"/>
      <c r="B3" s="9" t="s">
        <v>430</v>
      </c>
      <c r="C3" s="10"/>
      <c r="D3" s="10"/>
      <c r="E3" s="10"/>
      <c r="F3" s="10"/>
      <c r="G3" s="11"/>
      <c r="H3" s="12"/>
    </row>
    <row r="4" spans="1:8" ht="15.6" customHeight="1" x14ac:dyDescent="0.2">
      <c r="A4" s="13" t="s">
        <v>150</v>
      </c>
      <c r="B4" s="14" t="s">
        <v>125</v>
      </c>
      <c r="C4" s="15" t="s">
        <v>126</v>
      </c>
      <c r="D4" s="16" t="s">
        <v>431</v>
      </c>
      <c r="E4" s="17" t="s">
        <v>127</v>
      </c>
      <c r="F4" s="17" t="s">
        <v>432</v>
      </c>
      <c r="G4" s="18" t="s">
        <v>123</v>
      </c>
      <c r="H4" s="16" t="s">
        <v>128</v>
      </c>
    </row>
    <row r="5" spans="1:8" ht="15.75" thickBot="1" x14ac:dyDescent="0.25">
      <c r="A5" s="19"/>
      <c r="B5" s="20"/>
      <c r="C5" s="21"/>
      <c r="D5" s="22" t="s">
        <v>433</v>
      </c>
      <c r="E5" s="23"/>
      <c r="F5" s="24" t="s">
        <v>434</v>
      </c>
      <c r="G5" s="25"/>
      <c r="H5" s="26"/>
    </row>
    <row r="6" spans="1:8" ht="30" customHeight="1" thickTop="1" x14ac:dyDescent="0.2">
      <c r="A6" s="27"/>
      <c r="B6" s="141" t="s">
        <v>435</v>
      </c>
      <c r="C6" s="142"/>
      <c r="D6" s="142"/>
      <c r="E6" s="142"/>
      <c r="F6" s="143"/>
      <c r="G6" s="28"/>
      <c r="H6" s="29"/>
    </row>
    <row r="7" spans="1:8" s="33" customFormat="1" ht="48" customHeight="1" x14ac:dyDescent="0.2">
      <c r="A7" s="30"/>
      <c r="B7" s="31" t="s">
        <v>300</v>
      </c>
      <c r="C7" s="144" t="s">
        <v>436</v>
      </c>
      <c r="D7" s="145"/>
      <c r="E7" s="145"/>
      <c r="F7" s="146"/>
      <c r="G7" s="32"/>
      <c r="H7" s="32" t="s">
        <v>124</v>
      </c>
    </row>
    <row r="8" spans="1:8" ht="30" customHeight="1" x14ac:dyDescent="0.2">
      <c r="A8" s="27"/>
      <c r="B8" s="34"/>
      <c r="C8" s="35" t="s">
        <v>144</v>
      </c>
      <c r="D8" s="36"/>
      <c r="E8" s="37" t="s">
        <v>124</v>
      </c>
      <c r="F8" s="38"/>
      <c r="G8" s="39"/>
      <c r="H8" s="40"/>
    </row>
    <row r="9" spans="1:8" ht="30" customHeight="1" x14ac:dyDescent="0.2">
      <c r="A9" s="41" t="s">
        <v>259</v>
      </c>
      <c r="B9" s="42" t="s">
        <v>145</v>
      </c>
      <c r="C9" s="43" t="s">
        <v>59</v>
      </c>
      <c r="D9" s="44" t="s">
        <v>385</v>
      </c>
      <c r="E9" s="45" t="s">
        <v>130</v>
      </c>
      <c r="F9" s="46">
        <v>2400</v>
      </c>
      <c r="G9" s="47"/>
      <c r="H9" s="48">
        <f>ROUND(G9*F9,2)</f>
        <v>0</v>
      </c>
    </row>
    <row r="10" spans="1:8" ht="30" customHeight="1" x14ac:dyDescent="0.2">
      <c r="A10" s="49" t="s">
        <v>171</v>
      </c>
      <c r="B10" s="42" t="s">
        <v>135</v>
      </c>
      <c r="C10" s="43" t="s">
        <v>51</v>
      </c>
      <c r="D10" s="44" t="s">
        <v>385</v>
      </c>
      <c r="E10" s="45" t="s">
        <v>129</v>
      </c>
      <c r="F10" s="46">
        <v>4000</v>
      </c>
      <c r="G10" s="47"/>
      <c r="H10" s="48">
        <f>ROUND(G10*F10,2)</f>
        <v>0</v>
      </c>
    </row>
    <row r="11" spans="1:8" ht="30" customHeight="1" x14ac:dyDescent="0.2">
      <c r="A11" s="49" t="s">
        <v>172</v>
      </c>
      <c r="B11" s="42" t="s">
        <v>56</v>
      </c>
      <c r="C11" s="43" t="s">
        <v>61</v>
      </c>
      <c r="D11" s="44" t="s">
        <v>385</v>
      </c>
      <c r="E11" s="37" t="s">
        <v>124</v>
      </c>
      <c r="F11" s="38"/>
      <c r="G11" s="39"/>
      <c r="H11" s="40"/>
    </row>
    <row r="12" spans="1:8" ht="30" customHeight="1" x14ac:dyDescent="0.2">
      <c r="A12" s="41" t="s">
        <v>383</v>
      </c>
      <c r="B12" s="50" t="s">
        <v>201</v>
      </c>
      <c r="C12" s="43" t="s">
        <v>3</v>
      </c>
      <c r="D12" s="51" t="s">
        <v>124</v>
      </c>
      <c r="E12" s="45" t="s">
        <v>131</v>
      </c>
      <c r="F12" s="46">
        <v>3800</v>
      </c>
      <c r="G12" s="47"/>
      <c r="H12" s="48">
        <f t="shared" ref="H12:H15" si="0">ROUND(G12*F12,2)</f>
        <v>0</v>
      </c>
    </row>
    <row r="13" spans="1:8" ht="45" customHeight="1" x14ac:dyDescent="0.2">
      <c r="A13" s="49" t="s">
        <v>374</v>
      </c>
      <c r="B13" s="42" t="s">
        <v>57</v>
      </c>
      <c r="C13" s="43" t="s">
        <v>390</v>
      </c>
      <c r="D13" s="44" t="s">
        <v>385</v>
      </c>
      <c r="E13" s="45" t="s">
        <v>130</v>
      </c>
      <c r="F13" s="46">
        <v>400</v>
      </c>
      <c r="G13" s="47"/>
      <c r="H13" s="48">
        <f t="shared" si="0"/>
        <v>0</v>
      </c>
    </row>
    <row r="14" spans="1:8" ht="30" customHeight="1" x14ac:dyDescent="0.2">
      <c r="A14" s="41" t="s">
        <v>173</v>
      </c>
      <c r="B14" s="42" t="s">
        <v>73</v>
      </c>
      <c r="C14" s="43" t="s">
        <v>66</v>
      </c>
      <c r="D14" s="44" t="s">
        <v>385</v>
      </c>
      <c r="E14" s="45" t="s">
        <v>129</v>
      </c>
      <c r="F14" s="46">
        <v>3560</v>
      </c>
      <c r="G14" s="47"/>
      <c r="H14" s="48">
        <f t="shared" si="0"/>
        <v>0</v>
      </c>
    </row>
    <row r="15" spans="1:8" ht="30" customHeight="1" x14ac:dyDescent="0.2">
      <c r="A15" s="27"/>
      <c r="B15" s="52" t="s">
        <v>60</v>
      </c>
      <c r="C15" s="53" t="s">
        <v>437</v>
      </c>
      <c r="D15" s="44" t="s">
        <v>438</v>
      </c>
      <c r="E15" s="45" t="s">
        <v>129</v>
      </c>
      <c r="F15" s="46">
        <v>4000</v>
      </c>
      <c r="G15" s="47"/>
      <c r="H15" s="48">
        <f t="shared" si="0"/>
        <v>0</v>
      </c>
    </row>
    <row r="16" spans="1:8" ht="30" customHeight="1" x14ac:dyDescent="0.2">
      <c r="A16" s="27"/>
      <c r="B16" s="34"/>
      <c r="C16" s="54" t="s">
        <v>439</v>
      </c>
      <c r="D16" s="36"/>
      <c r="E16" s="37" t="s">
        <v>124</v>
      </c>
      <c r="F16" s="38"/>
      <c r="G16" s="39"/>
      <c r="H16" s="40"/>
    </row>
    <row r="17" spans="1:8" ht="30" customHeight="1" x14ac:dyDescent="0.2">
      <c r="A17" s="55" t="s">
        <v>217</v>
      </c>
      <c r="B17" s="42" t="s">
        <v>58</v>
      </c>
      <c r="C17" s="43" t="s">
        <v>191</v>
      </c>
      <c r="D17" s="44" t="s">
        <v>385</v>
      </c>
      <c r="E17" s="37" t="s">
        <v>124</v>
      </c>
      <c r="F17" s="38"/>
      <c r="G17" s="39"/>
      <c r="H17" s="40"/>
    </row>
    <row r="18" spans="1:8" ht="30" customHeight="1" x14ac:dyDescent="0.2">
      <c r="A18" s="55" t="s">
        <v>260</v>
      </c>
      <c r="B18" s="50" t="s">
        <v>201</v>
      </c>
      <c r="C18" s="43" t="s">
        <v>192</v>
      </c>
      <c r="D18" s="51" t="s">
        <v>124</v>
      </c>
      <c r="E18" s="45" t="s">
        <v>129</v>
      </c>
      <c r="F18" s="46">
        <v>3800</v>
      </c>
      <c r="G18" s="47"/>
      <c r="H18" s="48">
        <f>ROUND(G18*F18,2)</f>
        <v>0</v>
      </c>
    </row>
    <row r="19" spans="1:8" ht="30" customHeight="1" x14ac:dyDescent="0.2">
      <c r="A19" s="55" t="s">
        <v>181</v>
      </c>
      <c r="B19" s="42" t="s">
        <v>440</v>
      </c>
      <c r="C19" s="43" t="s">
        <v>112</v>
      </c>
      <c r="D19" s="51" t="s">
        <v>379</v>
      </c>
      <c r="E19" s="37" t="s">
        <v>124</v>
      </c>
      <c r="F19" s="38"/>
      <c r="G19" s="39"/>
      <c r="H19" s="40"/>
    </row>
    <row r="20" spans="1:8" ht="30" customHeight="1" x14ac:dyDescent="0.2">
      <c r="A20" s="55" t="s">
        <v>182</v>
      </c>
      <c r="B20" s="50" t="s">
        <v>201</v>
      </c>
      <c r="C20" s="43" t="s">
        <v>138</v>
      </c>
      <c r="D20" s="51" t="s">
        <v>124</v>
      </c>
      <c r="E20" s="45" t="s">
        <v>132</v>
      </c>
      <c r="F20" s="46">
        <v>30</v>
      </c>
      <c r="G20" s="47"/>
      <c r="H20" s="48">
        <f>ROUND(G20*F20,2)</f>
        <v>0</v>
      </c>
    </row>
    <row r="21" spans="1:8" ht="30" customHeight="1" x14ac:dyDescent="0.2">
      <c r="A21" s="55" t="s">
        <v>183</v>
      </c>
      <c r="B21" s="42" t="s">
        <v>62</v>
      </c>
      <c r="C21" s="43" t="s">
        <v>113</v>
      </c>
      <c r="D21" s="51" t="s">
        <v>379</v>
      </c>
      <c r="E21" s="37" t="s">
        <v>124</v>
      </c>
      <c r="F21" s="38"/>
      <c r="G21" s="39"/>
      <c r="H21" s="40"/>
    </row>
    <row r="22" spans="1:8" ht="30" customHeight="1" x14ac:dyDescent="0.2">
      <c r="A22" s="55" t="s">
        <v>184</v>
      </c>
      <c r="B22" s="50" t="s">
        <v>201</v>
      </c>
      <c r="C22" s="43" t="s">
        <v>137</v>
      </c>
      <c r="D22" s="51" t="s">
        <v>124</v>
      </c>
      <c r="E22" s="45" t="s">
        <v>132</v>
      </c>
      <c r="F22" s="46">
        <v>70</v>
      </c>
      <c r="G22" s="47"/>
      <c r="H22" s="48">
        <f>ROUND(G22*F22,2)</f>
        <v>0</v>
      </c>
    </row>
    <row r="23" spans="1:8" ht="30" customHeight="1" x14ac:dyDescent="0.2">
      <c r="A23" s="55" t="s">
        <v>343</v>
      </c>
      <c r="B23" s="42" t="s">
        <v>63</v>
      </c>
      <c r="C23" s="43" t="s">
        <v>194</v>
      </c>
      <c r="D23" s="51" t="s">
        <v>4</v>
      </c>
      <c r="E23" s="37" t="s">
        <v>124</v>
      </c>
      <c r="F23" s="38"/>
      <c r="G23" s="39"/>
      <c r="H23" s="40"/>
    </row>
    <row r="24" spans="1:8" ht="30" customHeight="1" x14ac:dyDescent="0.2">
      <c r="A24" s="55" t="s">
        <v>344</v>
      </c>
      <c r="B24" s="50" t="s">
        <v>201</v>
      </c>
      <c r="C24" s="43" t="s">
        <v>8</v>
      </c>
      <c r="D24" s="51" t="s">
        <v>234</v>
      </c>
      <c r="E24" s="37" t="s">
        <v>124</v>
      </c>
      <c r="F24" s="38"/>
      <c r="G24" s="39"/>
      <c r="H24" s="40"/>
    </row>
    <row r="25" spans="1:8" ht="30" customHeight="1" x14ac:dyDescent="0.2">
      <c r="A25" s="55" t="s">
        <v>345</v>
      </c>
      <c r="B25" s="56" t="s">
        <v>317</v>
      </c>
      <c r="C25" s="43" t="s">
        <v>318</v>
      </c>
      <c r="D25" s="51"/>
      <c r="E25" s="45" t="s">
        <v>129</v>
      </c>
      <c r="F25" s="46">
        <v>30</v>
      </c>
      <c r="G25" s="47"/>
      <c r="H25" s="48">
        <f>ROUND(G25*F25,2)</f>
        <v>0</v>
      </c>
    </row>
    <row r="26" spans="1:8" ht="30" customHeight="1" x14ac:dyDescent="0.2">
      <c r="A26" s="55" t="s">
        <v>346</v>
      </c>
      <c r="B26" s="56" t="s">
        <v>319</v>
      </c>
      <c r="C26" s="43" t="s">
        <v>320</v>
      </c>
      <c r="D26" s="51"/>
      <c r="E26" s="45" t="s">
        <v>129</v>
      </c>
      <c r="F26" s="46">
        <v>150</v>
      </c>
      <c r="G26" s="47"/>
      <c r="H26" s="48">
        <f t="shared" ref="H26:H30" si="1">ROUND(G26*F26,2)</f>
        <v>0</v>
      </c>
    </row>
    <row r="27" spans="1:8" ht="30" customHeight="1" x14ac:dyDescent="0.2">
      <c r="A27" s="55" t="s">
        <v>347</v>
      </c>
      <c r="B27" s="56" t="s">
        <v>321</v>
      </c>
      <c r="C27" s="43" t="s">
        <v>322</v>
      </c>
      <c r="D27" s="51" t="s">
        <v>124</v>
      </c>
      <c r="E27" s="45" t="s">
        <v>129</v>
      </c>
      <c r="F27" s="46">
        <v>500</v>
      </c>
      <c r="G27" s="47"/>
      <c r="H27" s="48">
        <f t="shared" si="1"/>
        <v>0</v>
      </c>
    </row>
    <row r="28" spans="1:8" ht="30" customHeight="1" x14ac:dyDescent="0.2">
      <c r="A28" s="55" t="s">
        <v>273</v>
      </c>
      <c r="B28" s="42" t="s">
        <v>64</v>
      </c>
      <c r="C28" s="43" t="s">
        <v>243</v>
      </c>
      <c r="D28" s="51" t="s">
        <v>4</v>
      </c>
      <c r="E28" s="45" t="s">
        <v>129</v>
      </c>
      <c r="F28" s="46">
        <v>5</v>
      </c>
      <c r="G28" s="47"/>
      <c r="H28" s="48">
        <f t="shared" si="1"/>
        <v>0</v>
      </c>
    </row>
    <row r="29" spans="1:8" ht="30" customHeight="1" x14ac:dyDescent="0.2">
      <c r="A29" s="55" t="s">
        <v>274</v>
      </c>
      <c r="B29" s="42" t="s">
        <v>65</v>
      </c>
      <c r="C29" s="43" t="s">
        <v>244</v>
      </c>
      <c r="D29" s="51" t="s">
        <v>4</v>
      </c>
      <c r="E29" s="45" t="s">
        <v>129</v>
      </c>
      <c r="F29" s="46">
        <v>2</v>
      </c>
      <c r="G29" s="47"/>
      <c r="H29" s="48">
        <f t="shared" si="1"/>
        <v>0</v>
      </c>
    </row>
    <row r="30" spans="1:8" s="65" customFormat="1" ht="30" customHeight="1" x14ac:dyDescent="0.2">
      <c r="A30" s="57" t="s">
        <v>305</v>
      </c>
      <c r="B30" s="58" t="s">
        <v>67</v>
      </c>
      <c r="C30" s="59" t="s">
        <v>298</v>
      </c>
      <c r="D30" s="60" t="s">
        <v>4</v>
      </c>
      <c r="E30" s="61" t="s">
        <v>129</v>
      </c>
      <c r="F30" s="62">
        <v>2</v>
      </c>
      <c r="G30" s="63"/>
      <c r="H30" s="64">
        <f t="shared" si="1"/>
        <v>0</v>
      </c>
    </row>
    <row r="31" spans="1:8" ht="30" customHeight="1" x14ac:dyDescent="0.2">
      <c r="A31" s="27"/>
      <c r="B31" s="66"/>
      <c r="C31" s="54" t="s">
        <v>328</v>
      </c>
      <c r="D31" s="36"/>
      <c r="E31" s="37" t="s">
        <v>124</v>
      </c>
      <c r="F31" s="38"/>
      <c r="G31" s="39"/>
      <c r="H31" s="40"/>
    </row>
    <row r="32" spans="1:8" ht="45" customHeight="1" x14ac:dyDescent="0.2">
      <c r="A32" s="41" t="s">
        <v>152</v>
      </c>
      <c r="B32" s="42" t="s">
        <v>68</v>
      </c>
      <c r="C32" s="43" t="s">
        <v>272</v>
      </c>
      <c r="D32" s="51" t="s">
        <v>386</v>
      </c>
      <c r="E32" s="37" t="s">
        <v>124</v>
      </c>
      <c r="F32" s="38"/>
      <c r="G32" s="39"/>
      <c r="H32" s="40"/>
    </row>
    <row r="33" spans="1:8" ht="45" customHeight="1" x14ac:dyDescent="0.2">
      <c r="A33" s="41" t="s">
        <v>153</v>
      </c>
      <c r="B33" s="50" t="s">
        <v>201</v>
      </c>
      <c r="C33" s="43" t="s">
        <v>136</v>
      </c>
      <c r="D33" s="51" t="s">
        <v>124</v>
      </c>
      <c r="E33" s="45" t="s">
        <v>129</v>
      </c>
      <c r="F33" s="46">
        <v>300</v>
      </c>
      <c r="G33" s="47"/>
      <c r="H33" s="48">
        <f>ROUND(G33*F33,2)</f>
        <v>0</v>
      </c>
    </row>
    <row r="34" spans="1:8" ht="30" customHeight="1" x14ac:dyDescent="0.2">
      <c r="A34" s="41" t="s">
        <v>224</v>
      </c>
      <c r="B34" s="42" t="s">
        <v>69</v>
      </c>
      <c r="C34" s="43" t="s">
        <v>79</v>
      </c>
      <c r="D34" s="51" t="s">
        <v>386</v>
      </c>
      <c r="E34" s="37" t="s">
        <v>124</v>
      </c>
      <c r="F34" s="38"/>
      <c r="G34" s="39"/>
      <c r="H34" s="40"/>
    </row>
    <row r="35" spans="1:8" ht="45" customHeight="1" x14ac:dyDescent="0.2">
      <c r="A35" s="41" t="s">
        <v>226</v>
      </c>
      <c r="B35" s="50" t="s">
        <v>201</v>
      </c>
      <c r="C35" s="43" t="s">
        <v>396</v>
      </c>
      <c r="D35" s="51"/>
      <c r="E35" s="45" t="s">
        <v>129</v>
      </c>
      <c r="F35" s="46">
        <v>160</v>
      </c>
      <c r="G35" s="47"/>
      <c r="H35" s="48">
        <f t="shared" ref="H35:H36" si="2">ROUND(G35*F35,2)</f>
        <v>0</v>
      </c>
    </row>
    <row r="36" spans="1:8" ht="45" customHeight="1" x14ac:dyDescent="0.2">
      <c r="A36" s="41" t="s">
        <v>226</v>
      </c>
      <c r="B36" s="50" t="s">
        <v>202</v>
      </c>
      <c r="C36" s="43" t="s">
        <v>397</v>
      </c>
      <c r="D36" s="51"/>
      <c r="E36" s="45" t="s">
        <v>129</v>
      </c>
      <c r="F36" s="46">
        <v>160</v>
      </c>
      <c r="G36" s="47"/>
      <c r="H36" s="48">
        <f t="shared" si="2"/>
        <v>0</v>
      </c>
    </row>
    <row r="37" spans="1:8" ht="45" customHeight="1" x14ac:dyDescent="0.2">
      <c r="A37" s="41" t="s">
        <v>227</v>
      </c>
      <c r="B37" s="42" t="s">
        <v>70</v>
      </c>
      <c r="C37" s="43" t="s">
        <v>212</v>
      </c>
      <c r="D37" s="51" t="s">
        <v>386</v>
      </c>
      <c r="E37" s="37" t="s">
        <v>124</v>
      </c>
      <c r="F37" s="38"/>
      <c r="G37" s="39"/>
      <c r="H37" s="40"/>
    </row>
    <row r="38" spans="1:8" ht="45" customHeight="1" x14ac:dyDescent="0.2">
      <c r="A38" s="41" t="s">
        <v>284</v>
      </c>
      <c r="B38" s="50" t="s">
        <v>201</v>
      </c>
      <c r="C38" s="43" t="s">
        <v>441</v>
      </c>
      <c r="D38" s="51" t="s">
        <v>236</v>
      </c>
      <c r="E38" s="45" t="s">
        <v>133</v>
      </c>
      <c r="F38" s="46">
        <v>65</v>
      </c>
      <c r="G38" s="47"/>
      <c r="H38" s="48">
        <f t="shared" ref="H38:H46" si="3">ROUND(G38*F38,2)</f>
        <v>0</v>
      </c>
    </row>
    <row r="39" spans="1:8" ht="45" customHeight="1" x14ac:dyDescent="0.2">
      <c r="A39" s="41" t="s">
        <v>284</v>
      </c>
      <c r="B39" s="50" t="s">
        <v>202</v>
      </c>
      <c r="C39" s="43" t="s">
        <v>399</v>
      </c>
      <c r="D39" s="51" t="s">
        <v>236</v>
      </c>
      <c r="E39" s="45" t="s">
        <v>133</v>
      </c>
      <c r="F39" s="46">
        <v>20</v>
      </c>
      <c r="G39" s="47"/>
      <c r="H39" s="48">
        <f t="shared" si="3"/>
        <v>0</v>
      </c>
    </row>
    <row r="40" spans="1:8" ht="60" customHeight="1" x14ac:dyDescent="0.2">
      <c r="A40" s="41" t="s">
        <v>285</v>
      </c>
      <c r="B40" s="50" t="s">
        <v>203</v>
      </c>
      <c r="C40" s="43" t="s">
        <v>442</v>
      </c>
      <c r="D40" s="51" t="s">
        <v>198</v>
      </c>
      <c r="E40" s="45" t="s">
        <v>133</v>
      </c>
      <c r="F40" s="46">
        <v>490</v>
      </c>
      <c r="G40" s="47"/>
      <c r="H40" s="48">
        <f t="shared" si="3"/>
        <v>0</v>
      </c>
    </row>
    <row r="41" spans="1:8" ht="60" customHeight="1" x14ac:dyDescent="0.2">
      <c r="A41" s="41" t="s">
        <v>286</v>
      </c>
      <c r="B41" s="50" t="s">
        <v>204</v>
      </c>
      <c r="C41" s="43" t="s">
        <v>400</v>
      </c>
      <c r="D41" s="51" t="s">
        <v>264</v>
      </c>
      <c r="E41" s="45" t="s">
        <v>133</v>
      </c>
      <c r="F41" s="46">
        <v>75</v>
      </c>
      <c r="G41" s="47"/>
      <c r="H41" s="48">
        <f t="shared" si="3"/>
        <v>0</v>
      </c>
    </row>
    <row r="42" spans="1:8" ht="60" customHeight="1" x14ac:dyDescent="0.2">
      <c r="A42" s="41" t="s">
        <v>229</v>
      </c>
      <c r="B42" s="50" t="s">
        <v>205</v>
      </c>
      <c r="C42" s="43" t="s">
        <v>443</v>
      </c>
      <c r="D42" s="51" t="s">
        <v>265</v>
      </c>
      <c r="E42" s="45" t="s">
        <v>133</v>
      </c>
      <c r="F42" s="46">
        <v>135</v>
      </c>
      <c r="G42" s="47"/>
      <c r="H42" s="48">
        <f t="shared" si="3"/>
        <v>0</v>
      </c>
    </row>
    <row r="43" spans="1:8" ht="60" customHeight="1" x14ac:dyDescent="0.2">
      <c r="A43" s="41" t="s">
        <v>230</v>
      </c>
      <c r="B43" s="50" t="s">
        <v>206</v>
      </c>
      <c r="C43" s="43" t="s">
        <v>377</v>
      </c>
      <c r="D43" s="51" t="s">
        <v>444</v>
      </c>
      <c r="E43" s="45" t="s">
        <v>133</v>
      </c>
      <c r="F43" s="46">
        <v>75</v>
      </c>
      <c r="G43" s="47"/>
      <c r="H43" s="48">
        <f t="shared" si="3"/>
        <v>0</v>
      </c>
    </row>
    <row r="44" spans="1:8" ht="30" customHeight="1" x14ac:dyDescent="0.2">
      <c r="A44" s="41" t="s">
        <v>231</v>
      </c>
      <c r="B44" s="50" t="s">
        <v>207</v>
      </c>
      <c r="C44" s="43" t="s">
        <v>445</v>
      </c>
      <c r="D44" s="51" t="s">
        <v>197</v>
      </c>
      <c r="E44" s="45" t="s">
        <v>133</v>
      </c>
      <c r="F44" s="46">
        <v>60</v>
      </c>
      <c r="G44" s="47"/>
      <c r="H44" s="48">
        <f t="shared" si="3"/>
        <v>0</v>
      </c>
    </row>
    <row r="45" spans="1:8" ht="45" customHeight="1" x14ac:dyDescent="0.2">
      <c r="A45" s="41" t="s">
        <v>233</v>
      </c>
      <c r="B45" s="50" t="s">
        <v>208</v>
      </c>
      <c r="C45" s="43" t="s">
        <v>378</v>
      </c>
      <c r="D45" s="51" t="s">
        <v>329</v>
      </c>
      <c r="E45" s="45" t="s">
        <v>133</v>
      </c>
      <c r="F45" s="46">
        <v>20</v>
      </c>
      <c r="G45" s="47"/>
      <c r="H45" s="48">
        <f t="shared" si="3"/>
        <v>0</v>
      </c>
    </row>
    <row r="46" spans="1:8" ht="45" customHeight="1" x14ac:dyDescent="0.2">
      <c r="A46" s="41" t="s">
        <v>233</v>
      </c>
      <c r="B46" s="50" t="s">
        <v>209</v>
      </c>
      <c r="C46" s="43" t="s">
        <v>446</v>
      </c>
      <c r="D46" s="51" t="s">
        <v>329</v>
      </c>
      <c r="E46" s="45" t="s">
        <v>133</v>
      </c>
      <c r="F46" s="46">
        <v>10</v>
      </c>
      <c r="G46" s="47"/>
      <c r="H46" s="48">
        <f t="shared" si="3"/>
        <v>0</v>
      </c>
    </row>
    <row r="47" spans="1:8" ht="45" customHeight="1" x14ac:dyDescent="0.2">
      <c r="A47" s="41" t="s">
        <v>16</v>
      </c>
      <c r="B47" s="42" t="s">
        <v>71</v>
      </c>
      <c r="C47" s="43" t="s">
        <v>238</v>
      </c>
      <c r="D47" s="51" t="s">
        <v>447</v>
      </c>
      <c r="E47" s="37" t="s">
        <v>124</v>
      </c>
      <c r="F47" s="38"/>
      <c r="G47" s="39"/>
      <c r="H47" s="40"/>
    </row>
    <row r="48" spans="1:8" ht="30" customHeight="1" x14ac:dyDescent="0.2">
      <c r="A48" s="41" t="s">
        <v>239</v>
      </c>
      <c r="B48" s="50" t="s">
        <v>201</v>
      </c>
      <c r="C48" s="43" t="s">
        <v>210</v>
      </c>
      <c r="D48" s="51"/>
      <c r="E48" s="37" t="s">
        <v>124</v>
      </c>
      <c r="F48" s="38"/>
      <c r="G48" s="39"/>
      <c r="H48" s="40"/>
    </row>
    <row r="49" spans="1:8" s="65" customFormat="1" ht="30" customHeight="1" x14ac:dyDescent="0.2">
      <c r="A49" s="67" t="s">
        <v>240</v>
      </c>
      <c r="B49" s="68" t="s">
        <v>317</v>
      </c>
      <c r="C49" s="59" t="s">
        <v>327</v>
      </c>
      <c r="D49" s="60"/>
      <c r="E49" s="61" t="s">
        <v>131</v>
      </c>
      <c r="F49" s="62">
        <v>750</v>
      </c>
      <c r="G49" s="63"/>
      <c r="H49" s="64">
        <f>ROUND(G49*F49,2)</f>
        <v>0</v>
      </c>
    </row>
    <row r="50" spans="1:8" ht="30" customHeight="1" x14ac:dyDescent="0.2">
      <c r="A50" s="41" t="s">
        <v>241</v>
      </c>
      <c r="B50" s="50" t="s">
        <v>202</v>
      </c>
      <c r="C50" s="43" t="s">
        <v>211</v>
      </c>
      <c r="D50" s="51"/>
      <c r="E50" s="37" t="s">
        <v>124</v>
      </c>
      <c r="F50" s="38"/>
      <c r="G50" s="39"/>
      <c r="H50" s="40"/>
    </row>
    <row r="51" spans="1:8" ht="30" customHeight="1" x14ac:dyDescent="0.2">
      <c r="A51" s="41" t="s">
        <v>242</v>
      </c>
      <c r="B51" s="56" t="s">
        <v>317</v>
      </c>
      <c r="C51" s="43" t="s">
        <v>327</v>
      </c>
      <c r="D51" s="51"/>
      <c r="E51" s="45" t="s">
        <v>131</v>
      </c>
      <c r="F51" s="46">
        <v>70</v>
      </c>
      <c r="G51" s="47"/>
      <c r="H51" s="48">
        <f>ROUND(G51*F51,2)</f>
        <v>0</v>
      </c>
    </row>
    <row r="52" spans="1:8" ht="30" customHeight="1" x14ac:dyDescent="0.2">
      <c r="A52" s="69"/>
      <c r="B52" s="66"/>
      <c r="C52" s="54" t="s">
        <v>146</v>
      </c>
      <c r="D52" s="36"/>
      <c r="E52" s="37" t="s">
        <v>124</v>
      </c>
      <c r="F52" s="38"/>
      <c r="G52" s="39"/>
      <c r="H52" s="40"/>
    </row>
    <row r="53" spans="1:8" ht="30" customHeight="1" x14ac:dyDescent="0.2">
      <c r="A53" s="41" t="s">
        <v>287</v>
      </c>
      <c r="B53" s="42" t="s">
        <v>185</v>
      </c>
      <c r="C53" s="43" t="s">
        <v>54</v>
      </c>
      <c r="D53" s="51" t="s">
        <v>336</v>
      </c>
      <c r="E53" s="45" t="s">
        <v>133</v>
      </c>
      <c r="F53" s="46">
        <v>20</v>
      </c>
      <c r="G53" s="47"/>
      <c r="H53" s="48">
        <f>ROUND(G53*F53,2)</f>
        <v>0</v>
      </c>
    </row>
    <row r="54" spans="1:8" ht="45" customHeight="1" x14ac:dyDescent="0.2">
      <c r="A54" s="27"/>
      <c r="B54" s="66"/>
      <c r="C54" s="54" t="s">
        <v>147</v>
      </c>
      <c r="D54" s="36"/>
      <c r="E54" s="37" t="s">
        <v>124</v>
      </c>
      <c r="F54" s="38"/>
      <c r="G54" s="39"/>
      <c r="H54" s="40"/>
    </row>
    <row r="55" spans="1:8" ht="30" customHeight="1" x14ac:dyDescent="0.2">
      <c r="A55" s="41" t="s">
        <v>156</v>
      </c>
      <c r="B55" s="42" t="s">
        <v>186</v>
      </c>
      <c r="C55" s="43" t="s">
        <v>245</v>
      </c>
      <c r="D55" s="51" t="s">
        <v>9</v>
      </c>
      <c r="E55" s="37" t="s">
        <v>124</v>
      </c>
      <c r="F55" s="38"/>
      <c r="G55" s="39"/>
      <c r="H55" s="40"/>
    </row>
    <row r="56" spans="1:8" ht="30" customHeight="1" x14ac:dyDescent="0.2">
      <c r="A56" s="41" t="s">
        <v>413</v>
      </c>
      <c r="B56" s="50" t="s">
        <v>201</v>
      </c>
      <c r="C56" s="43" t="s">
        <v>402</v>
      </c>
      <c r="D56" s="51"/>
      <c r="E56" s="45" t="s">
        <v>132</v>
      </c>
      <c r="F56" s="46">
        <v>12</v>
      </c>
      <c r="G56" s="47"/>
      <c r="H56" s="48">
        <f>ROUND(G56*F56,2)</f>
        <v>0</v>
      </c>
    </row>
    <row r="57" spans="1:8" ht="30" customHeight="1" x14ac:dyDescent="0.2">
      <c r="A57" s="41" t="s">
        <v>160</v>
      </c>
      <c r="B57" s="42" t="s">
        <v>337</v>
      </c>
      <c r="C57" s="43" t="s">
        <v>248</v>
      </c>
      <c r="D57" s="51" t="s">
        <v>9</v>
      </c>
      <c r="E57" s="37" t="s">
        <v>124</v>
      </c>
      <c r="F57" s="38"/>
      <c r="G57" s="39"/>
      <c r="H57" s="40"/>
    </row>
    <row r="58" spans="1:8" ht="30" customHeight="1" x14ac:dyDescent="0.2">
      <c r="A58" s="41" t="s">
        <v>32</v>
      </c>
      <c r="B58" s="50" t="s">
        <v>201</v>
      </c>
      <c r="C58" s="43" t="s">
        <v>448</v>
      </c>
      <c r="D58" s="51"/>
      <c r="E58" s="37" t="s">
        <v>124</v>
      </c>
      <c r="F58" s="38"/>
      <c r="G58" s="39"/>
      <c r="H58" s="40"/>
    </row>
    <row r="59" spans="1:8" ht="45" customHeight="1" x14ac:dyDescent="0.2">
      <c r="A59" s="41" t="s">
        <v>33</v>
      </c>
      <c r="B59" s="56" t="s">
        <v>317</v>
      </c>
      <c r="C59" s="43" t="s">
        <v>449</v>
      </c>
      <c r="D59" s="51"/>
      <c r="E59" s="45" t="s">
        <v>133</v>
      </c>
      <c r="F59" s="46">
        <v>59</v>
      </c>
      <c r="G59" s="47"/>
      <c r="H59" s="48">
        <f>ROUND(G59*F59,2)</f>
        <v>0</v>
      </c>
    </row>
    <row r="60" spans="1:8" ht="30" customHeight="1" x14ac:dyDescent="0.2">
      <c r="A60" s="41" t="s">
        <v>37</v>
      </c>
      <c r="B60" s="42" t="s">
        <v>279</v>
      </c>
      <c r="C60" s="70" t="s">
        <v>421</v>
      </c>
      <c r="D60" s="71" t="s">
        <v>422</v>
      </c>
      <c r="E60" s="37" t="s">
        <v>124</v>
      </c>
      <c r="F60" s="38"/>
      <c r="G60" s="39"/>
      <c r="H60" s="40"/>
    </row>
    <row r="61" spans="1:8" ht="45" customHeight="1" x14ac:dyDescent="0.2">
      <c r="A61" s="41" t="s">
        <v>38</v>
      </c>
      <c r="B61" s="50" t="s">
        <v>201</v>
      </c>
      <c r="C61" s="72" t="s">
        <v>450</v>
      </c>
      <c r="D61" s="51"/>
      <c r="E61" s="45" t="s">
        <v>132</v>
      </c>
      <c r="F61" s="46">
        <v>7</v>
      </c>
      <c r="G61" s="47"/>
      <c r="H61" s="48">
        <f t="shared" ref="H61:H62" si="4">ROUND(G61*F61,2)</f>
        <v>0</v>
      </c>
    </row>
    <row r="62" spans="1:8" ht="45" customHeight="1" x14ac:dyDescent="0.2">
      <c r="A62" s="41" t="s">
        <v>39</v>
      </c>
      <c r="B62" s="50" t="s">
        <v>202</v>
      </c>
      <c r="C62" s="72" t="s">
        <v>451</v>
      </c>
      <c r="D62" s="51"/>
      <c r="E62" s="45" t="s">
        <v>132</v>
      </c>
      <c r="F62" s="46">
        <v>7</v>
      </c>
      <c r="G62" s="47"/>
      <c r="H62" s="48">
        <f t="shared" si="4"/>
        <v>0</v>
      </c>
    </row>
    <row r="63" spans="1:8" ht="30" customHeight="1" x14ac:dyDescent="0.2">
      <c r="A63" s="41" t="s">
        <v>44</v>
      </c>
      <c r="B63" s="42" t="s">
        <v>280</v>
      </c>
      <c r="C63" s="73" t="s">
        <v>251</v>
      </c>
      <c r="D63" s="51" t="s">
        <v>9</v>
      </c>
      <c r="E63" s="37" t="s">
        <v>124</v>
      </c>
      <c r="F63" s="38"/>
      <c r="G63" s="39"/>
      <c r="H63" s="40"/>
    </row>
    <row r="64" spans="1:8" ht="30" customHeight="1" x14ac:dyDescent="0.2">
      <c r="A64" s="41" t="s">
        <v>45</v>
      </c>
      <c r="B64" s="50" t="s">
        <v>201</v>
      </c>
      <c r="C64" s="73" t="s">
        <v>452</v>
      </c>
      <c r="D64" s="51"/>
      <c r="E64" s="37" t="s">
        <v>124</v>
      </c>
      <c r="F64" s="38"/>
      <c r="G64" s="39"/>
      <c r="H64" s="40"/>
    </row>
    <row r="65" spans="1:8" ht="45" customHeight="1" x14ac:dyDescent="0.2">
      <c r="A65" s="41" t="s">
        <v>47</v>
      </c>
      <c r="B65" s="56" t="s">
        <v>317</v>
      </c>
      <c r="C65" s="43" t="s">
        <v>453</v>
      </c>
      <c r="D65" s="51"/>
      <c r="E65" s="45" t="s">
        <v>132</v>
      </c>
      <c r="F65" s="46">
        <v>2</v>
      </c>
      <c r="G65" s="47"/>
      <c r="H65" s="48">
        <f t="shared" ref="H65:H71" si="5">ROUND(G65*F65,2)</f>
        <v>0</v>
      </c>
    </row>
    <row r="66" spans="1:8" ht="45" customHeight="1" x14ac:dyDescent="0.2">
      <c r="A66" s="41" t="s">
        <v>48</v>
      </c>
      <c r="B66" s="56" t="s">
        <v>319</v>
      </c>
      <c r="C66" s="43" t="s">
        <v>454</v>
      </c>
      <c r="D66" s="51"/>
      <c r="E66" s="45" t="s">
        <v>132</v>
      </c>
      <c r="F66" s="46">
        <v>2</v>
      </c>
      <c r="G66" s="47"/>
      <c r="H66" s="48">
        <f t="shared" si="5"/>
        <v>0</v>
      </c>
    </row>
    <row r="67" spans="1:8" ht="45" customHeight="1" x14ac:dyDescent="0.2">
      <c r="A67" s="41" t="s">
        <v>420</v>
      </c>
      <c r="B67" s="56" t="s">
        <v>321</v>
      </c>
      <c r="C67" s="43" t="s">
        <v>455</v>
      </c>
      <c r="D67" s="51"/>
      <c r="E67" s="45" t="s">
        <v>132</v>
      </c>
      <c r="F67" s="46">
        <v>2</v>
      </c>
      <c r="G67" s="47"/>
      <c r="H67" s="48">
        <f t="shared" si="5"/>
        <v>0</v>
      </c>
    </row>
    <row r="68" spans="1:8" ht="45" customHeight="1" x14ac:dyDescent="0.2">
      <c r="A68" s="74" t="s">
        <v>424</v>
      </c>
      <c r="B68" s="56" t="s">
        <v>330</v>
      </c>
      <c r="C68" s="43" t="s">
        <v>456</v>
      </c>
      <c r="D68" s="51"/>
      <c r="E68" s="45" t="s">
        <v>132</v>
      </c>
      <c r="F68" s="46">
        <v>6</v>
      </c>
      <c r="G68" s="47"/>
      <c r="H68" s="48">
        <f t="shared" si="5"/>
        <v>0</v>
      </c>
    </row>
    <row r="69" spans="1:8" ht="30" customHeight="1" x14ac:dyDescent="0.2">
      <c r="A69" s="41" t="s">
        <v>254</v>
      </c>
      <c r="B69" s="42" t="s">
        <v>281</v>
      </c>
      <c r="C69" s="43" t="s">
        <v>315</v>
      </c>
      <c r="D69" s="51" t="s">
        <v>9</v>
      </c>
      <c r="E69" s="45" t="s">
        <v>132</v>
      </c>
      <c r="F69" s="46">
        <v>12</v>
      </c>
      <c r="G69" s="47"/>
      <c r="H69" s="48">
        <f t="shared" si="5"/>
        <v>0</v>
      </c>
    </row>
    <row r="70" spans="1:8" ht="30" customHeight="1" x14ac:dyDescent="0.2">
      <c r="A70" s="41" t="s">
        <v>256</v>
      </c>
      <c r="B70" s="42" t="s">
        <v>282</v>
      </c>
      <c r="C70" s="43" t="s">
        <v>252</v>
      </c>
      <c r="D70" s="51" t="s">
        <v>9</v>
      </c>
      <c r="E70" s="45" t="s">
        <v>132</v>
      </c>
      <c r="F70" s="46">
        <v>1</v>
      </c>
      <c r="G70" s="47"/>
      <c r="H70" s="48">
        <f t="shared" si="5"/>
        <v>0</v>
      </c>
    </row>
    <row r="71" spans="1:8" s="65" customFormat="1" ht="30" customHeight="1" x14ac:dyDescent="0.2">
      <c r="A71" s="67" t="s">
        <v>258</v>
      </c>
      <c r="B71" s="58" t="s">
        <v>283</v>
      </c>
      <c r="C71" s="59" t="s">
        <v>190</v>
      </c>
      <c r="D71" s="60" t="s">
        <v>10</v>
      </c>
      <c r="E71" s="61" t="s">
        <v>133</v>
      </c>
      <c r="F71" s="62">
        <v>144</v>
      </c>
      <c r="G71" s="63"/>
      <c r="H71" s="64">
        <f t="shared" si="5"/>
        <v>0</v>
      </c>
    </row>
    <row r="72" spans="1:8" ht="30" customHeight="1" x14ac:dyDescent="0.2">
      <c r="A72" s="27"/>
      <c r="B72" s="75"/>
      <c r="C72" s="54" t="s">
        <v>148</v>
      </c>
      <c r="D72" s="36"/>
      <c r="E72" s="37" t="s">
        <v>124</v>
      </c>
      <c r="F72" s="38"/>
      <c r="G72" s="39"/>
      <c r="H72" s="40"/>
    </row>
    <row r="73" spans="1:8" s="76" customFormat="1" ht="45" customHeight="1" x14ac:dyDescent="0.2">
      <c r="A73" s="41" t="s">
        <v>161</v>
      </c>
      <c r="B73" s="42" t="s">
        <v>332</v>
      </c>
      <c r="C73" s="72" t="s">
        <v>423</v>
      </c>
      <c r="D73" s="71" t="s">
        <v>422</v>
      </c>
      <c r="E73" s="45" t="s">
        <v>132</v>
      </c>
      <c r="F73" s="46">
        <v>7</v>
      </c>
      <c r="G73" s="47"/>
      <c r="H73" s="48">
        <f>ROUND(G73*F73,2)</f>
        <v>0</v>
      </c>
    </row>
    <row r="74" spans="1:8" ht="30" customHeight="1" x14ac:dyDescent="0.2">
      <c r="A74" s="41" t="s">
        <v>162</v>
      </c>
      <c r="B74" s="42" t="s">
        <v>333</v>
      </c>
      <c r="C74" s="43" t="s">
        <v>312</v>
      </c>
      <c r="D74" s="51" t="s">
        <v>9</v>
      </c>
      <c r="E74" s="37" t="s">
        <v>124</v>
      </c>
      <c r="F74" s="38"/>
      <c r="G74" s="39"/>
      <c r="H74" s="40"/>
    </row>
    <row r="75" spans="1:8" ht="30" customHeight="1" x14ac:dyDescent="0.2">
      <c r="A75" s="41" t="s">
        <v>313</v>
      </c>
      <c r="B75" s="50" t="s">
        <v>201</v>
      </c>
      <c r="C75" s="43" t="s">
        <v>316</v>
      </c>
      <c r="D75" s="51"/>
      <c r="E75" s="45" t="s">
        <v>134</v>
      </c>
      <c r="F75" s="77">
        <v>3.7</v>
      </c>
      <c r="G75" s="47"/>
      <c r="H75" s="48">
        <f>ROUND(G75*F75,2)</f>
        <v>0</v>
      </c>
    </row>
    <row r="76" spans="1:8" ht="30" customHeight="1" x14ac:dyDescent="0.2">
      <c r="A76" s="41" t="s">
        <v>163</v>
      </c>
      <c r="B76" s="42" t="s">
        <v>457</v>
      </c>
      <c r="C76" s="72" t="s">
        <v>458</v>
      </c>
      <c r="D76" s="71" t="s">
        <v>422</v>
      </c>
      <c r="E76" s="37" t="s">
        <v>124</v>
      </c>
      <c r="F76" s="38"/>
      <c r="G76" s="39"/>
      <c r="H76" s="40"/>
    </row>
    <row r="77" spans="1:8" ht="30" customHeight="1" x14ac:dyDescent="0.2">
      <c r="A77" s="41" t="s">
        <v>164</v>
      </c>
      <c r="B77" s="50" t="s">
        <v>201</v>
      </c>
      <c r="C77" s="43" t="s">
        <v>370</v>
      </c>
      <c r="D77" s="51"/>
      <c r="E77" s="45" t="s">
        <v>132</v>
      </c>
      <c r="F77" s="46">
        <v>12</v>
      </c>
      <c r="G77" s="47"/>
      <c r="H77" s="48">
        <f t="shared" ref="H77:H79" si="6">ROUND(G77*F77,2)</f>
        <v>0</v>
      </c>
    </row>
    <row r="78" spans="1:8" ht="30" customHeight="1" x14ac:dyDescent="0.2">
      <c r="A78" s="41" t="s">
        <v>165</v>
      </c>
      <c r="B78" s="42" t="s">
        <v>391</v>
      </c>
      <c r="C78" s="43" t="s">
        <v>294</v>
      </c>
      <c r="D78" s="71" t="s">
        <v>422</v>
      </c>
      <c r="E78" s="45" t="s">
        <v>132</v>
      </c>
      <c r="F78" s="46">
        <v>5</v>
      </c>
      <c r="G78" s="47"/>
      <c r="H78" s="48">
        <f t="shared" si="6"/>
        <v>0</v>
      </c>
    </row>
    <row r="79" spans="1:8" ht="30" customHeight="1" x14ac:dyDescent="0.2">
      <c r="A79" s="41" t="s">
        <v>267</v>
      </c>
      <c r="B79" s="42" t="s">
        <v>459</v>
      </c>
      <c r="C79" s="43" t="s">
        <v>296</v>
      </c>
      <c r="D79" s="71" t="s">
        <v>422</v>
      </c>
      <c r="E79" s="45" t="s">
        <v>132</v>
      </c>
      <c r="F79" s="46">
        <v>2</v>
      </c>
      <c r="G79" s="47"/>
      <c r="H79" s="48">
        <f t="shared" si="6"/>
        <v>0</v>
      </c>
    </row>
    <row r="80" spans="1:8" ht="30" customHeight="1" x14ac:dyDescent="0.2">
      <c r="A80" s="27"/>
      <c r="B80" s="34"/>
      <c r="C80" s="54" t="s">
        <v>149</v>
      </c>
      <c r="D80" s="36"/>
      <c r="E80" s="37" t="s">
        <v>124</v>
      </c>
      <c r="F80" s="38"/>
      <c r="G80" s="39"/>
      <c r="H80" s="40"/>
    </row>
    <row r="81" spans="1:8" ht="30" customHeight="1" x14ac:dyDescent="0.2">
      <c r="A81" s="55" t="s">
        <v>168</v>
      </c>
      <c r="B81" s="42" t="s">
        <v>460</v>
      </c>
      <c r="C81" s="43" t="s">
        <v>100</v>
      </c>
      <c r="D81" s="51" t="s">
        <v>12</v>
      </c>
      <c r="E81" s="37" t="s">
        <v>124</v>
      </c>
      <c r="F81" s="38"/>
      <c r="G81" s="39"/>
      <c r="H81" s="40"/>
    </row>
    <row r="82" spans="1:8" ht="30" customHeight="1" x14ac:dyDescent="0.2">
      <c r="A82" s="55" t="s">
        <v>169</v>
      </c>
      <c r="B82" s="50" t="s">
        <v>201</v>
      </c>
      <c r="C82" s="43" t="s">
        <v>371</v>
      </c>
      <c r="D82" s="51"/>
      <c r="E82" s="45" t="s">
        <v>129</v>
      </c>
      <c r="F82" s="46">
        <v>160</v>
      </c>
      <c r="G82" s="47"/>
      <c r="H82" s="48">
        <f t="shared" ref="H82:H83" si="7">ROUND(G82*F82,2)</f>
        <v>0</v>
      </c>
    </row>
    <row r="83" spans="1:8" ht="30" customHeight="1" x14ac:dyDescent="0.2">
      <c r="A83" s="55" t="s">
        <v>170</v>
      </c>
      <c r="B83" s="50" t="s">
        <v>202</v>
      </c>
      <c r="C83" s="43" t="s">
        <v>372</v>
      </c>
      <c r="D83" s="51"/>
      <c r="E83" s="45" t="s">
        <v>129</v>
      </c>
      <c r="F83" s="46">
        <v>3400</v>
      </c>
      <c r="G83" s="47"/>
      <c r="H83" s="48">
        <f t="shared" si="7"/>
        <v>0</v>
      </c>
    </row>
    <row r="84" spans="1:8" ht="11.45" customHeight="1" x14ac:dyDescent="0.2">
      <c r="A84" s="27"/>
      <c r="B84" s="78"/>
      <c r="C84" s="54"/>
      <c r="D84" s="36"/>
      <c r="E84" s="37" t="s">
        <v>124</v>
      </c>
      <c r="F84" s="38"/>
      <c r="G84" s="39"/>
      <c r="H84" s="40"/>
    </row>
    <row r="85" spans="1:8" ht="45" customHeight="1" thickBot="1" x14ac:dyDescent="0.25">
      <c r="A85" s="79"/>
      <c r="B85" s="80" t="s">
        <v>300</v>
      </c>
      <c r="C85" s="147" t="str">
        <f>C7</f>
        <v>ASPHALT RECONSTRUCTION:  DEREK STREET FROM PARKER AVENUE TO WINDEMERE AVENUE</v>
      </c>
      <c r="D85" s="148"/>
      <c r="E85" s="148"/>
      <c r="F85" s="149"/>
      <c r="G85" s="79" t="s">
        <v>461</v>
      </c>
      <c r="H85" s="79">
        <f>SUM(H7:H84)</f>
        <v>0</v>
      </c>
    </row>
    <row r="86" spans="1:8" s="33" customFormat="1" ht="45" customHeight="1" thickTop="1" x14ac:dyDescent="0.2">
      <c r="A86" s="30"/>
      <c r="B86" s="31" t="s">
        <v>301</v>
      </c>
      <c r="C86" s="138" t="s">
        <v>462</v>
      </c>
      <c r="D86" s="139"/>
      <c r="E86" s="139"/>
      <c r="F86" s="140"/>
      <c r="G86" s="30"/>
      <c r="H86" s="32"/>
    </row>
    <row r="87" spans="1:8" ht="30" customHeight="1" x14ac:dyDescent="0.2">
      <c r="A87" s="27"/>
      <c r="B87" s="34"/>
      <c r="C87" s="35" t="s">
        <v>144</v>
      </c>
      <c r="D87" s="36"/>
      <c r="E87" s="37" t="s">
        <v>124</v>
      </c>
      <c r="F87" s="38"/>
      <c r="G87" s="39"/>
      <c r="H87" s="40"/>
    </row>
    <row r="88" spans="1:8" ht="30" customHeight="1" x14ac:dyDescent="0.2">
      <c r="A88" s="41" t="s">
        <v>259</v>
      </c>
      <c r="B88" s="42" t="s">
        <v>101</v>
      </c>
      <c r="C88" s="43" t="s">
        <v>59</v>
      </c>
      <c r="D88" s="44" t="s">
        <v>385</v>
      </c>
      <c r="E88" s="45" t="s">
        <v>130</v>
      </c>
      <c r="F88" s="46">
        <v>2800</v>
      </c>
      <c r="G88" s="47"/>
      <c r="H88" s="48">
        <f t="shared" ref="H88:H89" si="8">ROUND(G88*F88,2)</f>
        <v>0</v>
      </c>
    </row>
    <row r="89" spans="1:8" ht="30" customHeight="1" x14ac:dyDescent="0.2">
      <c r="A89" s="49" t="s">
        <v>171</v>
      </c>
      <c r="B89" s="42" t="s">
        <v>102</v>
      </c>
      <c r="C89" s="43" t="s">
        <v>51</v>
      </c>
      <c r="D89" s="44" t="s">
        <v>385</v>
      </c>
      <c r="E89" s="45" t="s">
        <v>129</v>
      </c>
      <c r="F89" s="46">
        <v>4700</v>
      </c>
      <c r="G89" s="47"/>
      <c r="H89" s="48">
        <f t="shared" si="8"/>
        <v>0</v>
      </c>
    </row>
    <row r="90" spans="1:8" ht="30" customHeight="1" x14ac:dyDescent="0.2">
      <c r="A90" s="49" t="s">
        <v>172</v>
      </c>
      <c r="B90" s="42" t="s">
        <v>103</v>
      </c>
      <c r="C90" s="43" t="s">
        <v>61</v>
      </c>
      <c r="D90" s="44" t="s">
        <v>385</v>
      </c>
      <c r="E90" s="37" t="s">
        <v>124</v>
      </c>
      <c r="F90" s="38"/>
      <c r="G90" s="39"/>
      <c r="H90" s="40"/>
    </row>
    <row r="91" spans="1:8" ht="30" customHeight="1" x14ac:dyDescent="0.2">
      <c r="A91" s="41" t="s">
        <v>383</v>
      </c>
      <c r="B91" s="50" t="s">
        <v>201</v>
      </c>
      <c r="C91" s="43" t="s">
        <v>3</v>
      </c>
      <c r="D91" s="51" t="s">
        <v>124</v>
      </c>
      <c r="E91" s="45" t="s">
        <v>131</v>
      </c>
      <c r="F91" s="46">
        <v>4700</v>
      </c>
      <c r="G91" s="47"/>
      <c r="H91" s="48">
        <f t="shared" ref="H91:H94" si="9">ROUND(G91*F91,2)</f>
        <v>0</v>
      </c>
    </row>
    <row r="92" spans="1:8" ht="45" customHeight="1" x14ac:dyDescent="0.2">
      <c r="A92" s="49" t="s">
        <v>374</v>
      </c>
      <c r="B92" s="42" t="s">
        <v>104</v>
      </c>
      <c r="C92" s="43" t="s">
        <v>390</v>
      </c>
      <c r="D92" s="44" t="s">
        <v>385</v>
      </c>
      <c r="E92" s="45" t="s">
        <v>130</v>
      </c>
      <c r="F92" s="46">
        <v>520</v>
      </c>
      <c r="G92" s="47"/>
      <c r="H92" s="48">
        <f t="shared" si="9"/>
        <v>0</v>
      </c>
    </row>
    <row r="93" spans="1:8" ht="30" customHeight="1" x14ac:dyDescent="0.2">
      <c r="A93" s="41" t="s">
        <v>173</v>
      </c>
      <c r="B93" s="42" t="s">
        <v>105</v>
      </c>
      <c r="C93" s="43" t="s">
        <v>66</v>
      </c>
      <c r="D93" s="44" t="s">
        <v>385</v>
      </c>
      <c r="E93" s="45" t="s">
        <v>129</v>
      </c>
      <c r="F93" s="46">
        <v>3300</v>
      </c>
      <c r="G93" s="47"/>
      <c r="H93" s="48">
        <f t="shared" si="9"/>
        <v>0</v>
      </c>
    </row>
    <row r="94" spans="1:8" ht="30" customHeight="1" x14ac:dyDescent="0.2">
      <c r="A94" s="27"/>
      <c r="B94" s="52" t="s">
        <v>110</v>
      </c>
      <c r="C94" s="53" t="s">
        <v>437</v>
      </c>
      <c r="D94" s="44" t="s">
        <v>438</v>
      </c>
      <c r="E94" s="45" t="s">
        <v>129</v>
      </c>
      <c r="F94" s="46">
        <v>4700</v>
      </c>
      <c r="G94" s="47"/>
      <c r="H94" s="48">
        <f t="shared" si="9"/>
        <v>0</v>
      </c>
    </row>
    <row r="95" spans="1:8" ht="30" customHeight="1" x14ac:dyDescent="0.2">
      <c r="A95" s="27"/>
      <c r="B95" s="34"/>
      <c r="C95" s="54" t="s">
        <v>439</v>
      </c>
      <c r="D95" s="36"/>
      <c r="E95" s="37" t="s">
        <v>124</v>
      </c>
      <c r="F95" s="38"/>
      <c r="G95" s="39"/>
      <c r="H95" s="40"/>
    </row>
    <row r="96" spans="1:8" ht="30" customHeight="1" x14ac:dyDescent="0.2">
      <c r="A96" s="55" t="s">
        <v>217</v>
      </c>
      <c r="B96" s="42" t="s">
        <v>215</v>
      </c>
      <c r="C96" s="43" t="s">
        <v>191</v>
      </c>
      <c r="D96" s="44" t="s">
        <v>385</v>
      </c>
      <c r="E96" s="37" t="s">
        <v>124</v>
      </c>
      <c r="F96" s="38"/>
      <c r="G96" s="39"/>
      <c r="H96" s="40"/>
    </row>
    <row r="97" spans="1:8" ht="30" customHeight="1" x14ac:dyDescent="0.2">
      <c r="A97" s="55" t="s">
        <v>260</v>
      </c>
      <c r="B97" s="50" t="s">
        <v>201</v>
      </c>
      <c r="C97" s="43" t="s">
        <v>192</v>
      </c>
      <c r="D97" s="51" t="s">
        <v>124</v>
      </c>
      <c r="E97" s="45" t="s">
        <v>129</v>
      </c>
      <c r="F97" s="46">
        <v>4750</v>
      </c>
      <c r="G97" s="47"/>
      <c r="H97" s="48">
        <f>ROUND(G97*F97,2)</f>
        <v>0</v>
      </c>
    </row>
    <row r="98" spans="1:8" ht="30" customHeight="1" x14ac:dyDescent="0.2">
      <c r="A98" s="55" t="s">
        <v>181</v>
      </c>
      <c r="B98" s="42" t="s">
        <v>111</v>
      </c>
      <c r="C98" s="43" t="s">
        <v>112</v>
      </c>
      <c r="D98" s="51" t="s">
        <v>379</v>
      </c>
      <c r="E98" s="37" t="s">
        <v>124</v>
      </c>
      <c r="F98" s="38"/>
      <c r="G98" s="39"/>
      <c r="H98" s="40"/>
    </row>
    <row r="99" spans="1:8" ht="30" customHeight="1" x14ac:dyDescent="0.2">
      <c r="A99" s="55" t="s">
        <v>182</v>
      </c>
      <c r="B99" s="50" t="s">
        <v>201</v>
      </c>
      <c r="C99" s="43" t="s">
        <v>138</v>
      </c>
      <c r="D99" s="51" t="s">
        <v>124</v>
      </c>
      <c r="E99" s="45" t="s">
        <v>132</v>
      </c>
      <c r="F99" s="46">
        <v>50</v>
      </c>
      <c r="G99" s="47"/>
      <c r="H99" s="48">
        <f>ROUND(G99*F99,2)</f>
        <v>0</v>
      </c>
    </row>
    <row r="100" spans="1:8" ht="30" customHeight="1" x14ac:dyDescent="0.2">
      <c r="A100" s="55" t="s">
        <v>183</v>
      </c>
      <c r="B100" s="42" t="s">
        <v>143</v>
      </c>
      <c r="C100" s="43" t="s">
        <v>113</v>
      </c>
      <c r="D100" s="51" t="s">
        <v>379</v>
      </c>
      <c r="E100" s="37" t="s">
        <v>124</v>
      </c>
      <c r="F100" s="38"/>
      <c r="G100" s="39"/>
      <c r="H100" s="40"/>
    </row>
    <row r="101" spans="1:8" ht="30" customHeight="1" x14ac:dyDescent="0.2">
      <c r="A101" s="55" t="s">
        <v>184</v>
      </c>
      <c r="B101" s="50" t="s">
        <v>201</v>
      </c>
      <c r="C101" s="43" t="s">
        <v>137</v>
      </c>
      <c r="D101" s="51" t="s">
        <v>124</v>
      </c>
      <c r="E101" s="45" t="s">
        <v>132</v>
      </c>
      <c r="F101" s="46">
        <v>210</v>
      </c>
      <c r="G101" s="47"/>
      <c r="H101" s="48">
        <f>ROUND(G101*F101,2)</f>
        <v>0</v>
      </c>
    </row>
    <row r="102" spans="1:8" ht="30" customHeight="1" x14ac:dyDescent="0.2">
      <c r="A102" s="55" t="s">
        <v>343</v>
      </c>
      <c r="B102" s="42" t="s">
        <v>106</v>
      </c>
      <c r="C102" s="43" t="s">
        <v>194</v>
      </c>
      <c r="D102" s="51" t="s">
        <v>4</v>
      </c>
      <c r="E102" s="37" t="s">
        <v>124</v>
      </c>
      <c r="F102" s="38"/>
      <c r="G102" s="39"/>
      <c r="H102" s="40"/>
    </row>
    <row r="103" spans="1:8" ht="30" customHeight="1" x14ac:dyDescent="0.2">
      <c r="A103" s="55" t="s">
        <v>344</v>
      </c>
      <c r="B103" s="50" t="s">
        <v>201</v>
      </c>
      <c r="C103" s="43" t="s">
        <v>8</v>
      </c>
      <c r="D103" s="51" t="s">
        <v>234</v>
      </c>
      <c r="E103" s="37" t="s">
        <v>124</v>
      </c>
      <c r="F103" s="38"/>
      <c r="G103" s="39"/>
      <c r="H103" s="40"/>
    </row>
    <row r="104" spans="1:8" ht="30" customHeight="1" x14ac:dyDescent="0.2">
      <c r="A104" s="55" t="s">
        <v>345</v>
      </c>
      <c r="B104" s="56" t="s">
        <v>317</v>
      </c>
      <c r="C104" s="43" t="s">
        <v>318</v>
      </c>
      <c r="D104" s="51"/>
      <c r="E104" s="45" t="s">
        <v>129</v>
      </c>
      <c r="F104" s="46">
        <v>10</v>
      </c>
      <c r="G104" s="47"/>
      <c r="H104" s="48">
        <f t="shared" ref="H104:H109" si="10">ROUND(G104*F104,2)</f>
        <v>0</v>
      </c>
    </row>
    <row r="105" spans="1:8" ht="30" customHeight="1" x14ac:dyDescent="0.2">
      <c r="A105" s="55" t="s">
        <v>346</v>
      </c>
      <c r="B105" s="56" t="s">
        <v>319</v>
      </c>
      <c r="C105" s="43" t="s">
        <v>320</v>
      </c>
      <c r="D105" s="51"/>
      <c r="E105" s="45" t="s">
        <v>129</v>
      </c>
      <c r="F105" s="46">
        <v>60</v>
      </c>
      <c r="G105" s="47"/>
      <c r="H105" s="48">
        <f t="shared" si="10"/>
        <v>0</v>
      </c>
    </row>
    <row r="106" spans="1:8" ht="30" customHeight="1" x14ac:dyDescent="0.2">
      <c r="A106" s="55" t="s">
        <v>347</v>
      </c>
      <c r="B106" s="56" t="s">
        <v>321</v>
      </c>
      <c r="C106" s="43" t="s">
        <v>322</v>
      </c>
      <c r="D106" s="51" t="s">
        <v>124</v>
      </c>
      <c r="E106" s="45" t="s">
        <v>129</v>
      </c>
      <c r="F106" s="46">
        <v>560</v>
      </c>
      <c r="G106" s="47"/>
      <c r="H106" s="48">
        <f t="shared" si="10"/>
        <v>0</v>
      </c>
    </row>
    <row r="107" spans="1:8" ht="30" customHeight="1" x14ac:dyDescent="0.2">
      <c r="A107" s="55" t="s">
        <v>273</v>
      </c>
      <c r="B107" s="42" t="s">
        <v>107</v>
      </c>
      <c r="C107" s="43" t="s">
        <v>243</v>
      </c>
      <c r="D107" s="51" t="s">
        <v>4</v>
      </c>
      <c r="E107" s="45" t="s">
        <v>129</v>
      </c>
      <c r="F107" s="46">
        <v>10</v>
      </c>
      <c r="G107" s="47"/>
      <c r="H107" s="48">
        <f t="shared" si="10"/>
        <v>0</v>
      </c>
    </row>
    <row r="108" spans="1:8" ht="30" customHeight="1" x14ac:dyDescent="0.2">
      <c r="A108" s="55" t="s">
        <v>274</v>
      </c>
      <c r="B108" s="42" t="s">
        <v>114</v>
      </c>
      <c r="C108" s="43" t="s">
        <v>244</v>
      </c>
      <c r="D108" s="51" t="s">
        <v>4</v>
      </c>
      <c r="E108" s="45" t="s">
        <v>129</v>
      </c>
      <c r="F108" s="46">
        <v>10</v>
      </c>
      <c r="G108" s="47"/>
      <c r="H108" s="48">
        <f t="shared" si="10"/>
        <v>0</v>
      </c>
    </row>
    <row r="109" spans="1:8" s="65" customFormat="1" ht="30" customHeight="1" x14ac:dyDescent="0.2">
      <c r="A109" s="57" t="s">
        <v>305</v>
      </c>
      <c r="B109" s="58" t="s">
        <v>115</v>
      </c>
      <c r="C109" s="59" t="s">
        <v>298</v>
      </c>
      <c r="D109" s="60" t="s">
        <v>4</v>
      </c>
      <c r="E109" s="61" t="s">
        <v>129</v>
      </c>
      <c r="F109" s="62">
        <v>10</v>
      </c>
      <c r="G109" s="63"/>
      <c r="H109" s="64">
        <f t="shared" si="10"/>
        <v>0</v>
      </c>
    </row>
    <row r="110" spans="1:8" ht="30" customHeight="1" x14ac:dyDescent="0.2">
      <c r="A110" s="81"/>
      <c r="B110" s="66"/>
      <c r="C110" s="54" t="s">
        <v>463</v>
      </c>
      <c r="D110" s="36"/>
      <c r="E110" s="37" t="s">
        <v>124</v>
      </c>
      <c r="F110" s="38"/>
      <c r="G110" s="39"/>
      <c r="H110" s="40"/>
    </row>
    <row r="111" spans="1:8" ht="45" customHeight="1" x14ac:dyDescent="0.2">
      <c r="A111" s="41" t="s">
        <v>152</v>
      </c>
      <c r="B111" s="42" t="s">
        <v>109</v>
      </c>
      <c r="C111" s="43" t="s">
        <v>272</v>
      </c>
      <c r="D111" s="51" t="s">
        <v>386</v>
      </c>
      <c r="E111" s="37" t="s">
        <v>124</v>
      </c>
      <c r="F111" s="38"/>
      <c r="G111" s="39"/>
      <c r="H111" s="40"/>
    </row>
    <row r="112" spans="1:8" ht="45" customHeight="1" x14ac:dyDescent="0.2">
      <c r="A112" s="41" t="s">
        <v>153</v>
      </c>
      <c r="B112" s="50" t="s">
        <v>201</v>
      </c>
      <c r="C112" s="43" t="s">
        <v>136</v>
      </c>
      <c r="D112" s="51" t="s">
        <v>124</v>
      </c>
      <c r="E112" s="45" t="s">
        <v>129</v>
      </c>
      <c r="F112" s="46">
        <v>790</v>
      </c>
      <c r="G112" s="47"/>
      <c r="H112" s="48">
        <f>ROUND(G112*F112,2)</f>
        <v>0</v>
      </c>
    </row>
    <row r="113" spans="1:8" ht="30" customHeight="1" x14ac:dyDescent="0.2">
      <c r="A113" s="41" t="s">
        <v>224</v>
      </c>
      <c r="B113" s="42" t="s">
        <v>314</v>
      </c>
      <c r="C113" s="43" t="s">
        <v>79</v>
      </c>
      <c r="D113" s="51" t="s">
        <v>386</v>
      </c>
      <c r="E113" s="37" t="s">
        <v>124</v>
      </c>
      <c r="F113" s="38"/>
      <c r="G113" s="39"/>
      <c r="H113" s="40"/>
    </row>
    <row r="114" spans="1:8" ht="45" customHeight="1" x14ac:dyDescent="0.2">
      <c r="A114" s="41" t="s">
        <v>226</v>
      </c>
      <c r="B114" s="50" t="s">
        <v>201</v>
      </c>
      <c r="C114" s="43" t="s">
        <v>397</v>
      </c>
      <c r="D114" s="51"/>
      <c r="E114" s="45" t="s">
        <v>129</v>
      </c>
      <c r="F114" s="46">
        <v>150</v>
      </c>
      <c r="G114" s="47"/>
      <c r="H114" s="48">
        <f>ROUND(G114*F114,2)</f>
        <v>0</v>
      </c>
    </row>
    <row r="115" spans="1:8" ht="45" customHeight="1" x14ac:dyDescent="0.2">
      <c r="A115" s="41" t="s">
        <v>227</v>
      </c>
      <c r="B115" s="42" t="s">
        <v>117</v>
      </c>
      <c r="C115" s="43" t="s">
        <v>212</v>
      </c>
      <c r="D115" s="51" t="s">
        <v>386</v>
      </c>
      <c r="E115" s="37" t="s">
        <v>124</v>
      </c>
      <c r="F115" s="38"/>
      <c r="G115" s="39"/>
      <c r="H115" s="40"/>
    </row>
    <row r="116" spans="1:8" ht="30" customHeight="1" x14ac:dyDescent="0.2">
      <c r="A116" s="41" t="s">
        <v>228</v>
      </c>
      <c r="B116" s="50" t="s">
        <v>201</v>
      </c>
      <c r="C116" s="43" t="s">
        <v>398</v>
      </c>
      <c r="D116" s="51" t="s">
        <v>200</v>
      </c>
      <c r="E116" s="45" t="s">
        <v>133</v>
      </c>
      <c r="F116" s="46">
        <v>10</v>
      </c>
      <c r="G116" s="47"/>
      <c r="H116" s="48">
        <f t="shared" ref="H116:H123" si="11">ROUND(G116*F116,2)</f>
        <v>0</v>
      </c>
    </row>
    <row r="117" spans="1:8" ht="45" customHeight="1" x14ac:dyDescent="0.2">
      <c r="A117" s="41" t="s">
        <v>284</v>
      </c>
      <c r="B117" s="50" t="s">
        <v>202</v>
      </c>
      <c r="C117" s="43" t="s">
        <v>399</v>
      </c>
      <c r="D117" s="51" t="s">
        <v>236</v>
      </c>
      <c r="E117" s="45" t="s">
        <v>133</v>
      </c>
      <c r="F117" s="46">
        <v>50</v>
      </c>
      <c r="G117" s="47"/>
      <c r="H117" s="48">
        <f t="shared" si="11"/>
        <v>0</v>
      </c>
    </row>
    <row r="118" spans="1:8" ht="60" customHeight="1" x14ac:dyDescent="0.2">
      <c r="A118" s="41" t="s">
        <v>285</v>
      </c>
      <c r="B118" s="50" t="s">
        <v>203</v>
      </c>
      <c r="C118" s="43" t="s">
        <v>442</v>
      </c>
      <c r="D118" s="51" t="s">
        <v>198</v>
      </c>
      <c r="E118" s="45" t="s">
        <v>133</v>
      </c>
      <c r="F118" s="46">
        <v>590</v>
      </c>
      <c r="G118" s="47"/>
      <c r="H118" s="48">
        <f t="shared" si="11"/>
        <v>0</v>
      </c>
    </row>
    <row r="119" spans="1:8" ht="60" customHeight="1" x14ac:dyDescent="0.2">
      <c r="A119" s="41" t="s">
        <v>286</v>
      </c>
      <c r="B119" s="50" t="s">
        <v>204</v>
      </c>
      <c r="C119" s="43" t="s">
        <v>400</v>
      </c>
      <c r="D119" s="51" t="s">
        <v>264</v>
      </c>
      <c r="E119" s="45" t="s">
        <v>133</v>
      </c>
      <c r="F119" s="46">
        <v>62</v>
      </c>
      <c r="G119" s="47"/>
      <c r="H119" s="48">
        <f t="shared" si="11"/>
        <v>0</v>
      </c>
    </row>
    <row r="120" spans="1:8" ht="60" customHeight="1" x14ac:dyDescent="0.2">
      <c r="A120" s="41" t="s">
        <v>229</v>
      </c>
      <c r="B120" s="50" t="s">
        <v>205</v>
      </c>
      <c r="C120" s="43" t="s">
        <v>443</v>
      </c>
      <c r="D120" s="51" t="s">
        <v>265</v>
      </c>
      <c r="E120" s="45" t="s">
        <v>133</v>
      </c>
      <c r="F120" s="46">
        <v>240</v>
      </c>
      <c r="G120" s="47"/>
      <c r="H120" s="48">
        <f t="shared" si="11"/>
        <v>0</v>
      </c>
    </row>
    <row r="121" spans="1:8" ht="60" customHeight="1" x14ac:dyDescent="0.2">
      <c r="A121" s="41" t="s">
        <v>230</v>
      </c>
      <c r="B121" s="50" t="s">
        <v>206</v>
      </c>
      <c r="C121" s="43" t="s">
        <v>377</v>
      </c>
      <c r="D121" s="51" t="s">
        <v>444</v>
      </c>
      <c r="E121" s="45" t="s">
        <v>133</v>
      </c>
      <c r="F121" s="46">
        <v>30</v>
      </c>
      <c r="G121" s="47"/>
      <c r="H121" s="48">
        <f t="shared" si="11"/>
        <v>0</v>
      </c>
    </row>
    <row r="122" spans="1:8" ht="30" customHeight="1" x14ac:dyDescent="0.2">
      <c r="A122" s="41" t="s">
        <v>231</v>
      </c>
      <c r="B122" s="50" t="s">
        <v>207</v>
      </c>
      <c r="C122" s="43" t="s">
        <v>445</v>
      </c>
      <c r="D122" s="51" t="s">
        <v>197</v>
      </c>
      <c r="E122" s="45" t="s">
        <v>133</v>
      </c>
      <c r="F122" s="46">
        <v>10</v>
      </c>
      <c r="G122" s="47"/>
      <c r="H122" s="48">
        <f t="shared" si="11"/>
        <v>0</v>
      </c>
    </row>
    <row r="123" spans="1:8" ht="45" customHeight="1" x14ac:dyDescent="0.2">
      <c r="A123" s="41" t="s">
        <v>233</v>
      </c>
      <c r="B123" s="50" t="s">
        <v>208</v>
      </c>
      <c r="C123" s="43" t="s">
        <v>378</v>
      </c>
      <c r="D123" s="51" t="s">
        <v>329</v>
      </c>
      <c r="E123" s="45" t="s">
        <v>133</v>
      </c>
      <c r="F123" s="46">
        <v>10</v>
      </c>
      <c r="G123" s="47"/>
      <c r="H123" s="48">
        <f t="shared" si="11"/>
        <v>0</v>
      </c>
    </row>
    <row r="124" spans="1:8" ht="45" customHeight="1" x14ac:dyDescent="0.2">
      <c r="A124" s="41" t="s">
        <v>16</v>
      </c>
      <c r="B124" s="42" t="s">
        <v>118</v>
      </c>
      <c r="C124" s="43" t="s">
        <v>238</v>
      </c>
      <c r="D124" s="51" t="s">
        <v>447</v>
      </c>
      <c r="E124" s="37" t="s">
        <v>124</v>
      </c>
      <c r="F124" s="38"/>
      <c r="G124" s="39"/>
      <c r="H124" s="40"/>
    </row>
    <row r="125" spans="1:8" ht="30" customHeight="1" x14ac:dyDescent="0.2">
      <c r="A125" s="41" t="s">
        <v>239</v>
      </c>
      <c r="B125" s="50" t="s">
        <v>201</v>
      </c>
      <c r="C125" s="43" t="s">
        <v>210</v>
      </c>
      <c r="D125" s="51"/>
      <c r="E125" s="37" t="s">
        <v>124</v>
      </c>
      <c r="F125" s="38"/>
      <c r="G125" s="39"/>
      <c r="H125" s="40"/>
    </row>
    <row r="126" spans="1:8" ht="30" customHeight="1" x14ac:dyDescent="0.2">
      <c r="A126" s="41" t="s">
        <v>240</v>
      </c>
      <c r="B126" s="56" t="s">
        <v>317</v>
      </c>
      <c r="C126" s="43" t="s">
        <v>327</v>
      </c>
      <c r="D126" s="51"/>
      <c r="E126" s="45" t="s">
        <v>131</v>
      </c>
      <c r="F126" s="46">
        <v>820</v>
      </c>
      <c r="G126" s="47"/>
      <c r="H126" s="48">
        <f>ROUND(G126*F126,2)</f>
        <v>0</v>
      </c>
    </row>
    <row r="127" spans="1:8" ht="30" customHeight="1" x14ac:dyDescent="0.2">
      <c r="A127" s="41" t="s">
        <v>241</v>
      </c>
      <c r="B127" s="50" t="s">
        <v>202</v>
      </c>
      <c r="C127" s="43" t="s">
        <v>211</v>
      </c>
      <c r="D127" s="51"/>
      <c r="E127" s="37" t="s">
        <v>124</v>
      </c>
      <c r="F127" s="38"/>
      <c r="G127" s="39"/>
      <c r="H127" s="40"/>
    </row>
    <row r="128" spans="1:8" s="65" customFormat="1" ht="30" customHeight="1" x14ac:dyDescent="0.2">
      <c r="A128" s="67" t="s">
        <v>242</v>
      </c>
      <c r="B128" s="68" t="s">
        <v>317</v>
      </c>
      <c r="C128" s="59" t="s">
        <v>327</v>
      </c>
      <c r="D128" s="60"/>
      <c r="E128" s="61" t="s">
        <v>131</v>
      </c>
      <c r="F128" s="62">
        <v>140</v>
      </c>
      <c r="G128" s="63"/>
      <c r="H128" s="64">
        <f>ROUND(G128*F128,2)</f>
        <v>0</v>
      </c>
    </row>
    <row r="129" spans="1:8" ht="45" customHeight="1" x14ac:dyDescent="0.2">
      <c r="A129" s="27"/>
      <c r="B129" s="66"/>
      <c r="C129" s="54" t="s">
        <v>147</v>
      </c>
      <c r="D129" s="36"/>
      <c r="E129" s="37" t="s">
        <v>124</v>
      </c>
      <c r="F129" s="38"/>
      <c r="G129" s="39"/>
      <c r="H129" s="40"/>
    </row>
    <row r="130" spans="1:8" ht="30" customHeight="1" x14ac:dyDescent="0.2">
      <c r="A130" s="41" t="s">
        <v>156</v>
      </c>
      <c r="B130" s="42" t="s">
        <v>119</v>
      </c>
      <c r="C130" s="43" t="s">
        <v>245</v>
      </c>
      <c r="D130" s="51" t="s">
        <v>9</v>
      </c>
      <c r="E130" s="37" t="s">
        <v>124</v>
      </c>
      <c r="F130" s="38"/>
      <c r="G130" s="39"/>
      <c r="H130" s="40"/>
    </row>
    <row r="131" spans="1:8" ht="30" customHeight="1" x14ac:dyDescent="0.2">
      <c r="A131" s="41" t="s">
        <v>157</v>
      </c>
      <c r="B131" s="50" t="s">
        <v>201</v>
      </c>
      <c r="C131" s="43" t="s">
        <v>401</v>
      </c>
      <c r="D131" s="51"/>
      <c r="E131" s="45" t="s">
        <v>132</v>
      </c>
      <c r="F131" s="46">
        <v>2</v>
      </c>
      <c r="G131" s="47"/>
      <c r="H131" s="48">
        <f t="shared" ref="H131:H132" si="12">ROUND(G131*F131,2)</f>
        <v>0</v>
      </c>
    </row>
    <row r="132" spans="1:8" ht="30" customHeight="1" x14ac:dyDescent="0.2">
      <c r="A132" s="41" t="s">
        <v>413</v>
      </c>
      <c r="B132" s="50" t="s">
        <v>202</v>
      </c>
      <c r="C132" s="43" t="s">
        <v>402</v>
      </c>
      <c r="D132" s="51"/>
      <c r="E132" s="45" t="s">
        <v>132</v>
      </c>
      <c r="F132" s="46">
        <v>6</v>
      </c>
      <c r="G132" s="47"/>
      <c r="H132" s="48">
        <f t="shared" si="12"/>
        <v>0</v>
      </c>
    </row>
    <row r="133" spans="1:8" ht="30" customHeight="1" x14ac:dyDescent="0.2">
      <c r="A133" s="41" t="s">
        <v>158</v>
      </c>
      <c r="B133" s="42" t="s">
        <v>120</v>
      </c>
      <c r="C133" s="43" t="s">
        <v>246</v>
      </c>
      <c r="D133" s="51" t="s">
        <v>9</v>
      </c>
      <c r="E133" s="37" t="s">
        <v>124</v>
      </c>
      <c r="F133" s="38"/>
      <c r="G133" s="39"/>
      <c r="H133" s="40"/>
    </row>
    <row r="134" spans="1:8" ht="30" customHeight="1" x14ac:dyDescent="0.2">
      <c r="A134" s="41" t="s">
        <v>159</v>
      </c>
      <c r="B134" s="50" t="s">
        <v>201</v>
      </c>
      <c r="C134" s="43" t="s">
        <v>247</v>
      </c>
      <c r="D134" s="51"/>
      <c r="E134" s="45" t="s">
        <v>132</v>
      </c>
      <c r="F134" s="46">
        <v>2</v>
      </c>
      <c r="G134" s="47"/>
      <c r="H134" s="48">
        <f>ROUND(G134*F134,2)</f>
        <v>0</v>
      </c>
    </row>
    <row r="135" spans="1:8" ht="30" customHeight="1" x14ac:dyDescent="0.2">
      <c r="A135" s="41" t="s">
        <v>160</v>
      </c>
      <c r="B135" s="42" t="s">
        <v>121</v>
      </c>
      <c r="C135" s="43" t="s">
        <v>248</v>
      </c>
      <c r="D135" s="51" t="s">
        <v>9</v>
      </c>
      <c r="E135" s="37" t="s">
        <v>124</v>
      </c>
      <c r="F135" s="38"/>
      <c r="G135" s="39"/>
      <c r="H135" s="40"/>
    </row>
    <row r="136" spans="1:8" ht="30" customHeight="1" x14ac:dyDescent="0.2">
      <c r="A136" s="41" t="s">
        <v>32</v>
      </c>
      <c r="B136" s="50" t="s">
        <v>201</v>
      </c>
      <c r="C136" s="43" t="s">
        <v>448</v>
      </c>
      <c r="D136" s="51"/>
      <c r="E136" s="37" t="s">
        <v>124</v>
      </c>
      <c r="F136" s="38"/>
      <c r="G136" s="39"/>
      <c r="H136" s="40"/>
    </row>
    <row r="137" spans="1:8" ht="45" customHeight="1" x14ac:dyDescent="0.2">
      <c r="A137" s="41" t="s">
        <v>33</v>
      </c>
      <c r="B137" s="56" t="s">
        <v>317</v>
      </c>
      <c r="C137" s="43" t="s">
        <v>449</v>
      </c>
      <c r="D137" s="51"/>
      <c r="E137" s="45" t="s">
        <v>133</v>
      </c>
      <c r="F137" s="46">
        <v>35</v>
      </c>
      <c r="G137" s="47"/>
      <c r="H137" s="48">
        <f t="shared" ref="H137:H138" si="13">ROUND(G137*F137,2)</f>
        <v>0</v>
      </c>
    </row>
    <row r="138" spans="1:8" ht="30" customHeight="1" x14ac:dyDescent="0.2">
      <c r="A138" s="41" t="s">
        <v>34</v>
      </c>
      <c r="B138" s="42" t="s">
        <v>122</v>
      </c>
      <c r="C138" s="43" t="s">
        <v>299</v>
      </c>
      <c r="D138" s="51" t="s">
        <v>9</v>
      </c>
      <c r="E138" s="45" t="s">
        <v>133</v>
      </c>
      <c r="F138" s="46">
        <v>9</v>
      </c>
      <c r="G138" s="47"/>
      <c r="H138" s="48">
        <f t="shared" si="13"/>
        <v>0</v>
      </c>
    </row>
    <row r="139" spans="1:8" ht="30" customHeight="1" x14ac:dyDescent="0.2">
      <c r="A139" s="41" t="s">
        <v>37</v>
      </c>
      <c r="B139" s="42" t="s">
        <v>216</v>
      </c>
      <c r="C139" s="70" t="s">
        <v>421</v>
      </c>
      <c r="D139" s="71" t="s">
        <v>422</v>
      </c>
      <c r="E139" s="37" t="s">
        <v>124</v>
      </c>
      <c r="F139" s="38"/>
      <c r="G139" s="39"/>
      <c r="H139" s="40"/>
    </row>
    <row r="140" spans="1:8" ht="45" customHeight="1" x14ac:dyDescent="0.2">
      <c r="A140" s="41" t="s">
        <v>38</v>
      </c>
      <c r="B140" s="50" t="s">
        <v>201</v>
      </c>
      <c r="C140" s="72" t="s">
        <v>450</v>
      </c>
      <c r="D140" s="51"/>
      <c r="E140" s="45" t="s">
        <v>132</v>
      </c>
      <c r="F140" s="46">
        <v>12</v>
      </c>
      <c r="G140" s="47"/>
      <c r="H140" s="48">
        <f t="shared" ref="H140:H141" si="14">ROUND(G140*F140,2)</f>
        <v>0</v>
      </c>
    </row>
    <row r="141" spans="1:8" ht="45" customHeight="1" x14ac:dyDescent="0.2">
      <c r="A141" s="41" t="s">
        <v>39</v>
      </c>
      <c r="B141" s="50" t="s">
        <v>202</v>
      </c>
      <c r="C141" s="72" t="s">
        <v>451</v>
      </c>
      <c r="D141" s="51"/>
      <c r="E141" s="45" t="s">
        <v>132</v>
      </c>
      <c r="F141" s="46">
        <v>12</v>
      </c>
      <c r="G141" s="47"/>
      <c r="H141" s="48">
        <f t="shared" si="14"/>
        <v>0</v>
      </c>
    </row>
    <row r="142" spans="1:8" ht="30" customHeight="1" x14ac:dyDescent="0.2">
      <c r="A142" s="41" t="s">
        <v>42</v>
      </c>
      <c r="B142" s="42" t="s">
        <v>151</v>
      </c>
      <c r="C142" s="73" t="s">
        <v>250</v>
      </c>
      <c r="D142" s="51" t="s">
        <v>9</v>
      </c>
      <c r="E142" s="37" t="s">
        <v>124</v>
      </c>
      <c r="F142" s="38"/>
      <c r="G142" s="39"/>
      <c r="H142" s="40"/>
    </row>
    <row r="143" spans="1:8" ht="30" customHeight="1" x14ac:dyDescent="0.2">
      <c r="A143" s="41" t="s">
        <v>43</v>
      </c>
      <c r="B143" s="50" t="s">
        <v>201</v>
      </c>
      <c r="C143" s="73" t="s">
        <v>404</v>
      </c>
      <c r="D143" s="51"/>
      <c r="E143" s="45" t="s">
        <v>132</v>
      </c>
      <c r="F143" s="46">
        <v>2</v>
      </c>
      <c r="G143" s="47"/>
      <c r="H143" s="48">
        <f>ROUND(G143*F143,2)</f>
        <v>0</v>
      </c>
    </row>
    <row r="144" spans="1:8" ht="30" customHeight="1" x14ac:dyDescent="0.2">
      <c r="A144" s="41" t="s">
        <v>44</v>
      </c>
      <c r="B144" s="42" t="s">
        <v>189</v>
      </c>
      <c r="C144" s="73" t="s">
        <v>251</v>
      </c>
      <c r="D144" s="51" t="s">
        <v>9</v>
      </c>
      <c r="E144" s="37" t="s">
        <v>124</v>
      </c>
      <c r="F144" s="38"/>
      <c r="G144" s="39"/>
      <c r="H144" s="40"/>
    </row>
    <row r="145" spans="1:8" ht="30" customHeight="1" x14ac:dyDescent="0.2">
      <c r="A145" s="41" t="s">
        <v>45</v>
      </c>
      <c r="B145" s="50" t="s">
        <v>201</v>
      </c>
      <c r="C145" s="73" t="s">
        <v>452</v>
      </c>
      <c r="D145" s="51"/>
      <c r="E145" s="37" t="s">
        <v>124</v>
      </c>
      <c r="F145" s="38"/>
      <c r="G145" s="39"/>
      <c r="H145" s="40"/>
    </row>
    <row r="146" spans="1:8" ht="45" customHeight="1" x14ac:dyDescent="0.2">
      <c r="A146" s="41" t="s">
        <v>46</v>
      </c>
      <c r="B146" s="56" t="s">
        <v>317</v>
      </c>
      <c r="C146" s="43" t="s">
        <v>464</v>
      </c>
      <c r="D146" s="51"/>
      <c r="E146" s="45" t="s">
        <v>132</v>
      </c>
      <c r="F146" s="46">
        <v>4</v>
      </c>
      <c r="G146" s="47"/>
      <c r="H146" s="48">
        <f t="shared" ref="H146:H151" si="15">ROUND(G146*F146,2)</f>
        <v>0</v>
      </c>
    </row>
    <row r="147" spans="1:8" ht="45" customHeight="1" x14ac:dyDescent="0.2">
      <c r="A147" s="41" t="s">
        <v>47</v>
      </c>
      <c r="B147" s="56" t="s">
        <v>319</v>
      </c>
      <c r="C147" s="43" t="s">
        <v>465</v>
      </c>
      <c r="D147" s="51"/>
      <c r="E147" s="45" t="s">
        <v>132</v>
      </c>
      <c r="F147" s="46">
        <v>2</v>
      </c>
      <c r="G147" s="47"/>
      <c r="H147" s="48">
        <f t="shared" si="15"/>
        <v>0</v>
      </c>
    </row>
    <row r="148" spans="1:8" ht="45" customHeight="1" x14ac:dyDescent="0.2">
      <c r="A148" s="41" t="s">
        <v>48</v>
      </c>
      <c r="B148" s="56" t="s">
        <v>321</v>
      </c>
      <c r="C148" s="43" t="s">
        <v>466</v>
      </c>
      <c r="D148" s="51"/>
      <c r="E148" s="45" t="s">
        <v>132</v>
      </c>
      <c r="F148" s="46">
        <v>2</v>
      </c>
      <c r="G148" s="47"/>
      <c r="H148" s="48">
        <f t="shared" si="15"/>
        <v>0</v>
      </c>
    </row>
    <row r="149" spans="1:8" ht="30" customHeight="1" x14ac:dyDescent="0.2">
      <c r="A149" s="41" t="s">
        <v>254</v>
      </c>
      <c r="B149" s="42" t="s">
        <v>187</v>
      </c>
      <c r="C149" s="43" t="s">
        <v>315</v>
      </c>
      <c r="D149" s="51" t="s">
        <v>9</v>
      </c>
      <c r="E149" s="45" t="s">
        <v>132</v>
      </c>
      <c r="F149" s="46">
        <v>8</v>
      </c>
      <c r="G149" s="47"/>
      <c r="H149" s="48">
        <f t="shared" si="15"/>
        <v>0</v>
      </c>
    </row>
    <row r="150" spans="1:8" ht="30" customHeight="1" x14ac:dyDescent="0.2">
      <c r="A150" s="41" t="s">
        <v>0</v>
      </c>
      <c r="B150" s="42" t="s">
        <v>266</v>
      </c>
      <c r="C150" s="43" t="s">
        <v>1</v>
      </c>
      <c r="D150" s="51" t="s">
        <v>426</v>
      </c>
      <c r="E150" s="45" t="s">
        <v>132</v>
      </c>
      <c r="F150" s="46">
        <v>2</v>
      </c>
      <c r="G150" s="47"/>
      <c r="H150" s="48">
        <f t="shared" si="15"/>
        <v>0</v>
      </c>
    </row>
    <row r="151" spans="1:8" s="65" customFormat="1" ht="30" customHeight="1" x14ac:dyDescent="0.2">
      <c r="A151" s="67" t="s">
        <v>258</v>
      </c>
      <c r="B151" s="58" t="s">
        <v>188</v>
      </c>
      <c r="C151" s="59" t="s">
        <v>190</v>
      </c>
      <c r="D151" s="60" t="s">
        <v>10</v>
      </c>
      <c r="E151" s="61" t="s">
        <v>133</v>
      </c>
      <c r="F151" s="62">
        <v>96</v>
      </c>
      <c r="G151" s="63"/>
      <c r="H151" s="64">
        <f t="shared" si="15"/>
        <v>0</v>
      </c>
    </row>
    <row r="152" spans="1:8" ht="30" customHeight="1" x14ac:dyDescent="0.2">
      <c r="A152" s="27"/>
      <c r="B152" s="75"/>
      <c r="C152" s="54" t="s">
        <v>148</v>
      </c>
      <c r="D152" s="36"/>
      <c r="E152" s="37" t="s">
        <v>124</v>
      </c>
      <c r="F152" s="38"/>
      <c r="G152" s="39"/>
      <c r="H152" s="40"/>
    </row>
    <row r="153" spans="1:8" s="76" customFormat="1" ht="45" customHeight="1" x14ac:dyDescent="0.2">
      <c r="A153" s="41" t="s">
        <v>161</v>
      </c>
      <c r="B153" s="42" t="s">
        <v>271</v>
      </c>
      <c r="C153" s="72" t="s">
        <v>423</v>
      </c>
      <c r="D153" s="71" t="s">
        <v>422</v>
      </c>
      <c r="E153" s="45" t="s">
        <v>132</v>
      </c>
      <c r="F153" s="46">
        <v>14</v>
      </c>
      <c r="G153" s="47"/>
      <c r="H153" s="48">
        <f>ROUND(G153*F153,2)</f>
        <v>0</v>
      </c>
    </row>
    <row r="154" spans="1:8" ht="30" customHeight="1" x14ac:dyDescent="0.2">
      <c r="A154" s="41" t="s">
        <v>162</v>
      </c>
      <c r="B154" s="42" t="s">
        <v>306</v>
      </c>
      <c r="C154" s="43" t="s">
        <v>312</v>
      </c>
      <c r="D154" s="51" t="s">
        <v>9</v>
      </c>
      <c r="E154" s="37" t="s">
        <v>124</v>
      </c>
      <c r="F154" s="38"/>
      <c r="G154" s="39"/>
      <c r="H154" s="40"/>
    </row>
    <row r="155" spans="1:8" ht="30" customHeight="1" x14ac:dyDescent="0.2">
      <c r="A155" s="41" t="s">
        <v>313</v>
      </c>
      <c r="B155" s="50" t="s">
        <v>201</v>
      </c>
      <c r="C155" s="43" t="s">
        <v>316</v>
      </c>
      <c r="D155" s="51"/>
      <c r="E155" s="45" t="s">
        <v>134</v>
      </c>
      <c r="F155" s="46">
        <v>1</v>
      </c>
      <c r="G155" s="47"/>
      <c r="H155" s="48">
        <f>ROUND(G155*F155,2)</f>
        <v>0</v>
      </c>
    </row>
    <row r="156" spans="1:8" ht="30" customHeight="1" x14ac:dyDescent="0.2">
      <c r="A156" s="41" t="s">
        <v>163</v>
      </c>
      <c r="B156" s="42" t="s">
        <v>366</v>
      </c>
      <c r="C156" s="72" t="s">
        <v>458</v>
      </c>
      <c r="D156" s="71" t="s">
        <v>422</v>
      </c>
      <c r="E156" s="37" t="s">
        <v>124</v>
      </c>
      <c r="F156" s="38"/>
      <c r="G156" s="39"/>
      <c r="H156" s="40"/>
    </row>
    <row r="157" spans="1:8" ht="30" customHeight="1" x14ac:dyDescent="0.2">
      <c r="A157" s="41" t="s">
        <v>164</v>
      </c>
      <c r="B157" s="50" t="s">
        <v>201</v>
      </c>
      <c r="C157" s="43" t="s">
        <v>370</v>
      </c>
      <c r="D157" s="51"/>
      <c r="E157" s="45" t="s">
        <v>132</v>
      </c>
      <c r="F157" s="46">
        <v>24</v>
      </c>
      <c r="G157" s="47"/>
      <c r="H157" s="48">
        <f t="shared" ref="H157:H161" si="16">ROUND(G157*F157,2)</f>
        <v>0</v>
      </c>
    </row>
    <row r="158" spans="1:8" ht="30" customHeight="1" x14ac:dyDescent="0.2">
      <c r="A158" s="41" t="s">
        <v>165</v>
      </c>
      <c r="B158" s="42" t="s">
        <v>467</v>
      </c>
      <c r="C158" s="43" t="s">
        <v>294</v>
      </c>
      <c r="D158" s="71" t="s">
        <v>422</v>
      </c>
      <c r="E158" s="45" t="s">
        <v>132</v>
      </c>
      <c r="F158" s="46">
        <v>10</v>
      </c>
      <c r="G158" s="47"/>
      <c r="H158" s="48">
        <f t="shared" si="16"/>
        <v>0</v>
      </c>
    </row>
    <row r="159" spans="1:8" ht="30" customHeight="1" x14ac:dyDescent="0.2">
      <c r="A159" s="41" t="s">
        <v>267</v>
      </c>
      <c r="B159" s="42" t="s">
        <v>468</v>
      </c>
      <c r="C159" s="43" t="s">
        <v>296</v>
      </c>
      <c r="D159" s="71" t="s">
        <v>422</v>
      </c>
      <c r="E159" s="45" t="s">
        <v>132</v>
      </c>
      <c r="F159" s="46">
        <v>2</v>
      </c>
      <c r="G159" s="47"/>
      <c r="H159" s="48">
        <f t="shared" si="16"/>
        <v>0</v>
      </c>
    </row>
    <row r="160" spans="1:8" ht="30" customHeight="1" x14ac:dyDescent="0.2">
      <c r="A160" s="41" t="s">
        <v>166</v>
      </c>
      <c r="B160" s="42" t="s">
        <v>469</v>
      </c>
      <c r="C160" s="43" t="s">
        <v>295</v>
      </c>
      <c r="D160" s="71" t="s">
        <v>422</v>
      </c>
      <c r="E160" s="45" t="s">
        <v>132</v>
      </c>
      <c r="F160" s="46">
        <v>15</v>
      </c>
      <c r="G160" s="47"/>
      <c r="H160" s="48">
        <f t="shared" si="16"/>
        <v>0</v>
      </c>
    </row>
    <row r="161" spans="1:8" ht="30" customHeight="1" x14ac:dyDescent="0.2">
      <c r="A161" s="74" t="s">
        <v>167</v>
      </c>
      <c r="B161" s="82" t="s">
        <v>470</v>
      </c>
      <c r="C161" s="72" t="s">
        <v>297</v>
      </c>
      <c r="D161" s="71" t="s">
        <v>422</v>
      </c>
      <c r="E161" s="83" t="s">
        <v>132</v>
      </c>
      <c r="F161" s="46">
        <v>6</v>
      </c>
      <c r="G161" s="47"/>
      <c r="H161" s="48">
        <f t="shared" si="16"/>
        <v>0</v>
      </c>
    </row>
    <row r="162" spans="1:8" ht="30" customHeight="1" x14ac:dyDescent="0.2">
      <c r="A162" s="27"/>
      <c r="B162" s="34"/>
      <c r="C162" s="54" t="s">
        <v>149</v>
      </c>
      <c r="D162" s="36"/>
      <c r="E162" s="37" t="s">
        <v>124</v>
      </c>
      <c r="F162" s="38"/>
      <c r="G162" s="39"/>
      <c r="H162" s="40"/>
    </row>
    <row r="163" spans="1:8" ht="30" customHeight="1" x14ac:dyDescent="0.2">
      <c r="A163" s="55" t="s">
        <v>168</v>
      </c>
      <c r="B163" s="42" t="s">
        <v>471</v>
      </c>
      <c r="C163" s="43" t="s">
        <v>100</v>
      </c>
      <c r="D163" s="51" t="s">
        <v>12</v>
      </c>
      <c r="E163" s="37" t="s">
        <v>124</v>
      </c>
      <c r="F163" s="38"/>
      <c r="G163" s="39"/>
      <c r="H163" s="40"/>
    </row>
    <row r="164" spans="1:8" ht="30" customHeight="1" x14ac:dyDescent="0.2">
      <c r="A164" s="55" t="s">
        <v>169</v>
      </c>
      <c r="B164" s="50" t="s">
        <v>201</v>
      </c>
      <c r="C164" s="43" t="s">
        <v>371</v>
      </c>
      <c r="D164" s="51"/>
      <c r="E164" s="45" t="s">
        <v>129</v>
      </c>
      <c r="F164" s="46">
        <v>800</v>
      </c>
      <c r="G164" s="47"/>
      <c r="H164" s="48">
        <f t="shared" ref="H164:H165" si="17">ROUND(G164*F164,2)</f>
        <v>0</v>
      </c>
    </row>
    <row r="165" spans="1:8" ht="30" customHeight="1" x14ac:dyDescent="0.2">
      <c r="A165" s="55" t="s">
        <v>170</v>
      </c>
      <c r="B165" s="50" t="s">
        <v>202</v>
      </c>
      <c r="C165" s="43" t="s">
        <v>372</v>
      </c>
      <c r="D165" s="51"/>
      <c r="E165" s="45" t="s">
        <v>129</v>
      </c>
      <c r="F165" s="46">
        <v>2500</v>
      </c>
      <c r="G165" s="47"/>
      <c r="H165" s="48">
        <f t="shared" si="17"/>
        <v>0</v>
      </c>
    </row>
    <row r="166" spans="1:8" ht="11.45" customHeight="1" x14ac:dyDescent="0.2">
      <c r="A166" s="27"/>
      <c r="B166" s="78"/>
      <c r="C166" s="54"/>
      <c r="D166" s="36"/>
      <c r="E166" s="37" t="s">
        <v>124</v>
      </c>
      <c r="F166" s="38"/>
      <c r="G166" s="39"/>
      <c r="H166" s="40"/>
    </row>
    <row r="167" spans="1:8" s="33" customFormat="1" ht="45" customHeight="1" thickBot="1" x14ac:dyDescent="0.25">
      <c r="A167" s="84"/>
      <c r="B167" s="80" t="s">
        <v>301</v>
      </c>
      <c r="C167" s="147" t="str">
        <f>C86</f>
        <v>ASPHALT RECONSTRUCTION:  HUDSON STREET FROM CLARENCE AVENUE TO CHEVRIER BOULEVARD</v>
      </c>
      <c r="D167" s="148"/>
      <c r="E167" s="148"/>
      <c r="F167" s="149"/>
      <c r="G167" s="84" t="s">
        <v>461</v>
      </c>
      <c r="H167" s="84">
        <f>SUM(H86:H166)</f>
        <v>0</v>
      </c>
    </row>
    <row r="168" spans="1:8" s="33" customFormat="1" ht="45" customHeight="1" thickTop="1" x14ac:dyDescent="0.2">
      <c r="A168" s="30"/>
      <c r="B168" s="31" t="s">
        <v>214</v>
      </c>
      <c r="C168" s="138" t="s">
        <v>472</v>
      </c>
      <c r="D168" s="139"/>
      <c r="E168" s="139"/>
      <c r="F168" s="140"/>
      <c r="G168" s="30"/>
      <c r="H168" s="32"/>
    </row>
    <row r="169" spans="1:8" ht="30" customHeight="1" x14ac:dyDescent="0.2">
      <c r="A169" s="27"/>
      <c r="B169" s="34"/>
      <c r="C169" s="35" t="s">
        <v>144</v>
      </c>
      <c r="D169" s="36"/>
      <c r="E169" s="37" t="s">
        <v>124</v>
      </c>
      <c r="F169" s="38"/>
      <c r="G169" s="39"/>
      <c r="H169" s="40"/>
    </row>
    <row r="170" spans="1:8" ht="30" customHeight="1" x14ac:dyDescent="0.2">
      <c r="A170" s="41" t="s">
        <v>259</v>
      </c>
      <c r="B170" s="42" t="s">
        <v>72</v>
      </c>
      <c r="C170" s="43" t="s">
        <v>59</v>
      </c>
      <c r="D170" s="44" t="s">
        <v>385</v>
      </c>
      <c r="E170" s="45" t="s">
        <v>130</v>
      </c>
      <c r="F170" s="46">
        <v>80</v>
      </c>
      <c r="G170" s="47"/>
      <c r="H170" s="48">
        <f t="shared" ref="H170:H172" si="18">ROUND(G170*F170,2)</f>
        <v>0</v>
      </c>
    </row>
    <row r="171" spans="1:8" ht="45" customHeight="1" x14ac:dyDescent="0.2">
      <c r="A171" s="49" t="s">
        <v>374</v>
      </c>
      <c r="B171" s="42" t="s">
        <v>74</v>
      </c>
      <c r="C171" s="43" t="s">
        <v>390</v>
      </c>
      <c r="D171" s="44" t="s">
        <v>385</v>
      </c>
      <c r="E171" s="45" t="s">
        <v>130</v>
      </c>
      <c r="F171" s="46">
        <v>80</v>
      </c>
      <c r="G171" s="47"/>
      <c r="H171" s="48">
        <f t="shared" si="18"/>
        <v>0</v>
      </c>
    </row>
    <row r="172" spans="1:8" ht="30" customHeight="1" x14ac:dyDescent="0.2">
      <c r="A172" s="41" t="s">
        <v>173</v>
      </c>
      <c r="B172" s="42" t="s">
        <v>75</v>
      </c>
      <c r="C172" s="43" t="s">
        <v>66</v>
      </c>
      <c r="D172" s="44" t="s">
        <v>385</v>
      </c>
      <c r="E172" s="45" t="s">
        <v>129</v>
      </c>
      <c r="F172" s="46">
        <v>3000</v>
      </c>
      <c r="G172" s="47"/>
      <c r="H172" s="48">
        <f t="shared" si="18"/>
        <v>0</v>
      </c>
    </row>
    <row r="173" spans="1:8" ht="30" customHeight="1" x14ac:dyDescent="0.2">
      <c r="A173" s="27"/>
      <c r="B173" s="34"/>
      <c r="C173" s="54" t="s">
        <v>439</v>
      </c>
      <c r="D173" s="36"/>
      <c r="E173" s="37" t="s">
        <v>124</v>
      </c>
      <c r="F173" s="38"/>
      <c r="G173" s="39"/>
      <c r="H173" s="40"/>
    </row>
    <row r="174" spans="1:8" ht="30" customHeight="1" x14ac:dyDescent="0.2">
      <c r="A174" s="55" t="s">
        <v>217</v>
      </c>
      <c r="B174" s="42" t="s">
        <v>76</v>
      </c>
      <c r="C174" s="43" t="s">
        <v>191</v>
      </c>
      <c r="D174" s="44" t="s">
        <v>385</v>
      </c>
      <c r="E174" s="37" t="s">
        <v>124</v>
      </c>
      <c r="F174" s="38"/>
      <c r="G174" s="39"/>
      <c r="H174" s="40"/>
    </row>
    <row r="175" spans="1:8" ht="30" customHeight="1" x14ac:dyDescent="0.2">
      <c r="A175" s="55" t="s">
        <v>260</v>
      </c>
      <c r="B175" s="50" t="s">
        <v>201</v>
      </c>
      <c r="C175" s="43" t="s">
        <v>192</v>
      </c>
      <c r="D175" s="51" t="s">
        <v>124</v>
      </c>
      <c r="E175" s="45" t="s">
        <v>129</v>
      </c>
      <c r="F175" s="46">
        <v>400</v>
      </c>
      <c r="G175" s="47"/>
      <c r="H175" s="48">
        <f t="shared" ref="H175:H176" si="19">ROUND(G175*F175,2)</f>
        <v>0</v>
      </c>
    </row>
    <row r="176" spans="1:8" ht="30" customHeight="1" x14ac:dyDescent="0.2">
      <c r="A176" s="55" t="s">
        <v>174</v>
      </c>
      <c r="B176" s="50" t="s">
        <v>202</v>
      </c>
      <c r="C176" s="43" t="s">
        <v>193</v>
      </c>
      <c r="D176" s="51" t="s">
        <v>124</v>
      </c>
      <c r="E176" s="45" t="s">
        <v>129</v>
      </c>
      <c r="F176" s="46">
        <v>15</v>
      </c>
      <c r="G176" s="47"/>
      <c r="H176" s="48">
        <f t="shared" si="19"/>
        <v>0</v>
      </c>
    </row>
    <row r="177" spans="1:8" ht="30" customHeight="1" x14ac:dyDescent="0.2">
      <c r="A177" s="55" t="s">
        <v>175</v>
      </c>
      <c r="B177" s="42" t="s">
        <v>77</v>
      </c>
      <c r="C177" s="43" t="s">
        <v>268</v>
      </c>
      <c r="D177" s="51" t="s">
        <v>379</v>
      </c>
      <c r="E177" s="37" t="s">
        <v>124</v>
      </c>
      <c r="F177" s="38"/>
      <c r="G177" s="39"/>
      <c r="H177" s="40"/>
    </row>
    <row r="178" spans="1:8" ht="30" customHeight="1" x14ac:dyDescent="0.2">
      <c r="A178" s="55" t="s">
        <v>176</v>
      </c>
      <c r="B178" s="50" t="s">
        <v>201</v>
      </c>
      <c r="C178" s="43" t="s">
        <v>142</v>
      </c>
      <c r="D178" s="51" t="s">
        <v>124</v>
      </c>
      <c r="E178" s="45" t="s">
        <v>129</v>
      </c>
      <c r="F178" s="46">
        <v>250</v>
      </c>
      <c r="G178" s="47"/>
      <c r="H178" s="48">
        <f>ROUND(G178*F178,2)</f>
        <v>0</v>
      </c>
    </row>
    <row r="179" spans="1:8" ht="30" customHeight="1" x14ac:dyDescent="0.2">
      <c r="A179" s="55" t="s">
        <v>177</v>
      </c>
      <c r="B179" s="42" t="s">
        <v>218</v>
      </c>
      <c r="C179" s="43" t="s">
        <v>269</v>
      </c>
      <c r="D179" s="51" t="s">
        <v>379</v>
      </c>
      <c r="E179" s="37" t="s">
        <v>124</v>
      </c>
      <c r="F179" s="38"/>
      <c r="G179" s="39"/>
      <c r="H179" s="40"/>
    </row>
    <row r="180" spans="1:8" ht="30" customHeight="1" x14ac:dyDescent="0.2">
      <c r="A180" s="55" t="s">
        <v>178</v>
      </c>
      <c r="B180" s="50" t="s">
        <v>201</v>
      </c>
      <c r="C180" s="43" t="s">
        <v>139</v>
      </c>
      <c r="D180" s="51" t="s">
        <v>124</v>
      </c>
      <c r="E180" s="45" t="s">
        <v>129</v>
      </c>
      <c r="F180" s="46">
        <v>10</v>
      </c>
      <c r="G180" s="47"/>
      <c r="H180" s="48">
        <f t="shared" ref="H180:H182" si="20">ROUND(G180*F180,2)</f>
        <v>0</v>
      </c>
    </row>
    <row r="181" spans="1:8" ht="30" customHeight="1" x14ac:dyDescent="0.2">
      <c r="A181" s="55" t="s">
        <v>179</v>
      </c>
      <c r="B181" s="50" t="s">
        <v>202</v>
      </c>
      <c r="C181" s="43" t="s">
        <v>140</v>
      </c>
      <c r="D181" s="51" t="s">
        <v>124</v>
      </c>
      <c r="E181" s="45" t="s">
        <v>129</v>
      </c>
      <c r="F181" s="46">
        <v>80</v>
      </c>
      <c r="G181" s="47"/>
      <c r="H181" s="48">
        <f t="shared" si="20"/>
        <v>0</v>
      </c>
    </row>
    <row r="182" spans="1:8" ht="30" customHeight="1" x14ac:dyDescent="0.2">
      <c r="A182" s="55" t="s">
        <v>180</v>
      </c>
      <c r="B182" s="50" t="s">
        <v>203</v>
      </c>
      <c r="C182" s="43" t="s">
        <v>141</v>
      </c>
      <c r="D182" s="51" t="s">
        <v>124</v>
      </c>
      <c r="E182" s="45" t="s">
        <v>129</v>
      </c>
      <c r="F182" s="46">
        <v>30</v>
      </c>
      <c r="G182" s="47"/>
      <c r="H182" s="48">
        <f t="shared" si="20"/>
        <v>0</v>
      </c>
    </row>
    <row r="183" spans="1:8" ht="30" customHeight="1" x14ac:dyDescent="0.2">
      <c r="A183" s="55" t="s">
        <v>338</v>
      </c>
      <c r="B183" s="42" t="s">
        <v>219</v>
      </c>
      <c r="C183" s="43" t="s">
        <v>290</v>
      </c>
      <c r="D183" s="51" t="s">
        <v>379</v>
      </c>
      <c r="E183" s="37" t="s">
        <v>124</v>
      </c>
      <c r="F183" s="38"/>
      <c r="G183" s="39"/>
      <c r="H183" s="40"/>
    </row>
    <row r="184" spans="1:8" ht="30" customHeight="1" x14ac:dyDescent="0.2">
      <c r="A184" s="55" t="s">
        <v>339</v>
      </c>
      <c r="B184" s="50" t="s">
        <v>201</v>
      </c>
      <c r="C184" s="43" t="s">
        <v>142</v>
      </c>
      <c r="D184" s="51" t="s">
        <v>124</v>
      </c>
      <c r="E184" s="45" t="s">
        <v>129</v>
      </c>
      <c r="F184" s="46">
        <v>250</v>
      </c>
      <c r="G184" s="47"/>
      <c r="H184" s="48">
        <f>ROUND(G184*F184,2)</f>
        <v>0</v>
      </c>
    </row>
    <row r="185" spans="1:8" ht="30" customHeight="1" x14ac:dyDescent="0.2">
      <c r="A185" s="55" t="s">
        <v>181</v>
      </c>
      <c r="B185" s="42" t="s">
        <v>220</v>
      </c>
      <c r="C185" s="43" t="s">
        <v>112</v>
      </c>
      <c r="D185" s="51" t="s">
        <v>379</v>
      </c>
      <c r="E185" s="37" t="s">
        <v>124</v>
      </c>
      <c r="F185" s="38"/>
      <c r="G185" s="39"/>
      <c r="H185" s="40"/>
    </row>
    <row r="186" spans="1:8" ht="30" customHeight="1" x14ac:dyDescent="0.2">
      <c r="A186" s="55" t="s">
        <v>182</v>
      </c>
      <c r="B186" s="50" t="s">
        <v>201</v>
      </c>
      <c r="C186" s="43" t="s">
        <v>138</v>
      </c>
      <c r="D186" s="51" t="s">
        <v>124</v>
      </c>
      <c r="E186" s="45" t="s">
        <v>132</v>
      </c>
      <c r="F186" s="46">
        <v>200</v>
      </c>
      <c r="G186" s="47"/>
      <c r="H186" s="48">
        <f>ROUND(G186*F186,2)</f>
        <v>0</v>
      </c>
    </row>
    <row r="187" spans="1:8" ht="30" customHeight="1" x14ac:dyDescent="0.2">
      <c r="A187" s="55" t="s">
        <v>183</v>
      </c>
      <c r="B187" s="42" t="s">
        <v>221</v>
      </c>
      <c r="C187" s="43" t="s">
        <v>113</v>
      </c>
      <c r="D187" s="51" t="s">
        <v>379</v>
      </c>
      <c r="E187" s="37" t="s">
        <v>124</v>
      </c>
      <c r="F187" s="38"/>
      <c r="G187" s="39"/>
      <c r="H187" s="40"/>
    </row>
    <row r="188" spans="1:8" ht="30" customHeight="1" x14ac:dyDescent="0.2">
      <c r="A188" s="55" t="s">
        <v>184</v>
      </c>
      <c r="B188" s="50" t="s">
        <v>201</v>
      </c>
      <c r="C188" s="43" t="s">
        <v>137</v>
      </c>
      <c r="D188" s="51" t="s">
        <v>124</v>
      </c>
      <c r="E188" s="45" t="s">
        <v>132</v>
      </c>
      <c r="F188" s="46">
        <v>420</v>
      </c>
      <c r="G188" s="47"/>
      <c r="H188" s="48">
        <f>ROUND(G188*F188,2)</f>
        <v>0</v>
      </c>
    </row>
    <row r="189" spans="1:8" ht="30" customHeight="1" x14ac:dyDescent="0.2">
      <c r="A189" s="55" t="s">
        <v>343</v>
      </c>
      <c r="B189" s="42" t="s">
        <v>222</v>
      </c>
      <c r="C189" s="43" t="s">
        <v>194</v>
      </c>
      <c r="D189" s="51" t="s">
        <v>4</v>
      </c>
      <c r="E189" s="37" t="s">
        <v>124</v>
      </c>
      <c r="F189" s="38"/>
      <c r="G189" s="39"/>
      <c r="H189" s="40"/>
    </row>
    <row r="190" spans="1:8" ht="30" customHeight="1" x14ac:dyDescent="0.2">
      <c r="A190" s="55" t="s">
        <v>344</v>
      </c>
      <c r="B190" s="50" t="s">
        <v>201</v>
      </c>
      <c r="C190" s="43" t="s">
        <v>8</v>
      </c>
      <c r="D190" s="51" t="s">
        <v>234</v>
      </c>
      <c r="E190" s="37" t="s">
        <v>124</v>
      </c>
      <c r="F190" s="38"/>
      <c r="G190" s="39"/>
      <c r="H190" s="40"/>
    </row>
    <row r="191" spans="1:8" ht="30" customHeight="1" x14ac:dyDescent="0.2">
      <c r="A191" s="55" t="s">
        <v>346</v>
      </c>
      <c r="B191" s="56" t="s">
        <v>317</v>
      </c>
      <c r="C191" s="43" t="s">
        <v>320</v>
      </c>
      <c r="D191" s="51"/>
      <c r="E191" s="45" t="s">
        <v>129</v>
      </c>
      <c r="F191" s="46">
        <v>20</v>
      </c>
      <c r="G191" s="47"/>
      <c r="H191" s="48">
        <f>ROUND(G191*F191,2)</f>
        <v>0</v>
      </c>
    </row>
    <row r="192" spans="1:8" ht="30" customHeight="1" x14ac:dyDescent="0.2">
      <c r="A192" s="55" t="s">
        <v>348</v>
      </c>
      <c r="B192" s="42" t="s">
        <v>223</v>
      </c>
      <c r="C192" s="43" t="s">
        <v>195</v>
      </c>
      <c r="D192" s="51" t="s">
        <v>375</v>
      </c>
      <c r="E192" s="37" t="s">
        <v>124</v>
      </c>
      <c r="F192" s="38"/>
      <c r="G192" s="39"/>
      <c r="H192" s="40"/>
    </row>
    <row r="193" spans="1:8" s="65" customFormat="1" ht="30" customHeight="1" x14ac:dyDescent="0.2">
      <c r="A193" s="57" t="s">
        <v>350</v>
      </c>
      <c r="B193" s="85" t="s">
        <v>201</v>
      </c>
      <c r="C193" s="59" t="s">
        <v>237</v>
      </c>
      <c r="D193" s="60" t="s">
        <v>124</v>
      </c>
      <c r="E193" s="61" t="s">
        <v>133</v>
      </c>
      <c r="F193" s="62">
        <v>610</v>
      </c>
      <c r="G193" s="63"/>
      <c r="H193" s="64">
        <f>ROUND(G193*F193,2)</f>
        <v>0</v>
      </c>
    </row>
    <row r="194" spans="1:8" ht="30" customHeight="1" x14ac:dyDescent="0.2">
      <c r="A194" s="55" t="s">
        <v>351</v>
      </c>
      <c r="B194" s="42" t="s">
        <v>335</v>
      </c>
      <c r="C194" s="43" t="s">
        <v>196</v>
      </c>
      <c r="D194" s="51" t="s">
        <v>375</v>
      </c>
      <c r="E194" s="37" t="s">
        <v>124</v>
      </c>
      <c r="F194" s="38"/>
      <c r="G194" s="39"/>
      <c r="H194" s="40"/>
    </row>
    <row r="195" spans="1:8" ht="30" customHeight="1" x14ac:dyDescent="0.2">
      <c r="A195" s="55" t="s">
        <v>352</v>
      </c>
      <c r="B195" s="50" t="s">
        <v>201</v>
      </c>
      <c r="C195" s="43" t="s">
        <v>473</v>
      </c>
      <c r="D195" s="51" t="s">
        <v>235</v>
      </c>
      <c r="E195" s="45" t="s">
        <v>133</v>
      </c>
      <c r="F195" s="46">
        <v>420</v>
      </c>
      <c r="G195" s="47"/>
      <c r="H195" s="48">
        <f t="shared" ref="H195:H197" si="21">ROUND(G195*F195,2)</f>
        <v>0</v>
      </c>
    </row>
    <row r="196" spans="1:8" ht="30" customHeight="1" x14ac:dyDescent="0.2">
      <c r="A196" s="55" t="s">
        <v>353</v>
      </c>
      <c r="B196" s="50" t="s">
        <v>202</v>
      </c>
      <c r="C196" s="43" t="s">
        <v>474</v>
      </c>
      <c r="D196" s="51" t="s">
        <v>291</v>
      </c>
      <c r="E196" s="45" t="s">
        <v>133</v>
      </c>
      <c r="F196" s="46">
        <v>70</v>
      </c>
      <c r="G196" s="47"/>
      <c r="H196" s="48">
        <f t="shared" si="21"/>
        <v>0</v>
      </c>
    </row>
    <row r="197" spans="1:8" ht="30" customHeight="1" x14ac:dyDescent="0.2">
      <c r="A197" s="55" t="s">
        <v>356</v>
      </c>
      <c r="B197" s="50" t="s">
        <v>203</v>
      </c>
      <c r="C197" s="43" t="s">
        <v>5</v>
      </c>
      <c r="D197" s="51" t="s">
        <v>199</v>
      </c>
      <c r="E197" s="45" t="s">
        <v>133</v>
      </c>
      <c r="F197" s="46">
        <v>130</v>
      </c>
      <c r="G197" s="47"/>
      <c r="H197" s="48">
        <f t="shared" si="21"/>
        <v>0</v>
      </c>
    </row>
    <row r="198" spans="1:8" ht="30" customHeight="1" x14ac:dyDescent="0.2">
      <c r="A198" s="55" t="s">
        <v>358</v>
      </c>
      <c r="B198" s="42" t="s">
        <v>475</v>
      </c>
      <c r="C198" s="43" t="s">
        <v>108</v>
      </c>
      <c r="D198" s="51" t="s">
        <v>375</v>
      </c>
      <c r="E198" s="37" t="s">
        <v>124</v>
      </c>
      <c r="F198" s="38"/>
      <c r="G198" s="39"/>
      <c r="H198" s="40"/>
    </row>
    <row r="199" spans="1:8" ht="30" customHeight="1" x14ac:dyDescent="0.2">
      <c r="A199" s="55" t="s">
        <v>359</v>
      </c>
      <c r="B199" s="50" t="s">
        <v>201</v>
      </c>
      <c r="C199" s="43" t="s">
        <v>393</v>
      </c>
      <c r="D199" s="51" t="s">
        <v>323</v>
      </c>
      <c r="E199" s="37" t="s">
        <v>124</v>
      </c>
      <c r="F199" s="38"/>
      <c r="G199" s="39"/>
      <c r="H199" s="40"/>
    </row>
    <row r="200" spans="1:8" ht="30" customHeight="1" x14ac:dyDescent="0.2">
      <c r="A200" s="55" t="s">
        <v>360</v>
      </c>
      <c r="B200" s="56" t="s">
        <v>317</v>
      </c>
      <c r="C200" s="43" t="s">
        <v>325</v>
      </c>
      <c r="D200" s="51"/>
      <c r="E200" s="45" t="s">
        <v>133</v>
      </c>
      <c r="F200" s="46">
        <v>60</v>
      </c>
      <c r="G200" s="47"/>
      <c r="H200" s="48">
        <f t="shared" ref="H200:H203" si="22">ROUND(G200*F200,2)</f>
        <v>0</v>
      </c>
    </row>
    <row r="201" spans="1:8" ht="30" customHeight="1" x14ac:dyDescent="0.2">
      <c r="A201" s="55" t="s">
        <v>363</v>
      </c>
      <c r="B201" s="50" t="s">
        <v>202</v>
      </c>
      <c r="C201" s="43" t="s">
        <v>376</v>
      </c>
      <c r="D201" s="51" t="s">
        <v>326</v>
      </c>
      <c r="E201" s="45" t="s">
        <v>133</v>
      </c>
      <c r="F201" s="46">
        <v>10</v>
      </c>
      <c r="G201" s="47"/>
      <c r="H201" s="48">
        <f t="shared" si="22"/>
        <v>0</v>
      </c>
    </row>
    <row r="202" spans="1:8" ht="45" customHeight="1" x14ac:dyDescent="0.2">
      <c r="A202" s="55" t="s">
        <v>384</v>
      </c>
      <c r="B202" s="50" t="s">
        <v>203</v>
      </c>
      <c r="C202" s="43" t="s">
        <v>6</v>
      </c>
      <c r="D202" s="51" t="s">
        <v>427</v>
      </c>
      <c r="E202" s="45" t="s">
        <v>133</v>
      </c>
      <c r="F202" s="46">
        <v>10</v>
      </c>
      <c r="G202" s="47"/>
      <c r="H202" s="48">
        <f t="shared" si="22"/>
        <v>0</v>
      </c>
    </row>
    <row r="203" spans="1:8" ht="30" customHeight="1" x14ac:dyDescent="0.2">
      <c r="A203" s="55" t="s">
        <v>275</v>
      </c>
      <c r="B203" s="42" t="s">
        <v>476</v>
      </c>
      <c r="C203" s="43" t="s">
        <v>116</v>
      </c>
      <c r="D203" s="51" t="s">
        <v>334</v>
      </c>
      <c r="E203" s="45" t="s">
        <v>129</v>
      </c>
      <c r="F203" s="46">
        <v>200</v>
      </c>
      <c r="G203" s="47"/>
      <c r="H203" s="48">
        <f t="shared" si="22"/>
        <v>0</v>
      </c>
    </row>
    <row r="204" spans="1:8" ht="30" customHeight="1" x14ac:dyDescent="0.2">
      <c r="A204" s="55" t="s">
        <v>276</v>
      </c>
      <c r="B204" s="42" t="s">
        <v>477</v>
      </c>
      <c r="C204" s="43" t="s">
        <v>55</v>
      </c>
      <c r="D204" s="51" t="s">
        <v>387</v>
      </c>
      <c r="E204" s="37" t="s">
        <v>124</v>
      </c>
      <c r="F204" s="38"/>
      <c r="G204" s="39"/>
      <c r="H204" s="40"/>
    </row>
    <row r="205" spans="1:8" ht="30" customHeight="1" x14ac:dyDescent="0.2">
      <c r="A205" s="55" t="s">
        <v>277</v>
      </c>
      <c r="B205" s="50" t="s">
        <v>201</v>
      </c>
      <c r="C205" s="43" t="s">
        <v>52</v>
      </c>
      <c r="D205" s="51" t="s">
        <v>124</v>
      </c>
      <c r="E205" s="45" t="s">
        <v>129</v>
      </c>
      <c r="F205" s="46">
        <v>100</v>
      </c>
      <c r="G205" s="47"/>
      <c r="H205" s="48">
        <f>ROUND(G205*F205,2)</f>
        <v>0</v>
      </c>
    </row>
    <row r="206" spans="1:8" ht="30" customHeight="1" x14ac:dyDescent="0.2">
      <c r="A206" s="55" t="s">
        <v>289</v>
      </c>
      <c r="B206" s="42" t="s">
        <v>478</v>
      </c>
      <c r="C206" s="43" t="s">
        <v>53</v>
      </c>
      <c r="D206" s="51" t="s">
        <v>479</v>
      </c>
      <c r="E206" s="45" t="s">
        <v>129</v>
      </c>
      <c r="F206" s="46">
        <v>600</v>
      </c>
      <c r="G206" s="47"/>
      <c r="H206" s="48">
        <f t="shared" ref="H206:H207" si="23">ROUND(G206*F206,2)</f>
        <v>0</v>
      </c>
    </row>
    <row r="207" spans="1:8" ht="30" customHeight="1" x14ac:dyDescent="0.2">
      <c r="A207" s="55" t="s">
        <v>365</v>
      </c>
      <c r="B207" s="42" t="s">
        <v>480</v>
      </c>
      <c r="C207" s="43" t="s">
        <v>373</v>
      </c>
      <c r="D207" s="51" t="s">
        <v>388</v>
      </c>
      <c r="E207" s="45" t="s">
        <v>132</v>
      </c>
      <c r="F207" s="46">
        <v>2</v>
      </c>
      <c r="G207" s="47"/>
      <c r="H207" s="48">
        <f t="shared" si="23"/>
        <v>0</v>
      </c>
    </row>
    <row r="208" spans="1:8" ht="30" customHeight="1" x14ac:dyDescent="0.2">
      <c r="A208" s="27"/>
      <c r="B208" s="66"/>
      <c r="C208" s="54" t="s">
        <v>463</v>
      </c>
      <c r="D208" s="36"/>
      <c r="E208" s="37" t="s">
        <v>124</v>
      </c>
      <c r="F208" s="38"/>
      <c r="G208" s="39"/>
      <c r="H208" s="40"/>
    </row>
    <row r="209" spans="1:8" ht="45" customHeight="1" x14ac:dyDescent="0.2">
      <c r="A209" s="41" t="s">
        <v>152</v>
      </c>
      <c r="B209" s="42" t="s">
        <v>481</v>
      </c>
      <c r="C209" s="43" t="s">
        <v>272</v>
      </c>
      <c r="D209" s="51" t="s">
        <v>386</v>
      </c>
      <c r="E209" s="37" t="s">
        <v>124</v>
      </c>
      <c r="F209" s="38"/>
      <c r="G209" s="39"/>
      <c r="H209" s="40"/>
    </row>
    <row r="210" spans="1:8" ht="45" customHeight="1" x14ac:dyDescent="0.2">
      <c r="A210" s="41" t="s">
        <v>153</v>
      </c>
      <c r="B210" s="50" t="s">
        <v>201</v>
      </c>
      <c r="C210" s="43" t="s">
        <v>136</v>
      </c>
      <c r="D210" s="51" t="s">
        <v>124</v>
      </c>
      <c r="E210" s="45" t="s">
        <v>129</v>
      </c>
      <c r="F210" s="46">
        <v>200</v>
      </c>
      <c r="G210" s="47"/>
      <c r="H210" s="48">
        <f>ROUND(G210*F210,2)</f>
        <v>0</v>
      </c>
    </row>
    <row r="211" spans="1:8" ht="30" customHeight="1" x14ac:dyDescent="0.2">
      <c r="A211" s="41" t="s">
        <v>224</v>
      </c>
      <c r="B211" s="42" t="s">
        <v>482</v>
      </c>
      <c r="C211" s="43" t="s">
        <v>79</v>
      </c>
      <c r="D211" s="51" t="s">
        <v>386</v>
      </c>
      <c r="E211" s="37" t="s">
        <v>124</v>
      </c>
      <c r="F211" s="38"/>
      <c r="G211" s="39"/>
      <c r="H211" s="40"/>
    </row>
    <row r="212" spans="1:8" ht="45" customHeight="1" x14ac:dyDescent="0.2">
      <c r="A212" s="41" t="s">
        <v>226</v>
      </c>
      <c r="B212" s="50" t="s">
        <v>201</v>
      </c>
      <c r="C212" s="43" t="s">
        <v>397</v>
      </c>
      <c r="D212" s="51"/>
      <c r="E212" s="45" t="s">
        <v>129</v>
      </c>
      <c r="F212" s="46">
        <v>200</v>
      </c>
      <c r="G212" s="47"/>
      <c r="H212" s="48">
        <f>ROUND(G212*F212,2)</f>
        <v>0</v>
      </c>
    </row>
    <row r="213" spans="1:8" ht="30" customHeight="1" x14ac:dyDescent="0.2">
      <c r="A213" s="41" t="s">
        <v>15</v>
      </c>
      <c r="B213" s="42" t="s">
        <v>483</v>
      </c>
      <c r="C213" s="43" t="s">
        <v>83</v>
      </c>
      <c r="D213" s="51" t="s">
        <v>334</v>
      </c>
      <c r="E213" s="45" t="s">
        <v>129</v>
      </c>
      <c r="F213" s="46">
        <v>80</v>
      </c>
      <c r="G213" s="47"/>
      <c r="H213" s="48">
        <f>ROUND(G213*F213,2)</f>
        <v>0</v>
      </c>
    </row>
    <row r="214" spans="1:8" ht="45" customHeight="1" x14ac:dyDescent="0.2">
      <c r="A214" s="41" t="s">
        <v>16</v>
      </c>
      <c r="B214" s="42" t="s">
        <v>484</v>
      </c>
      <c r="C214" s="43" t="s">
        <v>238</v>
      </c>
      <c r="D214" s="51" t="s">
        <v>447</v>
      </c>
      <c r="E214" s="37" t="s">
        <v>124</v>
      </c>
      <c r="F214" s="38"/>
      <c r="G214" s="39"/>
      <c r="H214" s="40"/>
    </row>
    <row r="215" spans="1:8" ht="30" customHeight="1" x14ac:dyDescent="0.2">
      <c r="A215" s="41" t="s">
        <v>239</v>
      </c>
      <c r="B215" s="50" t="s">
        <v>201</v>
      </c>
      <c r="C215" s="43" t="s">
        <v>210</v>
      </c>
      <c r="D215" s="51"/>
      <c r="E215" s="37" t="s">
        <v>124</v>
      </c>
      <c r="F215" s="38"/>
      <c r="G215" s="39"/>
      <c r="H215" s="40"/>
    </row>
    <row r="216" spans="1:8" ht="30" customHeight="1" x14ac:dyDescent="0.2">
      <c r="A216" s="41" t="s">
        <v>240</v>
      </c>
      <c r="B216" s="56" t="s">
        <v>317</v>
      </c>
      <c r="C216" s="43" t="s">
        <v>327</v>
      </c>
      <c r="D216" s="51"/>
      <c r="E216" s="45" t="s">
        <v>131</v>
      </c>
      <c r="F216" s="46">
        <v>660</v>
      </c>
      <c r="G216" s="47"/>
      <c r="H216" s="48">
        <f>ROUND(G216*F216,2)</f>
        <v>0</v>
      </c>
    </row>
    <row r="217" spans="1:8" ht="30" customHeight="1" x14ac:dyDescent="0.2">
      <c r="A217" s="41" t="s">
        <v>241</v>
      </c>
      <c r="B217" s="50" t="s">
        <v>202</v>
      </c>
      <c r="C217" s="43" t="s">
        <v>211</v>
      </c>
      <c r="D217" s="51"/>
      <c r="E217" s="37" t="s">
        <v>124</v>
      </c>
      <c r="F217" s="38"/>
      <c r="G217" s="39"/>
      <c r="H217" s="40"/>
    </row>
    <row r="218" spans="1:8" s="65" customFormat="1" ht="30" customHeight="1" x14ac:dyDescent="0.2">
      <c r="A218" s="67" t="s">
        <v>242</v>
      </c>
      <c r="B218" s="68" t="s">
        <v>317</v>
      </c>
      <c r="C218" s="59" t="s">
        <v>327</v>
      </c>
      <c r="D218" s="60"/>
      <c r="E218" s="61" t="s">
        <v>131</v>
      </c>
      <c r="F218" s="62">
        <v>60</v>
      </c>
      <c r="G218" s="63"/>
      <c r="H218" s="64">
        <f>ROUND(G218*F218,2)</f>
        <v>0</v>
      </c>
    </row>
    <row r="219" spans="1:8" ht="30" customHeight="1" x14ac:dyDescent="0.2">
      <c r="A219" s="27"/>
      <c r="B219" s="66"/>
      <c r="C219" s="54" t="s">
        <v>146</v>
      </c>
      <c r="D219" s="36"/>
      <c r="E219" s="37" t="s">
        <v>124</v>
      </c>
      <c r="F219" s="38"/>
      <c r="G219" s="39"/>
      <c r="H219" s="40"/>
    </row>
    <row r="220" spans="1:8" ht="45" customHeight="1" x14ac:dyDescent="0.2">
      <c r="A220" s="41" t="s">
        <v>155</v>
      </c>
      <c r="B220" s="42" t="s">
        <v>485</v>
      </c>
      <c r="C220" s="43" t="s">
        <v>369</v>
      </c>
      <c r="D220" s="51" t="s">
        <v>336</v>
      </c>
      <c r="E220" s="45" t="s">
        <v>133</v>
      </c>
      <c r="F220" s="46">
        <v>50</v>
      </c>
      <c r="G220" s="47"/>
      <c r="H220" s="48">
        <f t="shared" ref="H220:H221" si="24">ROUND(G220*F220,2)</f>
        <v>0</v>
      </c>
    </row>
    <row r="221" spans="1:8" ht="30" customHeight="1" x14ac:dyDescent="0.2">
      <c r="A221" s="41" t="s">
        <v>287</v>
      </c>
      <c r="B221" s="42" t="s">
        <v>486</v>
      </c>
      <c r="C221" s="43" t="s">
        <v>54</v>
      </c>
      <c r="D221" s="51" t="s">
        <v>336</v>
      </c>
      <c r="E221" s="45" t="s">
        <v>133</v>
      </c>
      <c r="F221" s="46">
        <v>900</v>
      </c>
      <c r="G221" s="47"/>
      <c r="H221" s="48">
        <f t="shared" si="24"/>
        <v>0</v>
      </c>
    </row>
    <row r="222" spans="1:8" ht="45" customHeight="1" x14ac:dyDescent="0.2">
      <c r="A222" s="27"/>
      <c r="B222" s="66"/>
      <c r="C222" s="54" t="s">
        <v>147</v>
      </c>
      <c r="D222" s="36"/>
      <c r="E222" s="37" t="s">
        <v>124</v>
      </c>
      <c r="F222" s="38"/>
      <c r="G222" s="39"/>
      <c r="H222" s="40"/>
    </row>
    <row r="223" spans="1:8" ht="30" customHeight="1" x14ac:dyDescent="0.2">
      <c r="A223" s="41" t="s">
        <v>156</v>
      </c>
      <c r="B223" s="42" t="s">
        <v>487</v>
      </c>
      <c r="C223" s="43" t="s">
        <v>245</v>
      </c>
      <c r="D223" s="51" t="s">
        <v>9</v>
      </c>
      <c r="E223" s="37" t="s">
        <v>124</v>
      </c>
      <c r="F223" s="38"/>
      <c r="G223" s="39"/>
      <c r="H223" s="40"/>
    </row>
    <row r="224" spans="1:8" ht="30" customHeight="1" x14ac:dyDescent="0.2">
      <c r="A224" s="41" t="s">
        <v>413</v>
      </c>
      <c r="B224" s="50" t="s">
        <v>201</v>
      </c>
      <c r="C224" s="43" t="s">
        <v>402</v>
      </c>
      <c r="D224" s="51"/>
      <c r="E224" s="45" t="s">
        <v>132</v>
      </c>
      <c r="F224" s="46">
        <v>6</v>
      </c>
      <c r="G224" s="47"/>
      <c r="H224" s="48">
        <f>ROUND(G224*F224,2)</f>
        <v>0</v>
      </c>
    </row>
    <row r="225" spans="1:8" ht="30" customHeight="1" x14ac:dyDescent="0.2">
      <c r="A225" s="41" t="s">
        <v>158</v>
      </c>
      <c r="B225" s="42" t="s">
        <v>488</v>
      </c>
      <c r="C225" s="43" t="s">
        <v>246</v>
      </c>
      <c r="D225" s="51" t="s">
        <v>9</v>
      </c>
      <c r="E225" s="37" t="s">
        <v>124</v>
      </c>
      <c r="F225" s="38"/>
      <c r="G225" s="39"/>
      <c r="H225" s="40"/>
    </row>
    <row r="226" spans="1:8" ht="30" customHeight="1" x14ac:dyDescent="0.2">
      <c r="A226" s="41" t="s">
        <v>159</v>
      </c>
      <c r="B226" s="50" t="s">
        <v>201</v>
      </c>
      <c r="C226" s="43" t="s">
        <v>247</v>
      </c>
      <c r="D226" s="51"/>
      <c r="E226" s="45" t="s">
        <v>132</v>
      </c>
      <c r="F226" s="46">
        <v>2</v>
      </c>
      <c r="G226" s="47"/>
      <c r="H226" s="48">
        <f>ROUND(G226*F226,2)</f>
        <v>0</v>
      </c>
    </row>
    <row r="227" spans="1:8" ht="30" customHeight="1" x14ac:dyDescent="0.2">
      <c r="A227" s="41" t="s">
        <v>160</v>
      </c>
      <c r="B227" s="42" t="s">
        <v>489</v>
      </c>
      <c r="C227" s="43" t="s">
        <v>248</v>
      </c>
      <c r="D227" s="51" t="s">
        <v>9</v>
      </c>
      <c r="E227" s="37" t="s">
        <v>124</v>
      </c>
      <c r="F227" s="38"/>
      <c r="G227" s="39"/>
      <c r="H227" s="40"/>
    </row>
    <row r="228" spans="1:8" ht="30" customHeight="1" x14ac:dyDescent="0.2">
      <c r="A228" s="41" t="s">
        <v>32</v>
      </c>
      <c r="B228" s="50" t="s">
        <v>201</v>
      </c>
      <c r="C228" s="43" t="s">
        <v>448</v>
      </c>
      <c r="D228" s="51"/>
      <c r="E228" s="37" t="s">
        <v>124</v>
      </c>
      <c r="F228" s="38"/>
      <c r="G228" s="39"/>
      <c r="H228" s="40"/>
    </row>
    <row r="229" spans="1:8" ht="45" customHeight="1" x14ac:dyDescent="0.2">
      <c r="A229" s="41" t="s">
        <v>33</v>
      </c>
      <c r="B229" s="56" t="s">
        <v>317</v>
      </c>
      <c r="C229" s="43" t="s">
        <v>449</v>
      </c>
      <c r="D229" s="51"/>
      <c r="E229" s="45" t="s">
        <v>133</v>
      </c>
      <c r="F229" s="46">
        <v>55</v>
      </c>
      <c r="G229" s="47"/>
      <c r="H229" s="48">
        <f t="shared" ref="H229:H230" si="25">ROUND(G229*F229,2)</f>
        <v>0</v>
      </c>
    </row>
    <row r="230" spans="1:8" ht="30" customHeight="1" x14ac:dyDescent="0.2">
      <c r="A230" s="41" t="s">
        <v>34</v>
      </c>
      <c r="B230" s="42" t="s">
        <v>490</v>
      </c>
      <c r="C230" s="43" t="s">
        <v>299</v>
      </c>
      <c r="D230" s="51" t="s">
        <v>9</v>
      </c>
      <c r="E230" s="45" t="s">
        <v>133</v>
      </c>
      <c r="F230" s="46">
        <v>20</v>
      </c>
      <c r="G230" s="47"/>
      <c r="H230" s="48">
        <f t="shared" si="25"/>
        <v>0</v>
      </c>
    </row>
    <row r="231" spans="1:8" ht="30" customHeight="1" x14ac:dyDescent="0.2">
      <c r="A231" s="41" t="s">
        <v>40</v>
      </c>
      <c r="B231" s="42" t="s">
        <v>491</v>
      </c>
      <c r="C231" s="73" t="s">
        <v>249</v>
      </c>
      <c r="D231" s="51" t="s">
        <v>9</v>
      </c>
      <c r="E231" s="37" t="s">
        <v>124</v>
      </c>
      <c r="F231" s="38"/>
      <c r="G231" s="39"/>
      <c r="H231" s="40"/>
    </row>
    <row r="232" spans="1:8" ht="30" customHeight="1" x14ac:dyDescent="0.2">
      <c r="A232" s="41" t="s">
        <v>41</v>
      </c>
      <c r="B232" s="50" t="s">
        <v>201</v>
      </c>
      <c r="C232" s="73" t="s">
        <v>403</v>
      </c>
      <c r="D232" s="51"/>
      <c r="E232" s="45" t="s">
        <v>132</v>
      </c>
      <c r="F232" s="46">
        <v>6</v>
      </c>
      <c r="G232" s="47"/>
      <c r="H232" s="48">
        <f>ROUND(G232*F232,2)</f>
        <v>0</v>
      </c>
    </row>
    <row r="233" spans="1:8" ht="30" customHeight="1" x14ac:dyDescent="0.2">
      <c r="A233" s="41" t="s">
        <v>42</v>
      </c>
      <c r="B233" s="42" t="s">
        <v>492</v>
      </c>
      <c r="C233" s="73" t="s">
        <v>250</v>
      </c>
      <c r="D233" s="51" t="s">
        <v>9</v>
      </c>
      <c r="E233" s="37" t="s">
        <v>124</v>
      </c>
      <c r="F233" s="38"/>
      <c r="G233" s="39"/>
      <c r="H233" s="40"/>
    </row>
    <row r="234" spans="1:8" ht="30" customHeight="1" x14ac:dyDescent="0.2">
      <c r="A234" s="41" t="s">
        <v>43</v>
      </c>
      <c r="B234" s="50" t="s">
        <v>201</v>
      </c>
      <c r="C234" s="73" t="s">
        <v>404</v>
      </c>
      <c r="D234" s="51"/>
      <c r="E234" s="45" t="s">
        <v>132</v>
      </c>
      <c r="F234" s="46">
        <v>2</v>
      </c>
      <c r="G234" s="47"/>
      <c r="H234" s="48">
        <f t="shared" ref="H234:H237" si="26">ROUND(G234*F234,2)</f>
        <v>0</v>
      </c>
    </row>
    <row r="235" spans="1:8" ht="30" customHeight="1" x14ac:dyDescent="0.2">
      <c r="A235" s="41" t="s">
        <v>254</v>
      </c>
      <c r="B235" s="42" t="s">
        <v>493</v>
      </c>
      <c r="C235" s="43" t="s">
        <v>315</v>
      </c>
      <c r="D235" s="51" t="s">
        <v>9</v>
      </c>
      <c r="E235" s="45" t="s">
        <v>132</v>
      </c>
      <c r="F235" s="46">
        <v>6</v>
      </c>
      <c r="G235" s="47"/>
      <c r="H235" s="48">
        <f t="shared" si="26"/>
        <v>0</v>
      </c>
    </row>
    <row r="236" spans="1:8" ht="30" customHeight="1" x14ac:dyDescent="0.2">
      <c r="A236" s="41" t="s">
        <v>256</v>
      </c>
      <c r="B236" s="42" t="s">
        <v>494</v>
      </c>
      <c r="C236" s="43" t="s">
        <v>252</v>
      </c>
      <c r="D236" s="51" t="s">
        <v>9</v>
      </c>
      <c r="E236" s="45" t="s">
        <v>132</v>
      </c>
      <c r="F236" s="46">
        <v>2</v>
      </c>
      <c r="G236" s="47"/>
      <c r="H236" s="48">
        <f t="shared" si="26"/>
        <v>0</v>
      </c>
    </row>
    <row r="237" spans="1:8" ht="30" customHeight="1" x14ac:dyDescent="0.2">
      <c r="A237" s="41" t="s">
        <v>0</v>
      </c>
      <c r="B237" s="42" t="s">
        <v>495</v>
      </c>
      <c r="C237" s="43" t="s">
        <v>1</v>
      </c>
      <c r="D237" s="51" t="s">
        <v>426</v>
      </c>
      <c r="E237" s="45" t="s">
        <v>132</v>
      </c>
      <c r="F237" s="46">
        <v>2</v>
      </c>
      <c r="G237" s="47"/>
      <c r="H237" s="48">
        <f t="shared" si="26"/>
        <v>0</v>
      </c>
    </row>
    <row r="238" spans="1:8" ht="30" customHeight="1" x14ac:dyDescent="0.2">
      <c r="A238" s="27"/>
      <c r="B238" s="75"/>
      <c r="C238" s="54" t="s">
        <v>148</v>
      </c>
      <c r="D238" s="36"/>
      <c r="E238" s="37" t="s">
        <v>124</v>
      </c>
      <c r="F238" s="38"/>
      <c r="G238" s="39"/>
      <c r="H238" s="40"/>
    </row>
    <row r="239" spans="1:8" ht="45" customHeight="1" x14ac:dyDescent="0.2">
      <c r="A239" s="41" t="s">
        <v>161</v>
      </c>
      <c r="B239" s="42" t="s">
        <v>496</v>
      </c>
      <c r="C239" s="72" t="s">
        <v>423</v>
      </c>
      <c r="D239" s="71" t="s">
        <v>422</v>
      </c>
      <c r="E239" s="45" t="s">
        <v>132</v>
      </c>
      <c r="F239" s="46">
        <v>8</v>
      </c>
      <c r="G239" s="47"/>
      <c r="H239" s="48">
        <f>ROUND(G239*F239,2)</f>
        <v>0</v>
      </c>
    </row>
    <row r="240" spans="1:8" ht="30" customHeight="1" x14ac:dyDescent="0.2">
      <c r="A240" s="41" t="s">
        <v>165</v>
      </c>
      <c r="B240" s="42" t="s">
        <v>497</v>
      </c>
      <c r="C240" s="43" t="s">
        <v>294</v>
      </c>
      <c r="D240" s="71" t="s">
        <v>422</v>
      </c>
      <c r="E240" s="45" t="s">
        <v>132</v>
      </c>
      <c r="F240" s="46">
        <v>8</v>
      </c>
      <c r="G240" s="47"/>
      <c r="H240" s="48">
        <f t="shared" ref="H240:H243" si="27">ROUND(G240*F240,2)</f>
        <v>0</v>
      </c>
    </row>
    <row r="241" spans="1:8" ht="30" customHeight="1" x14ac:dyDescent="0.2">
      <c r="A241" s="41" t="s">
        <v>267</v>
      </c>
      <c r="B241" s="42" t="s">
        <v>498</v>
      </c>
      <c r="C241" s="43" t="s">
        <v>296</v>
      </c>
      <c r="D241" s="71" t="s">
        <v>422</v>
      </c>
      <c r="E241" s="45" t="s">
        <v>132</v>
      </c>
      <c r="F241" s="46">
        <v>1</v>
      </c>
      <c r="G241" s="47"/>
      <c r="H241" s="48">
        <f t="shared" si="27"/>
        <v>0</v>
      </c>
    </row>
    <row r="242" spans="1:8" ht="30" customHeight="1" x14ac:dyDescent="0.2">
      <c r="A242" s="41" t="s">
        <v>166</v>
      </c>
      <c r="B242" s="42" t="s">
        <v>499</v>
      </c>
      <c r="C242" s="43" t="s">
        <v>295</v>
      </c>
      <c r="D242" s="71" t="s">
        <v>422</v>
      </c>
      <c r="E242" s="45" t="s">
        <v>132</v>
      </c>
      <c r="F242" s="46">
        <v>2</v>
      </c>
      <c r="G242" s="47"/>
      <c r="H242" s="48">
        <f t="shared" si="27"/>
        <v>0</v>
      </c>
    </row>
    <row r="243" spans="1:8" s="65" customFormat="1" ht="30" customHeight="1" x14ac:dyDescent="0.2">
      <c r="A243" s="86" t="s">
        <v>167</v>
      </c>
      <c r="B243" s="87" t="s">
        <v>500</v>
      </c>
      <c r="C243" s="88" t="s">
        <v>297</v>
      </c>
      <c r="D243" s="89" t="s">
        <v>422</v>
      </c>
      <c r="E243" s="90" t="s">
        <v>132</v>
      </c>
      <c r="F243" s="62">
        <v>1</v>
      </c>
      <c r="G243" s="63"/>
      <c r="H243" s="64">
        <f t="shared" si="27"/>
        <v>0</v>
      </c>
    </row>
    <row r="244" spans="1:8" ht="30" customHeight="1" x14ac:dyDescent="0.2">
      <c r="A244" s="27"/>
      <c r="B244" s="34"/>
      <c r="C244" s="54" t="s">
        <v>149</v>
      </c>
      <c r="D244" s="36"/>
      <c r="E244" s="37" t="s">
        <v>124</v>
      </c>
      <c r="F244" s="38"/>
      <c r="G244" s="39"/>
      <c r="H244" s="40"/>
    </row>
    <row r="245" spans="1:8" ht="30" customHeight="1" x14ac:dyDescent="0.2">
      <c r="A245" s="55" t="s">
        <v>168</v>
      </c>
      <c r="B245" s="42" t="s">
        <v>501</v>
      </c>
      <c r="C245" s="43" t="s">
        <v>100</v>
      </c>
      <c r="D245" s="51" t="s">
        <v>12</v>
      </c>
      <c r="E245" s="37" t="s">
        <v>124</v>
      </c>
      <c r="F245" s="38"/>
      <c r="G245" s="39"/>
      <c r="H245" s="40"/>
    </row>
    <row r="246" spans="1:8" ht="30" customHeight="1" x14ac:dyDescent="0.2">
      <c r="A246" s="55" t="s">
        <v>170</v>
      </c>
      <c r="B246" s="50" t="s">
        <v>201</v>
      </c>
      <c r="C246" s="43" t="s">
        <v>372</v>
      </c>
      <c r="D246" s="51"/>
      <c r="E246" s="45" t="s">
        <v>129</v>
      </c>
      <c r="F246" s="46">
        <v>3000</v>
      </c>
      <c r="G246" s="47"/>
      <c r="H246" s="48">
        <f>ROUND(G246*F246,2)</f>
        <v>0</v>
      </c>
    </row>
    <row r="247" spans="1:8" ht="14.45" customHeight="1" x14ac:dyDescent="0.2">
      <c r="A247" s="27"/>
      <c r="B247" s="78"/>
      <c r="C247" s="54"/>
      <c r="D247" s="36"/>
      <c r="E247" s="37" t="s">
        <v>124</v>
      </c>
      <c r="F247" s="38"/>
      <c r="G247" s="39"/>
      <c r="H247" s="40"/>
    </row>
    <row r="248" spans="1:8" s="33" customFormat="1" ht="45" customHeight="1" thickBot="1" x14ac:dyDescent="0.25">
      <c r="A248" s="84"/>
      <c r="B248" s="80" t="s">
        <v>214</v>
      </c>
      <c r="C248" s="147" t="str">
        <f>C168</f>
        <v>REHABILITATION:  THATCHER DRIVE FROM UNIVERSITY CRESCENT TO PEMBINA HIGHWAY</v>
      </c>
      <c r="D248" s="148"/>
      <c r="E248" s="148"/>
      <c r="F248" s="149"/>
      <c r="G248" s="84" t="s">
        <v>461</v>
      </c>
      <c r="H248" s="84">
        <f>SUM(H168:H247)</f>
        <v>0</v>
      </c>
    </row>
    <row r="249" spans="1:8" s="33" customFormat="1" ht="45" customHeight="1" thickTop="1" x14ac:dyDescent="0.2">
      <c r="A249" s="30"/>
      <c r="B249" s="91" t="s">
        <v>17</v>
      </c>
      <c r="C249" s="144" t="s">
        <v>502</v>
      </c>
      <c r="D249" s="145"/>
      <c r="E249" s="145"/>
      <c r="F249" s="146"/>
      <c r="G249" s="30"/>
      <c r="H249" s="32"/>
    </row>
    <row r="250" spans="1:8" s="33" customFormat="1" ht="30" customHeight="1" x14ac:dyDescent="0.2">
      <c r="A250" s="30"/>
      <c r="B250" s="34"/>
      <c r="C250" s="35" t="s">
        <v>144</v>
      </c>
      <c r="D250" s="36"/>
      <c r="E250" s="37" t="s">
        <v>124</v>
      </c>
      <c r="F250" s="38"/>
      <c r="G250" s="39"/>
      <c r="H250" s="40"/>
    </row>
    <row r="251" spans="1:8" s="33" customFormat="1" ht="30" customHeight="1" x14ac:dyDescent="0.2">
      <c r="A251" s="41" t="s">
        <v>259</v>
      </c>
      <c r="B251" s="42" t="s">
        <v>261</v>
      </c>
      <c r="C251" s="43" t="s">
        <v>59</v>
      </c>
      <c r="D251" s="44" t="s">
        <v>385</v>
      </c>
      <c r="E251" s="45" t="s">
        <v>130</v>
      </c>
      <c r="F251" s="46">
        <v>4800</v>
      </c>
      <c r="G251" s="47"/>
      <c r="H251" s="48">
        <f t="shared" ref="H251:H252" si="28">ROUND(G251*F251,2)</f>
        <v>0</v>
      </c>
    </row>
    <row r="252" spans="1:8" s="33" customFormat="1" ht="30" customHeight="1" x14ac:dyDescent="0.2">
      <c r="A252" s="49" t="s">
        <v>171</v>
      </c>
      <c r="B252" s="42" t="s">
        <v>78</v>
      </c>
      <c r="C252" s="43" t="s">
        <v>51</v>
      </c>
      <c r="D252" s="44" t="s">
        <v>385</v>
      </c>
      <c r="E252" s="45" t="s">
        <v>129</v>
      </c>
      <c r="F252" s="46">
        <v>4800</v>
      </c>
      <c r="G252" s="47"/>
      <c r="H252" s="48">
        <f t="shared" si="28"/>
        <v>0</v>
      </c>
    </row>
    <row r="253" spans="1:8" s="33" customFormat="1" ht="30" customHeight="1" x14ac:dyDescent="0.2">
      <c r="A253" s="49" t="s">
        <v>172</v>
      </c>
      <c r="B253" s="42" t="s">
        <v>80</v>
      </c>
      <c r="C253" s="43" t="s">
        <v>61</v>
      </c>
      <c r="D253" s="44" t="s">
        <v>385</v>
      </c>
      <c r="E253" s="37" t="s">
        <v>124</v>
      </c>
      <c r="F253" s="38"/>
      <c r="G253" s="39"/>
      <c r="H253" s="40"/>
    </row>
    <row r="254" spans="1:8" s="33" customFormat="1" ht="30" customHeight="1" x14ac:dyDescent="0.2">
      <c r="A254" s="41" t="s">
        <v>383</v>
      </c>
      <c r="B254" s="50" t="s">
        <v>201</v>
      </c>
      <c r="C254" s="43" t="s">
        <v>3</v>
      </c>
      <c r="D254" s="51" t="s">
        <v>124</v>
      </c>
      <c r="E254" s="45" t="s">
        <v>131</v>
      </c>
      <c r="F254" s="46">
        <v>5000</v>
      </c>
      <c r="G254" s="47"/>
      <c r="H254" s="48">
        <f t="shared" ref="H254:H257" si="29">ROUND(G254*F254,2)</f>
        <v>0</v>
      </c>
    </row>
    <row r="255" spans="1:8" s="33" customFormat="1" ht="45" customHeight="1" x14ac:dyDescent="0.2">
      <c r="A255" s="49" t="s">
        <v>374</v>
      </c>
      <c r="B255" s="42" t="s">
        <v>81</v>
      </c>
      <c r="C255" s="43" t="s">
        <v>390</v>
      </c>
      <c r="D255" s="44" t="s">
        <v>385</v>
      </c>
      <c r="E255" s="45" t="s">
        <v>130</v>
      </c>
      <c r="F255" s="46">
        <v>500</v>
      </c>
      <c r="G255" s="47"/>
      <c r="H255" s="48">
        <f t="shared" si="29"/>
        <v>0</v>
      </c>
    </row>
    <row r="256" spans="1:8" s="33" customFormat="1" ht="30" customHeight="1" x14ac:dyDescent="0.2">
      <c r="A256" s="41" t="s">
        <v>173</v>
      </c>
      <c r="B256" s="42" t="s">
        <v>503</v>
      </c>
      <c r="C256" s="43" t="s">
        <v>66</v>
      </c>
      <c r="D256" s="44" t="s">
        <v>385</v>
      </c>
      <c r="E256" s="45" t="s">
        <v>129</v>
      </c>
      <c r="F256" s="46">
        <v>3900</v>
      </c>
      <c r="G256" s="47"/>
      <c r="H256" s="48">
        <f t="shared" si="29"/>
        <v>0</v>
      </c>
    </row>
    <row r="257" spans="1:8" s="33" customFormat="1" ht="30" customHeight="1" x14ac:dyDescent="0.2">
      <c r="A257" s="30"/>
      <c r="B257" s="52" t="s">
        <v>504</v>
      </c>
      <c r="C257" s="53" t="s">
        <v>437</v>
      </c>
      <c r="D257" s="92" t="s">
        <v>438</v>
      </c>
      <c r="E257" s="45" t="s">
        <v>129</v>
      </c>
      <c r="F257" s="46">
        <v>4800</v>
      </c>
      <c r="G257" s="47"/>
      <c r="H257" s="48">
        <f t="shared" si="29"/>
        <v>0</v>
      </c>
    </row>
    <row r="258" spans="1:8" s="33" customFormat="1" ht="30" customHeight="1" x14ac:dyDescent="0.2">
      <c r="A258" s="30"/>
      <c r="B258" s="34"/>
      <c r="C258" s="54" t="s">
        <v>439</v>
      </c>
      <c r="D258" s="36"/>
      <c r="E258" s="37" t="s">
        <v>124</v>
      </c>
      <c r="F258" s="38"/>
      <c r="G258" s="39"/>
      <c r="H258" s="40"/>
    </row>
    <row r="259" spans="1:8" s="33" customFormat="1" ht="30" customHeight="1" x14ac:dyDescent="0.2">
      <c r="A259" s="55" t="s">
        <v>217</v>
      </c>
      <c r="B259" s="42" t="s">
        <v>505</v>
      </c>
      <c r="C259" s="43" t="s">
        <v>191</v>
      </c>
      <c r="D259" s="44" t="s">
        <v>385</v>
      </c>
      <c r="E259" s="37" t="s">
        <v>124</v>
      </c>
      <c r="F259" s="38"/>
      <c r="G259" s="39"/>
      <c r="H259" s="40"/>
    </row>
    <row r="260" spans="1:8" s="33" customFormat="1" ht="30" customHeight="1" x14ac:dyDescent="0.2">
      <c r="A260" s="55" t="s">
        <v>260</v>
      </c>
      <c r="B260" s="50" t="s">
        <v>201</v>
      </c>
      <c r="C260" s="43" t="s">
        <v>192</v>
      </c>
      <c r="D260" s="51" t="s">
        <v>124</v>
      </c>
      <c r="E260" s="45" t="s">
        <v>129</v>
      </c>
      <c r="F260" s="46">
        <v>5000</v>
      </c>
      <c r="G260" s="47"/>
      <c r="H260" s="48">
        <f>ROUND(G260*F260,2)</f>
        <v>0</v>
      </c>
    </row>
    <row r="261" spans="1:8" s="33" customFormat="1" ht="30" customHeight="1" x14ac:dyDescent="0.2">
      <c r="A261" s="55" t="s">
        <v>181</v>
      </c>
      <c r="B261" s="42" t="s">
        <v>506</v>
      </c>
      <c r="C261" s="43" t="s">
        <v>112</v>
      </c>
      <c r="D261" s="51" t="s">
        <v>379</v>
      </c>
      <c r="E261" s="37" t="s">
        <v>124</v>
      </c>
      <c r="F261" s="38"/>
      <c r="G261" s="39"/>
      <c r="H261" s="40"/>
    </row>
    <row r="262" spans="1:8" s="33" customFormat="1" ht="30" customHeight="1" x14ac:dyDescent="0.2">
      <c r="A262" s="55" t="s">
        <v>182</v>
      </c>
      <c r="B262" s="50" t="s">
        <v>201</v>
      </c>
      <c r="C262" s="43" t="s">
        <v>138</v>
      </c>
      <c r="D262" s="51" t="s">
        <v>124</v>
      </c>
      <c r="E262" s="45" t="s">
        <v>132</v>
      </c>
      <c r="F262" s="46">
        <v>50</v>
      </c>
      <c r="G262" s="47"/>
      <c r="H262" s="48">
        <f>ROUND(G262*F262,2)</f>
        <v>0</v>
      </c>
    </row>
    <row r="263" spans="1:8" s="33" customFormat="1" ht="30" customHeight="1" x14ac:dyDescent="0.2">
      <c r="A263" s="55" t="s">
        <v>183</v>
      </c>
      <c r="B263" s="42" t="s">
        <v>507</v>
      </c>
      <c r="C263" s="43" t="s">
        <v>113</v>
      </c>
      <c r="D263" s="51" t="s">
        <v>379</v>
      </c>
      <c r="E263" s="37" t="s">
        <v>124</v>
      </c>
      <c r="F263" s="38"/>
      <c r="G263" s="39"/>
      <c r="H263" s="40"/>
    </row>
    <row r="264" spans="1:8" s="33" customFormat="1" ht="30" customHeight="1" x14ac:dyDescent="0.2">
      <c r="A264" s="55" t="s">
        <v>184</v>
      </c>
      <c r="B264" s="50" t="s">
        <v>201</v>
      </c>
      <c r="C264" s="43" t="s">
        <v>137</v>
      </c>
      <c r="D264" s="51" t="s">
        <v>124</v>
      </c>
      <c r="E264" s="45" t="s">
        <v>132</v>
      </c>
      <c r="F264" s="46">
        <v>120</v>
      </c>
      <c r="G264" s="47"/>
      <c r="H264" s="48">
        <f>ROUND(G264*F264,2)</f>
        <v>0</v>
      </c>
    </row>
    <row r="265" spans="1:8" s="33" customFormat="1" ht="30" customHeight="1" x14ac:dyDescent="0.2">
      <c r="A265" s="55" t="s">
        <v>343</v>
      </c>
      <c r="B265" s="42" t="s">
        <v>508</v>
      </c>
      <c r="C265" s="43" t="s">
        <v>194</v>
      </c>
      <c r="D265" s="51" t="s">
        <v>4</v>
      </c>
      <c r="E265" s="37" t="s">
        <v>124</v>
      </c>
      <c r="F265" s="38"/>
      <c r="G265" s="39"/>
      <c r="H265" s="40"/>
    </row>
    <row r="266" spans="1:8" s="33" customFormat="1" ht="30" customHeight="1" x14ac:dyDescent="0.2">
      <c r="A266" s="55" t="s">
        <v>344</v>
      </c>
      <c r="B266" s="50" t="s">
        <v>201</v>
      </c>
      <c r="C266" s="43" t="s">
        <v>8</v>
      </c>
      <c r="D266" s="51" t="s">
        <v>234</v>
      </c>
      <c r="E266" s="37" t="s">
        <v>124</v>
      </c>
      <c r="F266" s="38"/>
      <c r="G266" s="39"/>
      <c r="H266" s="40"/>
    </row>
    <row r="267" spans="1:8" s="33" customFormat="1" ht="30" customHeight="1" x14ac:dyDescent="0.2">
      <c r="A267" s="55" t="s">
        <v>345</v>
      </c>
      <c r="B267" s="56" t="s">
        <v>317</v>
      </c>
      <c r="C267" s="43" t="s">
        <v>318</v>
      </c>
      <c r="D267" s="51"/>
      <c r="E267" s="45" t="s">
        <v>129</v>
      </c>
      <c r="F267" s="46">
        <v>120</v>
      </c>
      <c r="G267" s="47"/>
      <c r="H267" s="48">
        <f t="shared" ref="H267:H273" si="30">ROUND(G267*F267,2)</f>
        <v>0</v>
      </c>
    </row>
    <row r="268" spans="1:8" s="33" customFormat="1" ht="30" customHeight="1" x14ac:dyDescent="0.2">
      <c r="A268" s="55" t="s">
        <v>346</v>
      </c>
      <c r="B268" s="56" t="s">
        <v>319</v>
      </c>
      <c r="C268" s="43" t="s">
        <v>320</v>
      </c>
      <c r="D268" s="51"/>
      <c r="E268" s="45" t="s">
        <v>129</v>
      </c>
      <c r="F268" s="46">
        <v>100</v>
      </c>
      <c r="G268" s="47"/>
      <c r="H268" s="48">
        <f t="shared" si="30"/>
        <v>0</v>
      </c>
    </row>
    <row r="269" spans="1:8" s="33" customFormat="1" ht="30" customHeight="1" x14ac:dyDescent="0.2">
      <c r="A269" s="55" t="s">
        <v>347</v>
      </c>
      <c r="B269" s="56" t="s">
        <v>321</v>
      </c>
      <c r="C269" s="43" t="s">
        <v>322</v>
      </c>
      <c r="D269" s="51" t="s">
        <v>124</v>
      </c>
      <c r="E269" s="45" t="s">
        <v>129</v>
      </c>
      <c r="F269" s="46">
        <v>80</v>
      </c>
      <c r="G269" s="47"/>
      <c r="H269" s="48">
        <f t="shared" si="30"/>
        <v>0</v>
      </c>
    </row>
    <row r="270" spans="1:8" s="93" customFormat="1" ht="30" customHeight="1" x14ac:dyDescent="0.2">
      <c r="A270" s="55" t="s">
        <v>273</v>
      </c>
      <c r="B270" s="42" t="s">
        <v>509</v>
      </c>
      <c r="C270" s="43" t="s">
        <v>243</v>
      </c>
      <c r="D270" s="51" t="s">
        <v>4</v>
      </c>
      <c r="E270" s="45" t="s">
        <v>129</v>
      </c>
      <c r="F270" s="46">
        <v>10</v>
      </c>
      <c r="G270" s="47"/>
      <c r="H270" s="48">
        <f t="shared" si="30"/>
        <v>0</v>
      </c>
    </row>
    <row r="271" spans="1:8" s="33" customFormat="1" ht="30" customHeight="1" x14ac:dyDescent="0.2">
      <c r="A271" s="55" t="s">
        <v>274</v>
      </c>
      <c r="B271" s="42" t="s">
        <v>510</v>
      </c>
      <c r="C271" s="43" t="s">
        <v>244</v>
      </c>
      <c r="D271" s="51" t="s">
        <v>4</v>
      </c>
      <c r="E271" s="45" t="s">
        <v>129</v>
      </c>
      <c r="F271" s="46">
        <v>10</v>
      </c>
      <c r="G271" s="47"/>
      <c r="H271" s="48">
        <f t="shared" si="30"/>
        <v>0</v>
      </c>
    </row>
    <row r="272" spans="1:8" s="33" customFormat="1" ht="30" customHeight="1" x14ac:dyDescent="0.2">
      <c r="A272" s="55" t="s">
        <v>305</v>
      </c>
      <c r="B272" s="42" t="s">
        <v>511</v>
      </c>
      <c r="C272" s="43" t="s">
        <v>298</v>
      </c>
      <c r="D272" s="51" t="s">
        <v>4</v>
      </c>
      <c r="E272" s="45" t="s">
        <v>129</v>
      </c>
      <c r="F272" s="46">
        <v>10</v>
      </c>
      <c r="G272" s="47"/>
      <c r="H272" s="48">
        <f t="shared" si="30"/>
        <v>0</v>
      </c>
    </row>
    <row r="273" spans="1:8" s="94" customFormat="1" ht="30" customHeight="1" x14ac:dyDescent="0.2">
      <c r="A273" s="57" t="s">
        <v>365</v>
      </c>
      <c r="B273" s="58" t="s">
        <v>512</v>
      </c>
      <c r="C273" s="59" t="s">
        <v>373</v>
      </c>
      <c r="D273" s="60" t="s">
        <v>388</v>
      </c>
      <c r="E273" s="61" t="s">
        <v>132</v>
      </c>
      <c r="F273" s="62">
        <v>4</v>
      </c>
      <c r="G273" s="63"/>
      <c r="H273" s="64">
        <f t="shared" si="30"/>
        <v>0</v>
      </c>
    </row>
    <row r="274" spans="1:8" s="33" customFormat="1" ht="30" customHeight="1" x14ac:dyDescent="0.2">
      <c r="A274" s="30"/>
      <c r="B274" s="66"/>
      <c r="C274" s="54" t="s">
        <v>463</v>
      </c>
      <c r="D274" s="36"/>
      <c r="E274" s="37" t="s">
        <v>124</v>
      </c>
      <c r="F274" s="38"/>
      <c r="G274" s="39"/>
      <c r="H274" s="40"/>
    </row>
    <row r="275" spans="1:8" s="33" customFormat="1" ht="45" customHeight="1" x14ac:dyDescent="0.2">
      <c r="A275" s="41" t="s">
        <v>152</v>
      </c>
      <c r="B275" s="42" t="s">
        <v>513</v>
      </c>
      <c r="C275" s="43" t="s">
        <v>272</v>
      </c>
      <c r="D275" s="51" t="s">
        <v>386</v>
      </c>
      <c r="E275" s="37" t="s">
        <v>124</v>
      </c>
      <c r="F275" s="38"/>
      <c r="G275" s="39"/>
      <c r="H275" s="40"/>
    </row>
    <row r="276" spans="1:8" s="33" customFormat="1" ht="45" customHeight="1" x14ac:dyDescent="0.2">
      <c r="A276" s="41" t="s">
        <v>154</v>
      </c>
      <c r="B276" s="50" t="s">
        <v>201</v>
      </c>
      <c r="C276" s="43" t="s">
        <v>514</v>
      </c>
      <c r="D276" s="51" t="s">
        <v>124</v>
      </c>
      <c r="E276" s="45" t="s">
        <v>129</v>
      </c>
      <c r="F276" s="46">
        <v>2020</v>
      </c>
      <c r="G276" s="47"/>
      <c r="H276" s="48">
        <f t="shared" ref="H276:H277" si="31">ROUND(G276*F276,2)</f>
        <v>0</v>
      </c>
    </row>
    <row r="277" spans="1:8" s="33" customFormat="1" ht="45" customHeight="1" x14ac:dyDescent="0.2">
      <c r="A277" s="41" t="s">
        <v>153</v>
      </c>
      <c r="B277" s="50" t="s">
        <v>202</v>
      </c>
      <c r="C277" s="43" t="s">
        <v>136</v>
      </c>
      <c r="D277" s="51" t="s">
        <v>124</v>
      </c>
      <c r="E277" s="45" t="s">
        <v>129</v>
      </c>
      <c r="F277" s="46">
        <v>1520</v>
      </c>
      <c r="G277" s="47"/>
      <c r="H277" s="48">
        <f t="shared" si="31"/>
        <v>0</v>
      </c>
    </row>
    <row r="278" spans="1:8" s="33" customFormat="1" ht="30" customHeight="1" x14ac:dyDescent="0.2">
      <c r="A278" s="41" t="s">
        <v>224</v>
      </c>
      <c r="B278" s="42" t="s">
        <v>515</v>
      </c>
      <c r="C278" s="43" t="s">
        <v>79</v>
      </c>
      <c r="D278" s="51" t="s">
        <v>386</v>
      </c>
      <c r="E278" s="37" t="s">
        <v>124</v>
      </c>
      <c r="F278" s="38"/>
      <c r="G278" s="39"/>
      <c r="H278" s="40"/>
    </row>
    <row r="279" spans="1:8" s="33" customFormat="1" ht="45" customHeight="1" x14ac:dyDescent="0.2">
      <c r="A279" s="41" t="s">
        <v>225</v>
      </c>
      <c r="B279" s="50" t="s">
        <v>201</v>
      </c>
      <c r="C279" s="43" t="s">
        <v>516</v>
      </c>
      <c r="D279" s="51"/>
      <c r="E279" s="45" t="s">
        <v>129</v>
      </c>
      <c r="F279" s="46">
        <v>2020</v>
      </c>
      <c r="G279" s="47"/>
      <c r="H279" s="48">
        <f>ROUND(G279*F279,2)</f>
        <v>0</v>
      </c>
    </row>
    <row r="280" spans="1:8" s="33" customFormat="1" ht="45" customHeight="1" x14ac:dyDescent="0.2">
      <c r="A280" s="41" t="s">
        <v>227</v>
      </c>
      <c r="B280" s="42" t="s">
        <v>517</v>
      </c>
      <c r="C280" s="43" t="s">
        <v>212</v>
      </c>
      <c r="D280" s="51" t="s">
        <v>386</v>
      </c>
      <c r="E280" s="37" t="s">
        <v>124</v>
      </c>
      <c r="F280" s="38"/>
      <c r="G280" s="39"/>
      <c r="H280" s="40"/>
    </row>
    <row r="281" spans="1:8" s="33" customFormat="1" ht="45" customHeight="1" x14ac:dyDescent="0.2">
      <c r="A281" s="41" t="s">
        <v>228</v>
      </c>
      <c r="B281" s="50" t="s">
        <v>201</v>
      </c>
      <c r="C281" s="43" t="s">
        <v>518</v>
      </c>
      <c r="D281" s="51" t="s">
        <v>200</v>
      </c>
      <c r="E281" s="45" t="s">
        <v>133</v>
      </c>
      <c r="F281" s="46">
        <v>670</v>
      </c>
      <c r="G281" s="47"/>
      <c r="H281" s="48">
        <f t="shared" ref="H281:H285" si="32">ROUND(G281*F281,2)</f>
        <v>0</v>
      </c>
    </row>
    <row r="282" spans="1:8" s="33" customFormat="1" ht="45" customHeight="1" x14ac:dyDescent="0.2">
      <c r="A282" s="41" t="s">
        <v>284</v>
      </c>
      <c r="B282" s="50" t="s">
        <v>202</v>
      </c>
      <c r="C282" s="43" t="s">
        <v>399</v>
      </c>
      <c r="D282" s="51" t="s">
        <v>236</v>
      </c>
      <c r="E282" s="45" t="s">
        <v>133</v>
      </c>
      <c r="F282" s="46">
        <v>70</v>
      </c>
      <c r="G282" s="47"/>
      <c r="H282" s="48">
        <f t="shared" si="32"/>
        <v>0</v>
      </c>
    </row>
    <row r="283" spans="1:8" s="33" customFormat="1" ht="30" customHeight="1" x14ac:dyDescent="0.2">
      <c r="A283" s="41" t="s">
        <v>232</v>
      </c>
      <c r="B283" s="50" t="s">
        <v>203</v>
      </c>
      <c r="C283" s="43" t="s">
        <v>367</v>
      </c>
      <c r="D283" s="51" t="s">
        <v>199</v>
      </c>
      <c r="E283" s="45" t="s">
        <v>133</v>
      </c>
      <c r="F283" s="46">
        <v>320</v>
      </c>
      <c r="G283" s="47"/>
      <c r="H283" s="48">
        <f t="shared" si="32"/>
        <v>0</v>
      </c>
    </row>
    <row r="284" spans="1:8" s="33" customFormat="1" ht="45" customHeight="1" x14ac:dyDescent="0.2">
      <c r="A284" s="41" t="s">
        <v>233</v>
      </c>
      <c r="B284" s="50" t="s">
        <v>204</v>
      </c>
      <c r="C284" s="43" t="s">
        <v>378</v>
      </c>
      <c r="D284" s="51" t="s">
        <v>329</v>
      </c>
      <c r="E284" s="45" t="s">
        <v>133</v>
      </c>
      <c r="F284" s="46">
        <v>30</v>
      </c>
      <c r="G284" s="47"/>
      <c r="H284" s="48">
        <f t="shared" si="32"/>
        <v>0</v>
      </c>
    </row>
    <row r="285" spans="1:8" s="33" customFormat="1" ht="30" customHeight="1" x14ac:dyDescent="0.2">
      <c r="A285" s="41" t="s">
        <v>13</v>
      </c>
      <c r="B285" s="42" t="s">
        <v>519</v>
      </c>
      <c r="C285" s="43" t="s">
        <v>82</v>
      </c>
      <c r="D285" s="51" t="s">
        <v>386</v>
      </c>
      <c r="E285" s="45" t="s">
        <v>133</v>
      </c>
      <c r="F285" s="46">
        <v>900</v>
      </c>
      <c r="G285" s="47"/>
      <c r="H285" s="48">
        <f t="shared" si="32"/>
        <v>0</v>
      </c>
    </row>
    <row r="286" spans="1:8" s="33" customFormat="1" ht="45" customHeight="1" x14ac:dyDescent="0.2">
      <c r="A286" s="30"/>
      <c r="B286" s="66"/>
      <c r="C286" s="54" t="s">
        <v>147</v>
      </c>
      <c r="D286" s="36"/>
      <c r="E286" s="37" t="s">
        <v>124</v>
      </c>
      <c r="F286" s="38"/>
      <c r="G286" s="39"/>
      <c r="H286" s="40"/>
    </row>
    <row r="287" spans="1:8" s="33" customFormat="1" ht="30" customHeight="1" x14ac:dyDescent="0.2">
      <c r="A287" s="41" t="s">
        <v>156</v>
      </c>
      <c r="B287" s="42" t="s">
        <v>520</v>
      </c>
      <c r="C287" s="43" t="s">
        <v>245</v>
      </c>
      <c r="D287" s="51" t="s">
        <v>9</v>
      </c>
      <c r="E287" s="37" t="s">
        <v>124</v>
      </c>
      <c r="F287" s="38"/>
      <c r="G287" s="39"/>
      <c r="H287" s="40"/>
    </row>
    <row r="288" spans="1:8" s="33" customFormat="1" ht="30" customHeight="1" x14ac:dyDescent="0.2">
      <c r="A288" s="41" t="s">
        <v>413</v>
      </c>
      <c r="B288" s="50" t="s">
        <v>201</v>
      </c>
      <c r="C288" s="43" t="s">
        <v>402</v>
      </c>
      <c r="D288" s="51"/>
      <c r="E288" s="45" t="s">
        <v>132</v>
      </c>
      <c r="F288" s="46">
        <v>4</v>
      </c>
      <c r="G288" s="47"/>
      <c r="H288" s="48">
        <f>ROUND(G288*F288,2)</f>
        <v>0</v>
      </c>
    </row>
    <row r="289" spans="1:8" s="33" customFormat="1" ht="30" customHeight="1" x14ac:dyDescent="0.2">
      <c r="A289" s="41" t="s">
        <v>160</v>
      </c>
      <c r="B289" s="42" t="s">
        <v>521</v>
      </c>
      <c r="C289" s="43" t="s">
        <v>248</v>
      </c>
      <c r="D289" s="51" t="s">
        <v>9</v>
      </c>
      <c r="E289" s="37" t="s">
        <v>124</v>
      </c>
      <c r="F289" s="38"/>
      <c r="G289" s="39"/>
      <c r="H289" s="40"/>
    </row>
    <row r="290" spans="1:8" s="33" customFormat="1" ht="30" customHeight="1" x14ac:dyDescent="0.2">
      <c r="A290" s="41" t="s">
        <v>32</v>
      </c>
      <c r="B290" s="50" t="s">
        <v>201</v>
      </c>
      <c r="C290" s="43" t="s">
        <v>448</v>
      </c>
      <c r="D290" s="51"/>
      <c r="E290" s="37" t="s">
        <v>124</v>
      </c>
      <c r="F290" s="38"/>
      <c r="G290" s="39"/>
      <c r="H290" s="40"/>
    </row>
    <row r="291" spans="1:8" s="93" customFormat="1" ht="45" customHeight="1" x14ac:dyDescent="0.2">
      <c r="A291" s="41" t="s">
        <v>33</v>
      </c>
      <c r="B291" s="56" t="s">
        <v>317</v>
      </c>
      <c r="C291" s="43" t="s">
        <v>449</v>
      </c>
      <c r="D291" s="51"/>
      <c r="E291" s="45" t="s">
        <v>133</v>
      </c>
      <c r="F291" s="46">
        <v>40</v>
      </c>
      <c r="G291" s="47"/>
      <c r="H291" s="48">
        <f>ROUND(G291*F291,2)</f>
        <v>0</v>
      </c>
    </row>
    <row r="292" spans="1:8" s="33" customFormat="1" ht="30" customHeight="1" x14ac:dyDescent="0.2">
      <c r="A292" s="41" t="s">
        <v>37</v>
      </c>
      <c r="B292" s="42" t="s">
        <v>522</v>
      </c>
      <c r="C292" s="70" t="s">
        <v>421</v>
      </c>
      <c r="D292" s="71" t="s">
        <v>422</v>
      </c>
      <c r="E292" s="37" t="s">
        <v>124</v>
      </c>
      <c r="F292" s="38"/>
      <c r="G292" s="39"/>
      <c r="H292" s="40"/>
    </row>
    <row r="293" spans="1:8" s="33" customFormat="1" ht="45" customHeight="1" x14ac:dyDescent="0.2">
      <c r="A293" s="41" t="s">
        <v>38</v>
      </c>
      <c r="B293" s="50" t="s">
        <v>201</v>
      </c>
      <c r="C293" s="72" t="s">
        <v>450</v>
      </c>
      <c r="D293" s="51"/>
      <c r="E293" s="45" t="s">
        <v>132</v>
      </c>
      <c r="F293" s="46">
        <v>2</v>
      </c>
      <c r="G293" s="47"/>
      <c r="H293" s="48">
        <f t="shared" ref="H293:H294" si="33">ROUND(G293*F293,2)</f>
        <v>0</v>
      </c>
    </row>
    <row r="294" spans="1:8" s="94" customFormat="1" ht="45" customHeight="1" x14ac:dyDescent="0.2">
      <c r="A294" s="67" t="s">
        <v>39</v>
      </c>
      <c r="B294" s="85" t="s">
        <v>202</v>
      </c>
      <c r="C294" s="88" t="s">
        <v>451</v>
      </c>
      <c r="D294" s="60"/>
      <c r="E294" s="61" t="s">
        <v>132</v>
      </c>
      <c r="F294" s="62">
        <v>2</v>
      </c>
      <c r="G294" s="63"/>
      <c r="H294" s="64">
        <f t="shared" si="33"/>
        <v>0</v>
      </c>
    </row>
    <row r="295" spans="1:8" s="33" customFormat="1" ht="30" customHeight="1" x14ac:dyDescent="0.2">
      <c r="A295" s="41" t="s">
        <v>40</v>
      </c>
      <c r="B295" s="42" t="s">
        <v>523</v>
      </c>
      <c r="C295" s="73" t="s">
        <v>249</v>
      </c>
      <c r="D295" s="51" t="s">
        <v>9</v>
      </c>
      <c r="E295" s="37" t="s">
        <v>124</v>
      </c>
      <c r="F295" s="38"/>
      <c r="G295" s="39"/>
      <c r="H295" s="40"/>
    </row>
    <row r="296" spans="1:8" s="33" customFormat="1" ht="30" customHeight="1" x14ac:dyDescent="0.2">
      <c r="A296" s="41" t="s">
        <v>41</v>
      </c>
      <c r="B296" s="50" t="s">
        <v>201</v>
      </c>
      <c r="C296" s="73" t="s">
        <v>403</v>
      </c>
      <c r="D296" s="51"/>
      <c r="E296" s="45" t="s">
        <v>132</v>
      </c>
      <c r="F296" s="46">
        <v>4</v>
      </c>
      <c r="G296" s="47"/>
      <c r="H296" s="48">
        <f t="shared" ref="H296:H298" si="34">ROUND(G296*F296,2)</f>
        <v>0</v>
      </c>
    </row>
    <row r="297" spans="1:8" s="33" customFormat="1" ht="30" customHeight="1" x14ac:dyDescent="0.2">
      <c r="A297" s="41" t="s">
        <v>254</v>
      </c>
      <c r="B297" s="42" t="s">
        <v>524</v>
      </c>
      <c r="C297" s="43" t="s">
        <v>315</v>
      </c>
      <c r="D297" s="51" t="s">
        <v>9</v>
      </c>
      <c r="E297" s="45" t="s">
        <v>132</v>
      </c>
      <c r="F297" s="46">
        <v>4</v>
      </c>
      <c r="G297" s="47"/>
      <c r="H297" s="48">
        <f t="shared" si="34"/>
        <v>0</v>
      </c>
    </row>
    <row r="298" spans="1:8" s="33" customFormat="1" ht="30" customHeight="1" x14ac:dyDescent="0.2">
      <c r="A298" s="41" t="s">
        <v>258</v>
      </c>
      <c r="B298" s="42" t="s">
        <v>525</v>
      </c>
      <c r="C298" s="43" t="s">
        <v>190</v>
      </c>
      <c r="D298" s="51" t="s">
        <v>10</v>
      </c>
      <c r="E298" s="45" t="s">
        <v>133</v>
      </c>
      <c r="F298" s="46">
        <v>48</v>
      </c>
      <c r="G298" s="47"/>
      <c r="H298" s="48">
        <f t="shared" si="34"/>
        <v>0</v>
      </c>
    </row>
    <row r="299" spans="1:8" s="33" customFormat="1" ht="30" customHeight="1" x14ac:dyDescent="0.2">
      <c r="A299" s="41" t="s">
        <v>405</v>
      </c>
      <c r="B299" s="95" t="s">
        <v>526</v>
      </c>
      <c r="C299" s="96" t="s">
        <v>407</v>
      </c>
      <c r="D299" s="97" t="s">
        <v>11</v>
      </c>
      <c r="E299" s="37" t="s">
        <v>124</v>
      </c>
      <c r="F299" s="38"/>
      <c r="G299" s="39"/>
      <c r="H299" s="40"/>
    </row>
    <row r="300" spans="1:8" s="33" customFormat="1" ht="30" customHeight="1" x14ac:dyDescent="0.2">
      <c r="A300" s="41" t="s">
        <v>408</v>
      </c>
      <c r="B300" s="98" t="s">
        <v>201</v>
      </c>
      <c r="C300" s="99" t="s">
        <v>409</v>
      </c>
      <c r="D300" s="97"/>
      <c r="E300" s="45" t="s">
        <v>129</v>
      </c>
      <c r="F300" s="46">
        <v>1200</v>
      </c>
      <c r="G300" s="47"/>
      <c r="H300" s="48">
        <f>ROUND(G300*F300,2)</f>
        <v>0</v>
      </c>
    </row>
    <row r="301" spans="1:8" s="33" customFormat="1" ht="30" customHeight="1" x14ac:dyDescent="0.2">
      <c r="A301" s="30"/>
      <c r="B301" s="75"/>
      <c r="C301" s="54" t="s">
        <v>148</v>
      </c>
      <c r="D301" s="36"/>
      <c r="E301" s="37" t="s">
        <v>124</v>
      </c>
      <c r="F301" s="38"/>
      <c r="G301" s="39"/>
      <c r="H301" s="40"/>
    </row>
    <row r="302" spans="1:8" s="33" customFormat="1" ht="45" customHeight="1" x14ac:dyDescent="0.2">
      <c r="A302" s="41" t="s">
        <v>161</v>
      </c>
      <c r="B302" s="42" t="s">
        <v>527</v>
      </c>
      <c r="C302" s="72" t="s">
        <v>423</v>
      </c>
      <c r="D302" s="71" t="s">
        <v>422</v>
      </c>
      <c r="E302" s="45" t="s">
        <v>132</v>
      </c>
      <c r="F302" s="46">
        <v>6</v>
      </c>
      <c r="G302" s="47"/>
      <c r="H302" s="48">
        <f>ROUND(G302*F302,2)</f>
        <v>0</v>
      </c>
    </row>
    <row r="303" spans="1:8" s="33" customFormat="1" ht="30" customHeight="1" x14ac:dyDescent="0.2">
      <c r="A303" s="41" t="s">
        <v>165</v>
      </c>
      <c r="B303" s="42" t="s">
        <v>528</v>
      </c>
      <c r="C303" s="43" t="s">
        <v>294</v>
      </c>
      <c r="D303" s="71" t="s">
        <v>422</v>
      </c>
      <c r="E303" s="45" t="s">
        <v>132</v>
      </c>
      <c r="F303" s="46">
        <v>6</v>
      </c>
      <c r="G303" s="47"/>
      <c r="H303" s="48">
        <f t="shared" ref="H303:H306" si="35">ROUND(G303*F303,2)</f>
        <v>0</v>
      </c>
    </row>
    <row r="304" spans="1:8" s="33" customFormat="1" ht="30" customHeight="1" x14ac:dyDescent="0.2">
      <c r="A304" s="41" t="s">
        <v>267</v>
      </c>
      <c r="B304" s="42" t="s">
        <v>529</v>
      </c>
      <c r="C304" s="43" t="s">
        <v>296</v>
      </c>
      <c r="D304" s="71" t="s">
        <v>422</v>
      </c>
      <c r="E304" s="45" t="s">
        <v>132</v>
      </c>
      <c r="F304" s="46">
        <v>2</v>
      </c>
      <c r="G304" s="47"/>
      <c r="H304" s="48">
        <f t="shared" si="35"/>
        <v>0</v>
      </c>
    </row>
    <row r="305" spans="1:8" s="33" customFormat="1" ht="30" customHeight="1" x14ac:dyDescent="0.2">
      <c r="A305" s="41" t="s">
        <v>166</v>
      </c>
      <c r="B305" s="42" t="s">
        <v>530</v>
      </c>
      <c r="C305" s="43" t="s">
        <v>295</v>
      </c>
      <c r="D305" s="71" t="s">
        <v>422</v>
      </c>
      <c r="E305" s="45" t="s">
        <v>132</v>
      </c>
      <c r="F305" s="46">
        <v>10</v>
      </c>
      <c r="G305" s="47"/>
      <c r="H305" s="48">
        <f t="shared" si="35"/>
        <v>0</v>
      </c>
    </row>
    <row r="306" spans="1:8" s="33" customFormat="1" ht="30" customHeight="1" x14ac:dyDescent="0.2">
      <c r="A306" s="74" t="s">
        <v>167</v>
      </c>
      <c r="B306" s="82" t="s">
        <v>531</v>
      </c>
      <c r="C306" s="72" t="s">
        <v>297</v>
      </c>
      <c r="D306" s="71" t="s">
        <v>422</v>
      </c>
      <c r="E306" s="83" t="s">
        <v>132</v>
      </c>
      <c r="F306" s="46">
        <v>2</v>
      </c>
      <c r="G306" s="47"/>
      <c r="H306" s="48">
        <f t="shared" si="35"/>
        <v>0</v>
      </c>
    </row>
    <row r="307" spans="1:8" s="33" customFormat="1" ht="30" customHeight="1" x14ac:dyDescent="0.2">
      <c r="A307" s="30"/>
      <c r="B307" s="34"/>
      <c r="C307" s="54" t="s">
        <v>149</v>
      </c>
      <c r="D307" s="36"/>
      <c r="E307" s="37" t="s">
        <v>124</v>
      </c>
      <c r="F307" s="38"/>
      <c r="G307" s="39"/>
      <c r="H307" s="40"/>
    </row>
    <row r="308" spans="1:8" s="33" customFormat="1" ht="30" customHeight="1" x14ac:dyDescent="0.2">
      <c r="A308" s="55" t="s">
        <v>168</v>
      </c>
      <c r="B308" s="42" t="s">
        <v>532</v>
      </c>
      <c r="C308" s="43" t="s">
        <v>100</v>
      </c>
      <c r="D308" s="51" t="s">
        <v>12</v>
      </c>
      <c r="E308" s="37" t="s">
        <v>124</v>
      </c>
      <c r="F308" s="38"/>
      <c r="G308" s="39"/>
      <c r="H308" s="40"/>
    </row>
    <row r="309" spans="1:8" s="33" customFormat="1" ht="30" customHeight="1" x14ac:dyDescent="0.2">
      <c r="A309" s="55" t="s">
        <v>170</v>
      </c>
      <c r="B309" s="50" t="s">
        <v>201</v>
      </c>
      <c r="C309" s="43" t="s">
        <v>372</v>
      </c>
      <c r="D309" s="51"/>
      <c r="E309" s="45" t="s">
        <v>129</v>
      </c>
      <c r="F309" s="46">
        <v>3900</v>
      </c>
      <c r="G309" s="47"/>
      <c r="H309" s="48">
        <f>ROUND(G309*F309,2)</f>
        <v>0</v>
      </c>
    </row>
    <row r="310" spans="1:8" s="33" customFormat="1" ht="12.6" customHeight="1" x14ac:dyDescent="0.2">
      <c r="A310" s="30"/>
      <c r="B310" s="78"/>
      <c r="C310" s="54"/>
      <c r="D310" s="36"/>
      <c r="E310" s="37" t="s">
        <v>124</v>
      </c>
      <c r="F310" s="38"/>
      <c r="G310" s="39"/>
      <c r="H310" s="40"/>
    </row>
    <row r="311" spans="1:8" s="33" customFormat="1" ht="45" customHeight="1" thickBot="1" x14ac:dyDescent="0.25">
      <c r="A311" s="30"/>
      <c r="B311" s="80" t="str">
        <f>B249</f>
        <v>D</v>
      </c>
      <c r="C311" s="147" t="str">
        <f>C249</f>
        <v>CONCRETE RECONSTRUCTION:  VILLENEUVE BOULEVARD FROM DUCHARME AVENUE TO RUE DES TRAPPISTES</v>
      </c>
      <c r="D311" s="148"/>
      <c r="E311" s="148"/>
      <c r="F311" s="149"/>
      <c r="G311" s="84" t="s">
        <v>461</v>
      </c>
      <c r="H311" s="84">
        <f>SUM(H249:H310)</f>
        <v>0</v>
      </c>
    </row>
    <row r="312" spans="1:8" s="33" customFormat="1" ht="45" customHeight="1" thickTop="1" x14ac:dyDescent="0.2">
      <c r="A312" s="30"/>
      <c r="B312" s="91" t="s">
        <v>302</v>
      </c>
      <c r="C312" s="144" t="s">
        <v>533</v>
      </c>
      <c r="D312" s="145"/>
      <c r="E312" s="145"/>
      <c r="F312" s="146"/>
      <c r="G312" s="30"/>
      <c r="H312" s="32"/>
    </row>
    <row r="313" spans="1:8" s="33" customFormat="1" ht="30" customHeight="1" x14ac:dyDescent="0.2">
      <c r="A313" s="30"/>
      <c r="B313" s="34"/>
      <c r="C313" s="35" t="s">
        <v>144</v>
      </c>
      <c r="D313" s="36"/>
      <c r="E313" s="37" t="s">
        <v>124</v>
      </c>
      <c r="F313" s="38"/>
      <c r="G313" s="39"/>
      <c r="H313" s="40"/>
    </row>
    <row r="314" spans="1:8" s="33" customFormat="1" ht="30" customHeight="1" x14ac:dyDescent="0.2">
      <c r="A314" s="41" t="s">
        <v>259</v>
      </c>
      <c r="B314" s="42" t="s">
        <v>84</v>
      </c>
      <c r="C314" s="43" t="s">
        <v>59</v>
      </c>
      <c r="D314" s="44" t="s">
        <v>385</v>
      </c>
      <c r="E314" s="45" t="s">
        <v>130</v>
      </c>
      <c r="F314" s="46">
        <v>70</v>
      </c>
      <c r="G314" s="47"/>
      <c r="H314" s="48">
        <f t="shared" ref="H314:H316" si="36">ROUND(G314*F314,2)</f>
        <v>0</v>
      </c>
    </row>
    <row r="315" spans="1:8" s="33" customFormat="1" ht="45" customHeight="1" x14ac:dyDescent="0.2">
      <c r="A315" s="49" t="s">
        <v>374</v>
      </c>
      <c r="B315" s="42" t="s">
        <v>85</v>
      </c>
      <c r="C315" s="43" t="s">
        <v>390</v>
      </c>
      <c r="D315" s="44" t="s">
        <v>385</v>
      </c>
      <c r="E315" s="45" t="s">
        <v>130</v>
      </c>
      <c r="F315" s="46">
        <v>70</v>
      </c>
      <c r="G315" s="47"/>
      <c r="H315" s="48">
        <f t="shared" si="36"/>
        <v>0</v>
      </c>
    </row>
    <row r="316" spans="1:8" s="33" customFormat="1" ht="30" customHeight="1" x14ac:dyDescent="0.2">
      <c r="A316" s="41" t="s">
        <v>173</v>
      </c>
      <c r="B316" s="42" t="s">
        <v>86</v>
      </c>
      <c r="C316" s="43" t="s">
        <v>66</v>
      </c>
      <c r="D316" s="44" t="s">
        <v>385</v>
      </c>
      <c r="E316" s="45" t="s">
        <v>129</v>
      </c>
      <c r="F316" s="46">
        <v>1000</v>
      </c>
      <c r="G316" s="47"/>
      <c r="H316" s="48">
        <f t="shared" si="36"/>
        <v>0</v>
      </c>
    </row>
    <row r="317" spans="1:8" s="33" customFormat="1" ht="30" customHeight="1" x14ac:dyDescent="0.2">
      <c r="A317" s="30"/>
      <c r="B317" s="34"/>
      <c r="C317" s="54" t="s">
        <v>439</v>
      </c>
      <c r="D317" s="36"/>
      <c r="E317" s="37" t="s">
        <v>124</v>
      </c>
      <c r="F317" s="38"/>
      <c r="G317" s="39"/>
      <c r="H317" s="40"/>
    </row>
    <row r="318" spans="1:8" s="33" customFormat="1" ht="30" customHeight="1" x14ac:dyDescent="0.2">
      <c r="A318" s="55" t="s">
        <v>217</v>
      </c>
      <c r="B318" s="42" t="s">
        <v>87</v>
      </c>
      <c r="C318" s="43" t="s">
        <v>191</v>
      </c>
      <c r="D318" s="44" t="s">
        <v>385</v>
      </c>
      <c r="E318" s="37" t="s">
        <v>124</v>
      </c>
      <c r="F318" s="38"/>
      <c r="G318" s="39"/>
      <c r="H318" s="40"/>
    </row>
    <row r="319" spans="1:8" s="33" customFormat="1" ht="30" customHeight="1" x14ac:dyDescent="0.2">
      <c r="A319" s="55" t="s">
        <v>260</v>
      </c>
      <c r="B319" s="50" t="s">
        <v>201</v>
      </c>
      <c r="C319" s="43" t="s">
        <v>192</v>
      </c>
      <c r="D319" s="51" t="s">
        <v>124</v>
      </c>
      <c r="E319" s="45" t="s">
        <v>129</v>
      </c>
      <c r="F319" s="46">
        <v>350</v>
      </c>
      <c r="G319" s="47"/>
      <c r="H319" s="48">
        <f>ROUND(G319*F319,2)</f>
        <v>0</v>
      </c>
    </row>
    <row r="320" spans="1:8" s="33" customFormat="1" ht="30" customHeight="1" x14ac:dyDescent="0.2">
      <c r="A320" s="55" t="s">
        <v>175</v>
      </c>
      <c r="B320" s="42" t="s">
        <v>88</v>
      </c>
      <c r="C320" s="43" t="s">
        <v>268</v>
      </c>
      <c r="D320" s="51" t="s">
        <v>379</v>
      </c>
      <c r="E320" s="37" t="s">
        <v>124</v>
      </c>
      <c r="F320" s="38"/>
      <c r="G320" s="39"/>
      <c r="H320" s="40"/>
    </row>
    <row r="321" spans="1:8" s="33" customFormat="1" ht="30" customHeight="1" x14ac:dyDescent="0.2">
      <c r="A321" s="55" t="s">
        <v>176</v>
      </c>
      <c r="B321" s="50" t="s">
        <v>201</v>
      </c>
      <c r="C321" s="43" t="s">
        <v>142</v>
      </c>
      <c r="D321" s="51" t="s">
        <v>124</v>
      </c>
      <c r="E321" s="45" t="s">
        <v>129</v>
      </c>
      <c r="F321" s="46">
        <v>90</v>
      </c>
      <c r="G321" s="47"/>
      <c r="H321" s="48">
        <f>ROUND(G321*F321,2)</f>
        <v>0</v>
      </c>
    </row>
    <row r="322" spans="1:8" s="33" customFormat="1" ht="30" customHeight="1" x14ac:dyDescent="0.2">
      <c r="A322" s="55" t="s">
        <v>177</v>
      </c>
      <c r="B322" s="42" t="s">
        <v>89</v>
      </c>
      <c r="C322" s="43" t="s">
        <v>269</v>
      </c>
      <c r="D322" s="51" t="s">
        <v>379</v>
      </c>
      <c r="E322" s="37" t="s">
        <v>124</v>
      </c>
      <c r="F322" s="38"/>
      <c r="G322" s="39"/>
      <c r="H322" s="40"/>
    </row>
    <row r="323" spans="1:8" s="33" customFormat="1" ht="30" customHeight="1" x14ac:dyDescent="0.2">
      <c r="A323" s="55" t="s">
        <v>180</v>
      </c>
      <c r="B323" s="50" t="s">
        <v>201</v>
      </c>
      <c r="C323" s="43" t="s">
        <v>141</v>
      </c>
      <c r="D323" s="51" t="s">
        <v>124</v>
      </c>
      <c r="E323" s="45" t="s">
        <v>129</v>
      </c>
      <c r="F323" s="46">
        <v>20</v>
      </c>
      <c r="G323" s="47"/>
      <c r="H323" s="48">
        <f>ROUND(G323*F323,2)</f>
        <v>0</v>
      </c>
    </row>
    <row r="324" spans="1:8" s="33" customFormat="1" ht="30" customHeight="1" x14ac:dyDescent="0.2">
      <c r="A324" s="55" t="s">
        <v>338</v>
      </c>
      <c r="B324" s="42" t="s">
        <v>18</v>
      </c>
      <c r="C324" s="43" t="s">
        <v>290</v>
      </c>
      <c r="D324" s="51" t="s">
        <v>379</v>
      </c>
      <c r="E324" s="37" t="s">
        <v>124</v>
      </c>
      <c r="F324" s="38"/>
      <c r="G324" s="39"/>
      <c r="H324" s="40"/>
    </row>
    <row r="325" spans="1:8" s="33" customFormat="1" ht="30" customHeight="1" x14ac:dyDescent="0.2">
      <c r="A325" s="55" t="s">
        <v>339</v>
      </c>
      <c r="B325" s="50" t="s">
        <v>201</v>
      </c>
      <c r="C325" s="43" t="s">
        <v>142</v>
      </c>
      <c r="D325" s="51" t="s">
        <v>124</v>
      </c>
      <c r="E325" s="45" t="s">
        <v>129</v>
      </c>
      <c r="F325" s="46">
        <v>50</v>
      </c>
      <c r="G325" s="47"/>
      <c r="H325" s="48">
        <f>ROUND(G325*F325,2)</f>
        <v>0</v>
      </c>
    </row>
    <row r="326" spans="1:8" s="33" customFormat="1" ht="45" customHeight="1" x14ac:dyDescent="0.2">
      <c r="A326" s="55" t="s">
        <v>340</v>
      </c>
      <c r="B326" s="100" t="s">
        <v>19</v>
      </c>
      <c r="C326" s="43" t="s">
        <v>270</v>
      </c>
      <c r="D326" s="51" t="s">
        <v>379</v>
      </c>
      <c r="E326" s="37" t="s">
        <v>124</v>
      </c>
      <c r="F326" s="38"/>
      <c r="G326" s="39"/>
      <c r="H326" s="40"/>
    </row>
    <row r="327" spans="1:8" s="33" customFormat="1" ht="30" customHeight="1" x14ac:dyDescent="0.2">
      <c r="A327" s="55" t="s">
        <v>341</v>
      </c>
      <c r="B327" s="50" t="s">
        <v>201</v>
      </c>
      <c r="C327" s="43" t="s">
        <v>140</v>
      </c>
      <c r="D327" s="51" t="s">
        <v>124</v>
      </c>
      <c r="E327" s="45" t="s">
        <v>129</v>
      </c>
      <c r="F327" s="46">
        <v>20</v>
      </c>
      <c r="G327" s="47"/>
      <c r="H327" s="48">
        <f t="shared" ref="H327:H328" si="37">ROUND(G327*F327,2)</f>
        <v>0</v>
      </c>
    </row>
    <row r="328" spans="1:8" s="33" customFormat="1" ht="30" customHeight="1" x14ac:dyDescent="0.2">
      <c r="A328" s="55" t="s">
        <v>342</v>
      </c>
      <c r="B328" s="50" t="s">
        <v>202</v>
      </c>
      <c r="C328" s="43" t="s">
        <v>141</v>
      </c>
      <c r="D328" s="51" t="s">
        <v>124</v>
      </c>
      <c r="E328" s="45" t="s">
        <v>129</v>
      </c>
      <c r="F328" s="46">
        <v>60</v>
      </c>
      <c r="G328" s="47"/>
      <c r="H328" s="48">
        <f t="shared" si="37"/>
        <v>0</v>
      </c>
    </row>
    <row r="329" spans="1:8" s="33" customFormat="1" ht="30" customHeight="1" x14ac:dyDescent="0.2">
      <c r="A329" s="55" t="s">
        <v>181</v>
      </c>
      <c r="B329" s="42" t="s">
        <v>20</v>
      </c>
      <c r="C329" s="43" t="s">
        <v>112</v>
      </c>
      <c r="D329" s="51" t="s">
        <v>379</v>
      </c>
      <c r="E329" s="37" t="s">
        <v>124</v>
      </c>
      <c r="F329" s="38"/>
      <c r="G329" s="39"/>
      <c r="H329" s="40"/>
    </row>
    <row r="330" spans="1:8" s="33" customFormat="1" ht="30" customHeight="1" x14ac:dyDescent="0.2">
      <c r="A330" s="55" t="s">
        <v>182</v>
      </c>
      <c r="B330" s="50" t="s">
        <v>201</v>
      </c>
      <c r="C330" s="43" t="s">
        <v>138</v>
      </c>
      <c r="D330" s="51" t="s">
        <v>124</v>
      </c>
      <c r="E330" s="45" t="s">
        <v>132</v>
      </c>
      <c r="F330" s="46">
        <v>50</v>
      </c>
      <c r="G330" s="47"/>
      <c r="H330" s="48">
        <f>ROUND(G330*F330,2)</f>
        <v>0</v>
      </c>
    </row>
    <row r="331" spans="1:8" s="33" customFormat="1" ht="30" customHeight="1" x14ac:dyDescent="0.2">
      <c r="A331" s="55" t="s">
        <v>183</v>
      </c>
      <c r="B331" s="42" t="s">
        <v>21</v>
      </c>
      <c r="C331" s="43" t="s">
        <v>113</v>
      </c>
      <c r="D331" s="51" t="s">
        <v>379</v>
      </c>
      <c r="E331" s="37" t="s">
        <v>124</v>
      </c>
      <c r="F331" s="38"/>
      <c r="G331" s="39"/>
      <c r="H331" s="40"/>
    </row>
    <row r="332" spans="1:8" s="33" customFormat="1" ht="30" customHeight="1" x14ac:dyDescent="0.2">
      <c r="A332" s="55" t="s">
        <v>184</v>
      </c>
      <c r="B332" s="50" t="s">
        <v>201</v>
      </c>
      <c r="C332" s="43" t="s">
        <v>137</v>
      </c>
      <c r="D332" s="51" t="s">
        <v>124</v>
      </c>
      <c r="E332" s="45" t="s">
        <v>132</v>
      </c>
      <c r="F332" s="46">
        <v>275</v>
      </c>
      <c r="G332" s="47"/>
      <c r="H332" s="48">
        <f>ROUND(G332*F332,2)</f>
        <v>0</v>
      </c>
    </row>
    <row r="333" spans="1:8" s="33" customFormat="1" ht="30" customHeight="1" x14ac:dyDescent="0.2">
      <c r="A333" s="55" t="s">
        <v>343</v>
      </c>
      <c r="B333" s="42" t="s">
        <v>22</v>
      </c>
      <c r="C333" s="43" t="s">
        <v>194</v>
      </c>
      <c r="D333" s="51" t="s">
        <v>4</v>
      </c>
      <c r="E333" s="37" t="s">
        <v>124</v>
      </c>
      <c r="F333" s="38"/>
      <c r="G333" s="39"/>
      <c r="H333" s="40"/>
    </row>
    <row r="334" spans="1:8" s="33" customFormat="1" ht="30" customHeight="1" x14ac:dyDescent="0.2">
      <c r="A334" s="55" t="s">
        <v>344</v>
      </c>
      <c r="B334" s="50" t="s">
        <v>201</v>
      </c>
      <c r="C334" s="43" t="s">
        <v>8</v>
      </c>
      <c r="D334" s="51" t="s">
        <v>234</v>
      </c>
      <c r="E334" s="37" t="s">
        <v>124</v>
      </c>
      <c r="F334" s="38"/>
      <c r="G334" s="39"/>
      <c r="H334" s="40"/>
    </row>
    <row r="335" spans="1:8" s="33" customFormat="1" ht="30" customHeight="1" x14ac:dyDescent="0.2">
      <c r="A335" s="55" t="s">
        <v>345</v>
      </c>
      <c r="B335" s="56" t="s">
        <v>317</v>
      </c>
      <c r="C335" s="43" t="s">
        <v>318</v>
      </c>
      <c r="D335" s="51"/>
      <c r="E335" s="45" t="s">
        <v>129</v>
      </c>
      <c r="F335" s="46">
        <v>10</v>
      </c>
      <c r="G335" s="47"/>
      <c r="H335" s="48">
        <f t="shared" ref="H335:H337" si="38">ROUND(G335*F335,2)</f>
        <v>0</v>
      </c>
    </row>
    <row r="336" spans="1:8" s="33" customFormat="1" ht="30" customHeight="1" x14ac:dyDescent="0.2">
      <c r="A336" s="55" t="s">
        <v>346</v>
      </c>
      <c r="B336" s="56" t="s">
        <v>319</v>
      </c>
      <c r="C336" s="43" t="s">
        <v>320</v>
      </c>
      <c r="D336" s="51"/>
      <c r="E336" s="45" t="s">
        <v>129</v>
      </c>
      <c r="F336" s="46">
        <v>25</v>
      </c>
      <c r="G336" s="47"/>
      <c r="H336" s="48">
        <f t="shared" si="38"/>
        <v>0</v>
      </c>
    </row>
    <row r="337" spans="1:8" s="94" customFormat="1" ht="30" customHeight="1" x14ac:dyDescent="0.2">
      <c r="A337" s="57" t="s">
        <v>347</v>
      </c>
      <c r="B337" s="68" t="s">
        <v>321</v>
      </c>
      <c r="C337" s="59" t="s">
        <v>322</v>
      </c>
      <c r="D337" s="60" t="s">
        <v>124</v>
      </c>
      <c r="E337" s="61" t="s">
        <v>129</v>
      </c>
      <c r="F337" s="62">
        <v>100</v>
      </c>
      <c r="G337" s="63"/>
      <c r="H337" s="64">
        <f t="shared" si="38"/>
        <v>0</v>
      </c>
    </row>
    <row r="338" spans="1:8" s="33" customFormat="1" ht="30" customHeight="1" x14ac:dyDescent="0.2">
      <c r="A338" s="55" t="s">
        <v>348</v>
      </c>
      <c r="B338" s="42" t="s">
        <v>23</v>
      </c>
      <c r="C338" s="43" t="s">
        <v>195</v>
      </c>
      <c r="D338" s="51" t="s">
        <v>375</v>
      </c>
      <c r="E338" s="37" t="s">
        <v>124</v>
      </c>
      <c r="F338" s="38"/>
      <c r="G338" s="39"/>
      <c r="H338" s="40"/>
    </row>
    <row r="339" spans="1:8" s="33" customFormat="1" ht="30" customHeight="1" x14ac:dyDescent="0.2">
      <c r="A339" s="55" t="s">
        <v>349</v>
      </c>
      <c r="B339" s="50" t="s">
        <v>201</v>
      </c>
      <c r="C339" s="43" t="s">
        <v>392</v>
      </c>
      <c r="D339" s="51" t="s">
        <v>124</v>
      </c>
      <c r="E339" s="45" t="s">
        <v>133</v>
      </c>
      <c r="F339" s="46">
        <v>70</v>
      </c>
      <c r="G339" s="47"/>
      <c r="H339" s="48">
        <f t="shared" ref="H339:H340" si="39">ROUND(G339*F339,2)</f>
        <v>0</v>
      </c>
    </row>
    <row r="340" spans="1:8" s="33" customFormat="1" ht="30" customHeight="1" x14ac:dyDescent="0.2">
      <c r="A340" s="55" t="s">
        <v>350</v>
      </c>
      <c r="B340" s="50" t="s">
        <v>202</v>
      </c>
      <c r="C340" s="43" t="s">
        <v>237</v>
      </c>
      <c r="D340" s="51" t="s">
        <v>124</v>
      </c>
      <c r="E340" s="45" t="s">
        <v>133</v>
      </c>
      <c r="F340" s="46">
        <v>120</v>
      </c>
      <c r="G340" s="47"/>
      <c r="H340" s="48">
        <f t="shared" si="39"/>
        <v>0</v>
      </c>
    </row>
    <row r="341" spans="1:8" s="33" customFormat="1" ht="30" customHeight="1" x14ac:dyDescent="0.2">
      <c r="A341" s="55" t="s">
        <v>351</v>
      </c>
      <c r="B341" s="42" t="s">
        <v>24</v>
      </c>
      <c r="C341" s="43" t="s">
        <v>196</v>
      </c>
      <c r="D341" s="51" t="s">
        <v>375</v>
      </c>
      <c r="E341" s="37" t="s">
        <v>124</v>
      </c>
      <c r="F341" s="38"/>
      <c r="G341" s="39"/>
      <c r="H341" s="40"/>
    </row>
    <row r="342" spans="1:8" s="33" customFormat="1" ht="30" customHeight="1" x14ac:dyDescent="0.2">
      <c r="A342" s="55" t="s">
        <v>352</v>
      </c>
      <c r="B342" s="50" t="s">
        <v>201</v>
      </c>
      <c r="C342" s="43" t="s">
        <v>473</v>
      </c>
      <c r="D342" s="51" t="s">
        <v>235</v>
      </c>
      <c r="E342" s="45" t="s">
        <v>133</v>
      </c>
      <c r="F342" s="46">
        <v>120</v>
      </c>
      <c r="G342" s="47"/>
      <c r="H342" s="48">
        <f t="shared" ref="H342:H346" si="40">ROUND(G342*F342,2)</f>
        <v>0</v>
      </c>
    </row>
    <row r="343" spans="1:8" s="33" customFormat="1" ht="30" customHeight="1" x14ac:dyDescent="0.2">
      <c r="A343" s="55" t="s">
        <v>353</v>
      </c>
      <c r="B343" s="50" t="s">
        <v>202</v>
      </c>
      <c r="C343" s="43" t="s">
        <v>474</v>
      </c>
      <c r="D343" s="51" t="s">
        <v>291</v>
      </c>
      <c r="E343" s="45" t="s">
        <v>133</v>
      </c>
      <c r="F343" s="46">
        <v>70</v>
      </c>
      <c r="G343" s="47"/>
      <c r="H343" s="48">
        <f t="shared" si="40"/>
        <v>0</v>
      </c>
    </row>
    <row r="344" spans="1:8" s="33" customFormat="1" ht="30" customHeight="1" x14ac:dyDescent="0.2">
      <c r="A344" s="55" t="s">
        <v>354</v>
      </c>
      <c r="B344" s="50" t="s">
        <v>203</v>
      </c>
      <c r="C344" s="43" t="s">
        <v>394</v>
      </c>
      <c r="D344" s="51" t="s">
        <v>236</v>
      </c>
      <c r="E344" s="45" t="s">
        <v>133</v>
      </c>
      <c r="F344" s="46">
        <v>60</v>
      </c>
      <c r="G344" s="47"/>
      <c r="H344" s="48">
        <f t="shared" si="40"/>
        <v>0</v>
      </c>
    </row>
    <row r="345" spans="1:8" s="33" customFormat="1" ht="30" customHeight="1" x14ac:dyDescent="0.2">
      <c r="A345" s="55" t="s">
        <v>355</v>
      </c>
      <c r="B345" s="50" t="s">
        <v>204</v>
      </c>
      <c r="C345" s="43" t="s">
        <v>395</v>
      </c>
      <c r="D345" s="51" t="s">
        <v>236</v>
      </c>
      <c r="E345" s="45" t="s">
        <v>133</v>
      </c>
      <c r="F345" s="46">
        <v>40</v>
      </c>
      <c r="G345" s="47"/>
      <c r="H345" s="48">
        <f t="shared" si="40"/>
        <v>0</v>
      </c>
    </row>
    <row r="346" spans="1:8" s="33" customFormat="1" ht="30" customHeight="1" x14ac:dyDescent="0.2">
      <c r="A346" s="55" t="s">
        <v>357</v>
      </c>
      <c r="B346" s="50" t="s">
        <v>205</v>
      </c>
      <c r="C346" s="43" t="s">
        <v>376</v>
      </c>
      <c r="D346" s="51" t="s">
        <v>213</v>
      </c>
      <c r="E346" s="45" t="s">
        <v>133</v>
      </c>
      <c r="F346" s="46">
        <v>45</v>
      </c>
      <c r="G346" s="47"/>
      <c r="H346" s="48">
        <f t="shared" si="40"/>
        <v>0</v>
      </c>
    </row>
    <row r="347" spans="1:8" s="33" customFormat="1" ht="30" customHeight="1" x14ac:dyDescent="0.2">
      <c r="A347" s="55" t="s">
        <v>358</v>
      </c>
      <c r="B347" s="42" t="s">
        <v>25</v>
      </c>
      <c r="C347" s="43" t="s">
        <v>108</v>
      </c>
      <c r="D347" s="51" t="s">
        <v>375</v>
      </c>
      <c r="E347" s="37" t="s">
        <v>124</v>
      </c>
      <c r="F347" s="38"/>
      <c r="G347" s="39"/>
      <c r="H347" s="40"/>
    </row>
    <row r="348" spans="1:8" s="33" customFormat="1" ht="30" customHeight="1" x14ac:dyDescent="0.2">
      <c r="A348" s="55" t="s">
        <v>361</v>
      </c>
      <c r="B348" s="50" t="s">
        <v>201</v>
      </c>
      <c r="C348" s="43" t="s">
        <v>474</v>
      </c>
      <c r="D348" s="51" t="s">
        <v>291</v>
      </c>
      <c r="E348" s="37" t="s">
        <v>124</v>
      </c>
      <c r="F348" s="38"/>
      <c r="G348" s="39"/>
      <c r="H348" s="40"/>
    </row>
    <row r="349" spans="1:8" s="33" customFormat="1" ht="30" customHeight="1" x14ac:dyDescent="0.2">
      <c r="A349" s="55" t="s">
        <v>362</v>
      </c>
      <c r="B349" s="56" t="s">
        <v>317</v>
      </c>
      <c r="C349" s="43" t="s">
        <v>324</v>
      </c>
      <c r="D349" s="51"/>
      <c r="E349" s="45" t="s">
        <v>133</v>
      </c>
      <c r="F349" s="46">
        <v>20</v>
      </c>
      <c r="G349" s="47"/>
      <c r="H349" s="48">
        <f t="shared" ref="H349:H351" si="41">ROUND(G349*F349,2)</f>
        <v>0</v>
      </c>
    </row>
    <row r="350" spans="1:8" s="33" customFormat="1" ht="30" customHeight="1" x14ac:dyDescent="0.2">
      <c r="A350" s="55" t="s">
        <v>363</v>
      </c>
      <c r="B350" s="50" t="s">
        <v>202</v>
      </c>
      <c r="C350" s="43" t="s">
        <v>376</v>
      </c>
      <c r="D350" s="51" t="s">
        <v>326</v>
      </c>
      <c r="E350" s="45" t="s">
        <v>133</v>
      </c>
      <c r="F350" s="46">
        <v>25</v>
      </c>
      <c r="G350" s="47"/>
      <c r="H350" s="48">
        <f t="shared" si="41"/>
        <v>0</v>
      </c>
    </row>
    <row r="351" spans="1:8" s="33" customFormat="1" ht="30" customHeight="1" x14ac:dyDescent="0.2">
      <c r="A351" s="55" t="s">
        <v>275</v>
      </c>
      <c r="B351" s="42" t="s">
        <v>26</v>
      </c>
      <c r="C351" s="43" t="s">
        <v>116</v>
      </c>
      <c r="D351" s="51" t="s">
        <v>334</v>
      </c>
      <c r="E351" s="45" t="s">
        <v>129</v>
      </c>
      <c r="F351" s="46">
        <v>16</v>
      </c>
      <c r="G351" s="47"/>
      <c r="H351" s="48">
        <f t="shared" si="41"/>
        <v>0</v>
      </c>
    </row>
    <row r="352" spans="1:8" s="33" customFormat="1" ht="30" customHeight="1" x14ac:dyDescent="0.2">
      <c r="A352" s="55" t="s">
        <v>276</v>
      </c>
      <c r="B352" s="42" t="s">
        <v>27</v>
      </c>
      <c r="C352" s="43" t="s">
        <v>55</v>
      </c>
      <c r="D352" s="51" t="s">
        <v>387</v>
      </c>
      <c r="E352" s="37" t="s">
        <v>124</v>
      </c>
      <c r="F352" s="38"/>
      <c r="G352" s="39"/>
      <c r="H352" s="40"/>
    </row>
    <row r="353" spans="1:8" s="33" customFormat="1" ht="30" customHeight="1" x14ac:dyDescent="0.2">
      <c r="A353" s="55" t="s">
        <v>277</v>
      </c>
      <c r="B353" s="50" t="s">
        <v>201</v>
      </c>
      <c r="C353" s="43" t="s">
        <v>52</v>
      </c>
      <c r="D353" s="51" t="s">
        <v>124</v>
      </c>
      <c r="E353" s="45" t="s">
        <v>129</v>
      </c>
      <c r="F353" s="46">
        <v>70</v>
      </c>
      <c r="G353" s="47"/>
      <c r="H353" s="48">
        <f t="shared" ref="H353:H355" si="42">ROUND(G353*F353,2)</f>
        <v>0</v>
      </c>
    </row>
    <row r="354" spans="1:8" s="33" customFormat="1" ht="30" customHeight="1" x14ac:dyDescent="0.2">
      <c r="A354" s="55" t="s">
        <v>289</v>
      </c>
      <c r="B354" s="42" t="s">
        <v>28</v>
      </c>
      <c r="C354" s="43" t="s">
        <v>53</v>
      </c>
      <c r="D354" s="51" t="s">
        <v>479</v>
      </c>
      <c r="E354" s="45" t="s">
        <v>129</v>
      </c>
      <c r="F354" s="46">
        <v>600</v>
      </c>
      <c r="G354" s="47"/>
      <c r="H354" s="48">
        <f t="shared" si="42"/>
        <v>0</v>
      </c>
    </row>
    <row r="355" spans="1:8" s="33" customFormat="1" ht="30" customHeight="1" x14ac:dyDescent="0.2">
      <c r="A355" s="55" t="s">
        <v>365</v>
      </c>
      <c r="B355" s="42" t="s">
        <v>29</v>
      </c>
      <c r="C355" s="43" t="s">
        <v>373</v>
      </c>
      <c r="D355" s="51" t="s">
        <v>388</v>
      </c>
      <c r="E355" s="45" t="s">
        <v>132</v>
      </c>
      <c r="F355" s="46">
        <v>6</v>
      </c>
      <c r="G355" s="47"/>
      <c r="H355" s="48">
        <f t="shared" si="42"/>
        <v>0</v>
      </c>
    </row>
    <row r="356" spans="1:8" s="33" customFormat="1" ht="30" customHeight="1" x14ac:dyDescent="0.2">
      <c r="A356" s="30"/>
      <c r="B356" s="66"/>
      <c r="C356" s="54" t="s">
        <v>463</v>
      </c>
      <c r="D356" s="36"/>
      <c r="E356" s="37" t="s">
        <v>124</v>
      </c>
      <c r="F356" s="38"/>
      <c r="G356" s="39"/>
      <c r="H356" s="40"/>
    </row>
    <row r="357" spans="1:8" s="33" customFormat="1" ht="45" customHeight="1" x14ac:dyDescent="0.2">
      <c r="A357" s="41" t="s">
        <v>152</v>
      </c>
      <c r="B357" s="42" t="s">
        <v>30</v>
      </c>
      <c r="C357" s="43" t="s">
        <v>272</v>
      </c>
      <c r="D357" s="51" t="s">
        <v>386</v>
      </c>
      <c r="E357" s="37" t="s">
        <v>124</v>
      </c>
      <c r="F357" s="38"/>
      <c r="G357" s="39"/>
      <c r="H357" s="40"/>
    </row>
    <row r="358" spans="1:8" s="33" customFormat="1" ht="45" customHeight="1" x14ac:dyDescent="0.2">
      <c r="A358" s="41" t="s">
        <v>153</v>
      </c>
      <c r="B358" s="50" t="s">
        <v>201</v>
      </c>
      <c r="C358" s="43" t="s">
        <v>136</v>
      </c>
      <c r="D358" s="51" t="s">
        <v>124</v>
      </c>
      <c r="E358" s="45" t="s">
        <v>129</v>
      </c>
      <c r="F358" s="46">
        <v>180</v>
      </c>
      <c r="G358" s="47"/>
      <c r="H358" s="48">
        <f>ROUND(G358*F358,2)</f>
        <v>0</v>
      </c>
    </row>
    <row r="359" spans="1:8" s="33" customFormat="1" ht="30" customHeight="1" x14ac:dyDescent="0.2">
      <c r="A359" s="41" t="s">
        <v>224</v>
      </c>
      <c r="B359" s="42" t="s">
        <v>31</v>
      </c>
      <c r="C359" s="43" t="s">
        <v>79</v>
      </c>
      <c r="D359" s="51" t="s">
        <v>386</v>
      </c>
      <c r="E359" s="37" t="s">
        <v>124</v>
      </c>
      <c r="F359" s="38"/>
      <c r="G359" s="39"/>
      <c r="H359" s="40"/>
    </row>
    <row r="360" spans="1:8" s="33" customFormat="1" ht="45" customHeight="1" x14ac:dyDescent="0.2">
      <c r="A360" s="41" t="s">
        <v>226</v>
      </c>
      <c r="B360" s="50" t="s">
        <v>201</v>
      </c>
      <c r="C360" s="43" t="s">
        <v>397</v>
      </c>
      <c r="D360" s="51"/>
      <c r="E360" s="45" t="s">
        <v>129</v>
      </c>
      <c r="F360" s="46">
        <v>170</v>
      </c>
      <c r="G360" s="47"/>
      <c r="H360" s="48">
        <f t="shared" ref="H360:H362" si="43">ROUND(G360*F360,2)</f>
        <v>0</v>
      </c>
    </row>
    <row r="361" spans="1:8" s="33" customFormat="1" ht="30" customHeight="1" x14ac:dyDescent="0.2">
      <c r="A361" s="41" t="s">
        <v>14</v>
      </c>
      <c r="B361" s="42" t="s">
        <v>253</v>
      </c>
      <c r="C361" s="43" t="s">
        <v>368</v>
      </c>
      <c r="D361" s="51" t="s">
        <v>7</v>
      </c>
      <c r="E361" s="45" t="s">
        <v>129</v>
      </c>
      <c r="F361" s="46">
        <v>450</v>
      </c>
      <c r="G361" s="47"/>
      <c r="H361" s="48">
        <f t="shared" si="43"/>
        <v>0</v>
      </c>
    </row>
    <row r="362" spans="1:8" s="94" customFormat="1" ht="30" customHeight="1" x14ac:dyDescent="0.2">
      <c r="A362" s="67" t="s">
        <v>15</v>
      </c>
      <c r="B362" s="58" t="s">
        <v>255</v>
      </c>
      <c r="C362" s="59" t="s">
        <v>83</v>
      </c>
      <c r="D362" s="60" t="s">
        <v>334</v>
      </c>
      <c r="E362" s="61" t="s">
        <v>129</v>
      </c>
      <c r="F362" s="62">
        <v>10</v>
      </c>
      <c r="G362" s="63"/>
      <c r="H362" s="64">
        <f t="shared" si="43"/>
        <v>0</v>
      </c>
    </row>
    <row r="363" spans="1:8" s="33" customFormat="1" ht="45" customHeight="1" x14ac:dyDescent="0.2">
      <c r="A363" s="41" t="s">
        <v>16</v>
      </c>
      <c r="B363" s="42" t="s">
        <v>257</v>
      </c>
      <c r="C363" s="43" t="s">
        <v>238</v>
      </c>
      <c r="D363" s="51" t="s">
        <v>447</v>
      </c>
      <c r="E363" s="37" t="s">
        <v>124</v>
      </c>
      <c r="F363" s="38"/>
      <c r="G363" s="39"/>
      <c r="H363" s="40"/>
    </row>
    <row r="364" spans="1:8" s="33" customFormat="1" ht="30" customHeight="1" x14ac:dyDescent="0.2">
      <c r="A364" s="41" t="s">
        <v>239</v>
      </c>
      <c r="B364" s="50" t="s">
        <v>201</v>
      </c>
      <c r="C364" s="43" t="s">
        <v>210</v>
      </c>
      <c r="D364" s="51"/>
      <c r="E364" s="37" t="s">
        <v>124</v>
      </c>
      <c r="F364" s="38"/>
      <c r="G364" s="39"/>
      <c r="H364" s="40"/>
    </row>
    <row r="365" spans="1:8" s="33" customFormat="1" ht="30" customHeight="1" x14ac:dyDescent="0.2">
      <c r="A365" s="41" t="s">
        <v>240</v>
      </c>
      <c r="B365" s="56" t="s">
        <v>317</v>
      </c>
      <c r="C365" s="43" t="s">
        <v>327</v>
      </c>
      <c r="D365" s="51"/>
      <c r="E365" s="45" t="s">
        <v>131</v>
      </c>
      <c r="F365" s="46">
        <v>480</v>
      </c>
      <c r="G365" s="47"/>
      <c r="H365" s="48">
        <f>ROUND(G365*F365,2)</f>
        <v>0</v>
      </c>
    </row>
    <row r="366" spans="1:8" s="33" customFormat="1" ht="30" customHeight="1" x14ac:dyDescent="0.2">
      <c r="A366" s="41" t="s">
        <v>241</v>
      </c>
      <c r="B366" s="50" t="s">
        <v>202</v>
      </c>
      <c r="C366" s="43" t="s">
        <v>211</v>
      </c>
      <c r="D366" s="51"/>
      <c r="E366" s="37" t="s">
        <v>124</v>
      </c>
      <c r="F366" s="38"/>
      <c r="G366" s="39"/>
      <c r="H366" s="40"/>
    </row>
    <row r="367" spans="1:8" s="33" customFormat="1" ht="30" customHeight="1" x14ac:dyDescent="0.2">
      <c r="A367" s="41" t="s">
        <v>242</v>
      </c>
      <c r="B367" s="56" t="s">
        <v>317</v>
      </c>
      <c r="C367" s="43" t="s">
        <v>327</v>
      </c>
      <c r="D367" s="51"/>
      <c r="E367" s="45" t="s">
        <v>131</v>
      </c>
      <c r="F367" s="46">
        <v>90</v>
      </c>
      <c r="G367" s="47"/>
      <c r="H367" s="48">
        <f>ROUND(G367*F367,2)</f>
        <v>0</v>
      </c>
    </row>
    <row r="368" spans="1:8" s="33" customFormat="1" ht="30" customHeight="1" x14ac:dyDescent="0.2">
      <c r="A368" s="30"/>
      <c r="B368" s="66"/>
      <c r="C368" s="54" t="s">
        <v>146</v>
      </c>
      <c r="D368" s="36"/>
      <c r="E368" s="37" t="s">
        <v>124</v>
      </c>
      <c r="F368" s="38"/>
      <c r="G368" s="39"/>
      <c r="H368" s="40"/>
    </row>
    <row r="369" spans="1:8" s="33" customFormat="1" ht="45" customHeight="1" x14ac:dyDescent="0.2">
      <c r="A369" s="41" t="s">
        <v>155</v>
      </c>
      <c r="B369" s="42" t="s">
        <v>278</v>
      </c>
      <c r="C369" s="43" t="s">
        <v>369</v>
      </c>
      <c r="D369" s="51" t="s">
        <v>336</v>
      </c>
      <c r="E369" s="45" t="s">
        <v>133</v>
      </c>
      <c r="F369" s="46">
        <v>50</v>
      </c>
      <c r="G369" s="47"/>
      <c r="H369" s="48">
        <f t="shared" ref="H369:H370" si="44">ROUND(G369*F369,2)</f>
        <v>0</v>
      </c>
    </row>
    <row r="370" spans="1:8" s="33" customFormat="1" ht="30" customHeight="1" x14ac:dyDescent="0.2">
      <c r="A370" s="41" t="s">
        <v>287</v>
      </c>
      <c r="B370" s="42" t="s">
        <v>288</v>
      </c>
      <c r="C370" s="43" t="s">
        <v>54</v>
      </c>
      <c r="D370" s="51" t="s">
        <v>336</v>
      </c>
      <c r="E370" s="45" t="s">
        <v>133</v>
      </c>
      <c r="F370" s="46">
        <v>500</v>
      </c>
      <c r="G370" s="47"/>
      <c r="H370" s="48">
        <f t="shared" si="44"/>
        <v>0</v>
      </c>
    </row>
    <row r="371" spans="1:8" s="33" customFormat="1" ht="45" customHeight="1" x14ac:dyDescent="0.2">
      <c r="A371" s="30"/>
      <c r="B371" s="66"/>
      <c r="C371" s="54" t="s">
        <v>147</v>
      </c>
      <c r="D371" s="36"/>
      <c r="E371" s="37" t="s">
        <v>124</v>
      </c>
      <c r="F371" s="38"/>
      <c r="G371" s="39"/>
      <c r="H371" s="40"/>
    </row>
    <row r="372" spans="1:8" s="33" customFormat="1" ht="30" customHeight="1" x14ac:dyDescent="0.2">
      <c r="A372" s="41" t="s">
        <v>156</v>
      </c>
      <c r="B372" s="42" t="s">
        <v>307</v>
      </c>
      <c r="C372" s="43" t="s">
        <v>245</v>
      </c>
      <c r="D372" s="51" t="s">
        <v>9</v>
      </c>
      <c r="E372" s="37" t="s">
        <v>124</v>
      </c>
      <c r="F372" s="38"/>
      <c r="G372" s="39"/>
      <c r="H372" s="40"/>
    </row>
    <row r="373" spans="1:8" s="33" customFormat="1" ht="30" customHeight="1" x14ac:dyDescent="0.2">
      <c r="A373" s="41" t="s">
        <v>157</v>
      </c>
      <c r="B373" s="50" t="s">
        <v>201</v>
      </c>
      <c r="C373" s="43" t="s">
        <v>401</v>
      </c>
      <c r="D373" s="51"/>
      <c r="E373" s="45" t="s">
        <v>132</v>
      </c>
      <c r="F373" s="46">
        <v>1</v>
      </c>
      <c r="G373" s="47"/>
      <c r="H373" s="48">
        <f t="shared" ref="H373:H374" si="45">ROUND(G373*F373,2)</f>
        <v>0</v>
      </c>
    </row>
    <row r="374" spans="1:8" s="33" customFormat="1" ht="30" customHeight="1" x14ac:dyDescent="0.2">
      <c r="A374" s="41" t="s">
        <v>413</v>
      </c>
      <c r="B374" s="50" t="s">
        <v>202</v>
      </c>
      <c r="C374" s="43" t="s">
        <v>402</v>
      </c>
      <c r="D374" s="51"/>
      <c r="E374" s="45" t="s">
        <v>132</v>
      </c>
      <c r="F374" s="46">
        <v>1</v>
      </c>
      <c r="G374" s="47"/>
      <c r="H374" s="48">
        <f t="shared" si="45"/>
        <v>0</v>
      </c>
    </row>
    <row r="375" spans="1:8" s="33" customFormat="1" ht="30" customHeight="1" x14ac:dyDescent="0.2">
      <c r="A375" s="41" t="s">
        <v>158</v>
      </c>
      <c r="B375" s="42" t="s">
        <v>309</v>
      </c>
      <c r="C375" s="43" t="s">
        <v>246</v>
      </c>
      <c r="D375" s="51" t="s">
        <v>9</v>
      </c>
      <c r="E375" s="37" t="s">
        <v>124</v>
      </c>
      <c r="F375" s="38"/>
      <c r="G375" s="39"/>
      <c r="H375" s="40"/>
    </row>
    <row r="376" spans="1:8" s="33" customFormat="1" ht="30" customHeight="1" x14ac:dyDescent="0.2">
      <c r="A376" s="41" t="s">
        <v>159</v>
      </c>
      <c r="B376" s="50" t="s">
        <v>201</v>
      </c>
      <c r="C376" s="43" t="s">
        <v>247</v>
      </c>
      <c r="D376" s="51"/>
      <c r="E376" s="45" t="s">
        <v>132</v>
      </c>
      <c r="F376" s="46">
        <v>2</v>
      </c>
      <c r="G376" s="47"/>
      <c r="H376" s="48">
        <f>ROUND(G376*F376,2)</f>
        <v>0</v>
      </c>
    </row>
    <row r="377" spans="1:8" s="33" customFormat="1" ht="30" customHeight="1" x14ac:dyDescent="0.2">
      <c r="A377" s="41" t="s">
        <v>160</v>
      </c>
      <c r="B377" s="42" t="s">
        <v>310</v>
      </c>
      <c r="C377" s="43" t="s">
        <v>248</v>
      </c>
      <c r="D377" s="51" t="s">
        <v>9</v>
      </c>
      <c r="E377" s="37" t="s">
        <v>124</v>
      </c>
      <c r="F377" s="38"/>
      <c r="G377" s="39"/>
      <c r="H377" s="40"/>
    </row>
    <row r="378" spans="1:8" s="33" customFormat="1" ht="30" customHeight="1" x14ac:dyDescent="0.2">
      <c r="A378" s="41" t="s">
        <v>32</v>
      </c>
      <c r="B378" s="50" t="s">
        <v>201</v>
      </c>
      <c r="C378" s="43" t="s">
        <v>448</v>
      </c>
      <c r="D378" s="51"/>
      <c r="E378" s="37" t="s">
        <v>124</v>
      </c>
      <c r="F378" s="38"/>
      <c r="G378" s="39"/>
      <c r="H378" s="40"/>
    </row>
    <row r="379" spans="1:8" s="33" customFormat="1" ht="45" customHeight="1" x14ac:dyDescent="0.2">
      <c r="A379" s="41" t="s">
        <v>33</v>
      </c>
      <c r="B379" s="56" t="s">
        <v>317</v>
      </c>
      <c r="C379" s="43" t="s">
        <v>449</v>
      </c>
      <c r="D379" s="51"/>
      <c r="E379" s="45" t="s">
        <v>133</v>
      </c>
      <c r="F379" s="46">
        <v>4</v>
      </c>
      <c r="G379" s="47"/>
      <c r="H379" s="48">
        <f t="shared" ref="H379:H380" si="46">ROUND(G379*F379,2)</f>
        <v>0</v>
      </c>
    </row>
    <row r="380" spans="1:8" s="33" customFormat="1" ht="30" customHeight="1" x14ac:dyDescent="0.2">
      <c r="A380" s="41" t="s">
        <v>34</v>
      </c>
      <c r="B380" s="42" t="s">
        <v>311</v>
      </c>
      <c r="C380" s="43" t="s">
        <v>299</v>
      </c>
      <c r="D380" s="51" t="s">
        <v>9</v>
      </c>
      <c r="E380" s="45" t="s">
        <v>133</v>
      </c>
      <c r="F380" s="46">
        <v>20</v>
      </c>
      <c r="G380" s="47"/>
      <c r="H380" s="48">
        <f t="shared" si="46"/>
        <v>0</v>
      </c>
    </row>
    <row r="381" spans="1:8" s="33" customFormat="1" ht="30" customHeight="1" x14ac:dyDescent="0.2">
      <c r="A381" s="41" t="s">
        <v>42</v>
      </c>
      <c r="B381" s="42" t="s">
        <v>2</v>
      </c>
      <c r="C381" s="73" t="s">
        <v>250</v>
      </c>
      <c r="D381" s="51" t="s">
        <v>9</v>
      </c>
      <c r="E381" s="37" t="s">
        <v>124</v>
      </c>
      <c r="F381" s="38"/>
      <c r="G381" s="39"/>
      <c r="H381" s="40"/>
    </row>
    <row r="382" spans="1:8" s="33" customFormat="1" ht="30" customHeight="1" x14ac:dyDescent="0.2">
      <c r="A382" s="41" t="s">
        <v>43</v>
      </c>
      <c r="B382" s="50" t="s">
        <v>201</v>
      </c>
      <c r="C382" s="73" t="s">
        <v>404</v>
      </c>
      <c r="D382" s="51"/>
      <c r="E382" s="45" t="s">
        <v>132</v>
      </c>
      <c r="F382" s="46">
        <v>2</v>
      </c>
      <c r="G382" s="47"/>
      <c r="H382" s="48">
        <f>ROUND(G382*F382,2)</f>
        <v>0</v>
      </c>
    </row>
    <row r="383" spans="1:8" s="33" customFormat="1" ht="45" customHeight="1" x14ac:dyDescent="0.2">
      <c r="A383" s="41" t="s">
        <v>49</v>
      </c>
      <c r="B383" s="42" t="s">
        <v>380</v>
      </c>
      <c r="C383" s="73" t="s">
        <v>331</v>
      </c>
      <c r="D383" s="51" t="s">
        <v>9</v>
      </c>
      <c r="E383" s="37" t="s">
        <v>124</v>
      </c>
      <c r="F383" s="38"/>
      <c r="G383" s="39"/>
      <c r="H383" s="40"/>
    </row>
    <row r="384" spans="1:8" s="33" customFormat="1" ht="30" customHeight="1" x14ac:dyDescent="0.2">
      <c r="A384" s="41" t="s">
        <v>50</v>
      </c>
      <c r="B384" s="50" t="s">
        <v>201</v>
      </c>
      <c r="C384" s="73" t="s">
        <v>412</v>
      </c>
      <c r="D384" s="51"/>
      <c r="E384" s="45" t="s">
        <v>132</v>
      </c>
      <c r="F384" s="46">
        <v>4</v>
      </c>
      <c r="G384" s="47"/>
      <c r="H384" s="48">
        <f t="shared" ref="H384:H386" si="47">ROUND(G384*F384,2)</f>
        <v>0</v>
      </c>
    </row>
    <row r="385" spans="1:8" s="33" customFormat="1" ht="30" customHeight="1" x14ac:dyDescent="0.2">
      <c r="A385" s="41" t="s">
        <v>254</v>
      </c>
      <c r="B385" s="42" t="s">
        <v>381</v>
      </c>
      <c r="C385" s="43" t="s">
        <v>315</v>
      </c>
      <c r="D385" s="51" t="s">
        <v>9</v>
      </c>
      <c r="E385" s="45" t="s">
        <v>132</v>
      </c>
      <c r="F385" s="46">
        <v>2</v>
      </c>
      <c r="G385" s="47"/>
      <c r="H385" s="48">
        <f t="shared" si="47"/>
        <v>0</v>
      </c>
    </row>
    <row r="386" spans="1:8" s="94" customFormat="1" ht="30" customHeight="1" x14ac:dyDescent="0.2">
      <c r="A386" s="67" t="s">
        <v>256</v>
      </c>
      <c r="B386" s="58" t="s">
        <v>382</v>
      </c>
      <c r="C386" s="59" t="s">
        <v>252</v>
      </c>
      <c r="D386" s="60" t="s">
        <v>9</v>
      </c>
      <c r="E386" s="61" t="s">
        <v>132</v>
      </c>
      <c r="F386" s="62">
        <v>2</v>
      </c>
      <c r="G386" s="63"/>
      <c r="H386" s="64">
        <f t="shared" si="47"/>
        <v>0</v>
      </c>
    </row>
    <row r="387" spans="1:8" s="33" customFormat="1" ht="30" customHeight="1" x14ac:dyDescent="0.2">
      <c r="A387" s="30"/>
      <c r="B387" s="75"/>
      <c r="C387" s="54" t="s">
        <v>148</v>
      </c>
      <c r="D387" s="36"/>
      <c r="E387" s="37" t="s">
        <v>124</v>
      </c>
      <c r="F387" s="38"/>
      <c r="G387" s="39"/>
      <c r="H387" s="40"/>
    </row>
    <row r="388" spans="1:8" s="33" customFormat="1" ht="45" customHeight="1" x14ac:dyDescent="0.2">
      <c r="A388" s="41" t="s">
        <v>161</v>
      </c>
      <c r="B388" s="42" t="s">
        <v>389</v>
      </c>
      <c r="C388" s="72" t="s">
        <v>423</v>
      </c>
      <c r="D388" s="71" t="s">
        <v>422</v>
      </c>
      <c r="E388" s="45" t="s">
        <v>132</v>
      </c>
      <c r="F388" s="46">
        <v>3</v>
      </c>
      <c r="G388" s="47"/>
      <c r="H388" s="48">
        <f>ROUND(G388*F388,2)</f>
        <v>0</v>
      </c>
    </row>
    <row r="389" spans="1:8" s="33" customFormat="1" ht="30" customHeight="1" x14ac:dyDescent="0.2">
      <c r="A389" s="41" t="s">
        <v>165</v>
      </c>
      <c r="B389" s="42" t="s">
        <v>406</v>
      </c>
      <c r="C389" s="43" t="s">
        <v>294</v>
      </c>
      <c r="D389" s="71" t="s">
        <v>422</v>
      </c>
      <c r="E389" s="45" t="s">
        <v>132</v>
      </c>
      <c r="F389" s="46">
        <v>4</v>
      </c>
      <c r="G389" s="47"/>
      <c r="H389" s="48">
        <f t="shared" ref="H389:H390" si="48">ROUND(G389*F389,2)</f>
        <v>0</v>
      </c>
    </row>
    <row r="390" spans="1:8" s="33" customFormat="1" ht="30" customHeight="1" x14ac:dyDescent="0.2">
      <c r="A390" s="41" t="s">
        <v>267</v>
      </c>
      <c r="B390" s="42" t="s">
        <v>534</v>
      </c>
      <c r="C390" s="43" t="s">
        <v>296</v>
      </c>
      <c r="D390" s="71" t="s">
        <v>422</v>
      </c>
      <c r="E390" s="45" t="s">
        <v>132</v>
      </c>
      <c r="F390" s="46">
        <v>1</v>
      </c>
      <c r="G390" s="47"/>
      <c r="H390" s="48">
        <f t="shared" si="48"/>
        <v>0</v>
      </c>
    </row>
    <row r="391" spans="1:8" s="33" customFormat="1" ht="30" customHeight="1" x14ac:dyDescent="0.2">
      <c r="A391" s="30"/>
      <c r="B391" s="34"/>
      <c r="C391" s="54" t="s">
        <v>149</v>
      </c>
      <c r="D391" s="36"/>
      <c r="E391" s="37" t="s">
        <v>124</v>
      </c>
      <c r="F391" s="38"/>
      <c r="G391" s="39"/>
      <c r="H391" s="40"/>
    </row>
    <row r="392" spans="1:8" s="33" customFormat="1" ht="30" customHeight="1" x14ac:dyDescent="0.2">
      <c r="A392" s="55" t="s">
        <v>168</v>
      </c>
      <c r="B392" s="42" t="s">
        <v>535</v>
      </c>
      <c r="C392" s="43" t="s">
        <v>100</v>
      </c>
      <c r="D392" s="51" t="s">
        <v>12</v>
      </c>
      <c r="E392" s="37" t="s">
        <v>124</v>
      </c>
      <c r="F392" s="38"/>
      <c r="G392" s="39"/>
      <c r="H392" s="40"/>
    </row>
    <row r="393" spans="1:8" s="33" customFormat="1" ht="30" customHeight="1" x14ac:dyDescent="0.2">
      <c r="A393" s="55" t="s">
        <v>169</v>
      </c>
      <c r="B393" s="50" t="s">
        <v>201</v>
      </c>
      <c r="C393" s="43" t="s">
        <v>371</v>
      </c>
      <c r="D393" s="51"/>
      <c r="E393" s="45" t="s">
        <v>129</v>
      </c>
      <c r="F393" s="46">
        <v>200</v>
      </c>
      <c r="G393" s="47"/>
      <c r="H393" s="48">
        <f t="shared" ref="H393:H394" si="49">ROUND(G393*F393,2)</f>
        <v>0</v>
      </c>
    </row>
    <row r="394" spans="1:8" s="33" customFormat="1" ht="30" customHeight="1" x14ac:dyDescent="0.2">
      <c r="A394" s="55" t="s">
        <v>170</v>
      </c>
      <c r="B394" s="50" t="s">
        <v>202</v>
      </c>
      <c r="C394" s="43" t="s">
        <v>372</v>
      </c>
      <c r="D394" s="51"/>
      <c r="E394" s="45" t="s">
        <v>129</v>
      </c>
      <c r="F394" s="46">
        <v>800</v>
      </c>
      <c r="G394" s="47"/>
      <c r="H394" s="48">
        <f t="shared" si="49"/>
        <v>0</v>
      </c>
    </row>
    <row r="395" spans="1:8" s="33" customFormat="1" ht="12" customHeight="1" x14ac:dyDescent="0.2">
      <c r="A395" s="30"/>
      <c r="B395" s="78"/>
      <c r="C395" s="54"/>
      <c r="D395" s="36"/>
      <c r="E395" s="37" t="s">
        <v>124</v>
      </c>
      <c r="F395" s="38"/>
      <c r="G395" s="39"/>
      <c r="H395" s="40"/>
    </row>
    <row r="396" spans="1:8" s="33" customFormat="1" ht="45" customHeight="1" thickBot="1" x14ac:dyDescent="0.25">
      <c r="A396" s="30"/>
      <c r="B396" s="80" t="str">
        <f>B312</f>
        <v>E</v>
      </c>
      <c r="C396" s="147" t="str">
        <f>C312</f>
        <v>REHABILITATION:  CALEDON ROAD FROM MAPLERIDGE AVENUE TO KILLARNEY AVENUE</v>
      </c>
      <c r="D396" s="148"/>
      <c r="E396" s="148"/>
      <c r="F396" s="149"/>
      <c r="G396" s="84" t="s">
        <v>461</v>
      </c>
      <c r="H396" s="84">
        <f>SUM(H312:H395)</f>
        <v>0</v>
      </c>
    </row>
    <row r="397" spans="1:8" s="33" customFormat="1" ht="30" customHeight="1" thickTop="1" x14ac:dyDescent="0.2">
      <c r="A397" s="30"/>
      <c r="B397" s="91" t="s">
        <v>303</v>
      </c>
      <c r="C397" s="144" t="s">
        <v>536</v>
      </c>
      <c r="D397" s="145"/>
      <c r="E397" s="145"/>
      <c r="F397" s="146"/>
      <c r="G397" s="30"/>
      <c r="H397" s="32"/>
    </row>
    <row r="398" spans="1:8" s="33" customFormat="1" ht="30" customHeight="1" x14ac:dyDescent="0.2">
      <c r="A398" s="30"/>
      <c r="B398" s="34"/>
      <c r="C398" s="35" t="s">
        <v>537</v>
      </c>
      <c r="D398" s="36"/>
      <c r="E398" s="37"/>
      <c r="F398" s="38"/>
      <c r="G398" s="39"/>
      <c r="H398" s="40"/>
    </row>
    <row r="399" spans="1:8" s="33" customFormat="1" ht="30" customHeight="1" x14ac:dyDescent="0.2">
      <c r="A399" s="30"/>
      <c r="B399" s="42" t="s">
        <v>90</v>
      </c>
      <c r="C399" s="43" t="s">
        <v>538</v>
      </c>
      <c r="D399" s="44" t="s">
        <v>539</v>
      </c>
      <c r="E399" s="45"/>
      <c r="F399" s="38"/>
      <c r="G399" s="39"/>
      <c r="H399" s="40"/>
    </row>
    <row r="400" spans="1:8" s="33" customFormat="1" ht="30" customHeight="1" x14ac:dyDescent="0.2">
      <c r="A400" s="30"/>
      <c r="B400" s="50" t="s">
        <v>201</v>
      </c>
      <c r="C400" s="43" t="s">
        <v>540</v>
      </c>
      <c r="D400" s="44"/>
      <c r="E400" s="45"/>
      <c r="F400" s="38"/>
      <c r="G400" s="39"/>
      <c r="H400" s="40"/>
    </row>
    <row r="401" spans="1:8" s="33" customFormat="1" ht="30" customHeight="1" x14ac:dyDescent="0.2">
      <c r="A401" s="30"/>
      <c r="B401" s="101" t="s">
        <v>317</v>
      </c>
      <c r="C401" s="102" t="s">
        <v>541</v>
      </c>
      <c r="D401" s="36"/>
      <c r="E401" s="37" t="s">
        <v>542</v>
      </c>
      <c r="F401" s="77">
        <v>1.6</v>
      </c>
      <c r="G401" s="47"/>
      <c r="H401" s="48">
        <f t="shared" ref="H401:H403" si="50">ROUND(G401*F401,2)</f>
        <v>0</v>
      </c>
    </row>
    <row r="402" spans="1:8" s="33" customFormat="1" ht="30" customHeight="1" x14ac:dyDescent="0.2">
      <c r="A402" s="30"/>
      <c r="B402" s="42" t="s">
        <v>91</v>
      </c>
      <c r="C402" s="43" t="s">
        <v>543</v>
      </c>
      <c r="D402" s="51" t="s">
        <v>539</v>
      </c>
      <c r="E402" s="45" t="s">
        <v>132</v>
      </c>
      <c r="F402" s="46">
        <v>1</v>
      </c>
      <c r="G402" s="47"/>
      <c r="H402" s="48">
        <f t="shared" si="50"/>
        <v>0</v>
      </c>
    </row>
    <row r="403" spans="1:8" s="33" customFormat="1" ht="30" customHeight="1" x14ac:dyDescent="0.2">
      <c r="A403" s="30"/>
      <c r="B403" s="42" t="s">
        <v>92</v>
      </c>
      <c r="C403" s="43" t="s">
        <v>544</v>
      </c>
      <c r="D403" s="51" t="s">
        <v>545</v>
      </c>
      <c r="E403" s="45" t="s">
        <v>132</v>
      </c>
      <c r="F403" s="46">
        <v>1</v>
      </c>
      <c r="G403" s="47"/>
      <c r="H403" s="48">
        <f t="shared" si="50"/>
        <v>0</v>
      </c>
    </row>
    <row r="404" spans="1:8" s="33" customFormat="1" ht="30" customHeight="1" x14ac:dyDescent="0.2">
      <c r="A404" s="30"/>
      <c r="B404" s="42"/>
      <c r="C404" s="103" t="s">
        <v>546</v>
      </c>
      <c r="D404" s="51"/>
      <c r="E404" s="45"/>
      <c r="F404" s="38"/>
      <c r="G404" s="39"/>
      <c r="H404" s="40"/>
    </row>
    <row r="405" spans="1:8" s="33" customFormat="1" ht="30" customHeight="1" x14ac:dyDescent="0.2">
      <c r="A405" s="30"/>
      <c r="B405" s="42" t="s">
        <v>93</v>
      </c>
      <c r="C405" s="43" t="s">
        <v>538</v>
      </c>
      <c r="D405" s="51" t="s">
        <v>539</v>
      </c>
      <c r="E405" s="45"/>
      <c r="F405" s="38"/>
      <c r="G405" s="39"/>
      <c r="H405" s="40"/>
    </row>
    <row r="406" spans="1:8" s="33" customFormat="1" ht="30" customHeight="1" x14ac:dyDescent="0.2">
      <c r="A406" s="30"/>
      <c r="B406" s="104" t="s">
        <v>201</v>
      </c>
      <c r="C406" s="43" t="s">
        <v>540</v>
      </c>
      <c r="D406" s="51"/>
      <c r="E406" s="37"/>
      <c r="F406" s="38"/>
      <c r="G406" s="39"/>
      <c r="H406" s="40"/>
    </row>
    <row r="407" spans="1:8" s="33" customFormat="1" ht="30" customHeight="1" x14ac:dyDescent="0.2">
      <c r="A407" s="30"/>
      <c r="B407" s="56" t="s">
        <v>317</v>
      </c>
      <c r="C407" s="43" t="s">
        <v>541</v>
      </c>
      <c r="D407" s="51"/>
      <c r="E407" s="45" t="s">
        <v>542</v>
      </c>
      <c r="F407" s="77">
        <v>1.1000000000000001</v>
      </c>
      <c r="G407" s="47"/>
      <c r="H407" s="48">
        <f t="shared" ref="H407:H409" si="51">ROUND(G407*F407,2)</f>
        <v>0</v>
      </c>
    </row>
    <row r="408" spans="1:8" s="33" customFormat="1" ht="30" customHeight="1" x14ac:dyDescent="0.2">
      <c r="A408" s="30"/>
      <c r="B408" s="42" t="s">
        <v>94</v>
      </c>
      <c r="C408" s="43" t="s">
        <v>543</v>
      </c>
      <c r="D408" s="51" t="s">
        <v>539</v>
      </c>
      <c r="E408" s="37" t="s">
        <v>132</v>
      </c>
      <c r="F408" s="46">
        <v>1</v>
      </c>
      <c r="G408" s="47"/>
      <c r="H408" s="48">
        <f t="shared" si="51"/>
        <v>0</v>
      </c>
    </row>
    <row r="409" spans="1:8" s="33" customFormat="1" ht="30" customHeight="1" x14ac:dyDescent="0.2">
      <c r="A409" s="30"/>
      <c r="B409" s="42" t="s">
        <v>292</v>
      </c>
      <c r="C409" s="43" t="s">
        <v>544</v>
      </c>
      <c r="D409" s="51" t="s">
        <v>545</v>
      </c>
      <c r="E409" s="37" t="s">
        <v>132</v>
      </c>
      <c r="F409" s="46">
        <v>1</v>
      </c>
      <c r="G409" s="47"/>
      <c r="H409" s="48">
        <f t="shared" si="51"/>
        <v>0</v>
      </c>
    </row>
    <row r="410" spans="1:8" s="33" customFormat="1" ht="30" customHeight="1" x14ac:dyDescent="0.2">
      <c r="A410" s="30"/>
      <c r="B410" s="42"/>
      <c r="C410" s="103" t="s">
        <v>547</v>
      </c>
      <c r="D410" s="51"/>
      <c r="E410" s="37"/>
      <c r="F410" s="38"/>
      <c r="G410" s="39"/>
      <c r="H410" s="40"/>
    </row>
    <row r="411" spans="1:8" s="33" customFormat="1" ht="30" customHeight="1" x14ac:dyDescent="0.2">
      <c r="A411" s="41" t="s">
        <v>35</v>
      </c>
      <c r="B411" s="42" t="s">
        <v>95</v>
      </c>
      <c r="C411" s="43" t="s">
        <v>293</v>
      </c>
      <c r="D411" s="51" t="s">
        <v>9</v>
      </c>
      <c r="E411" s="45"/>
      <c r="F411" s="38"/>
      <c r="G411" s="39"/>
      <c r="H411" s="40"/>
    </row>
    <row r="412" spans="1:8" s="33" customFormat="1" ht="30" customHeight="1" x14ac:dyDescent="0.2">
      <c r="A412" s="41" t="s">
        <v>415</v>
      </c>
      <c r="B412" s="50" t="s">
        <v>201</v>
      </c>
      <c r="C412" s="43" t="s">
        <v>548</v>
      </c>
      <c r="D412" s="51"/>
      <c r="E412" s="45"/>
      <c r="F412" s="38"/>
      <c r="G412" s="39"/>
      <c r="H412" s="40"/>
    </row>
    <row r="413" spans="1:8" s="33" customFormat="1" ht="30" customHeight="1" x14ac:dyDescent="0.2">
      <c r="A413" s="41" t="s">
        <v>416</v>
      </c>
      <c r="B413" s="56" t="s">
        <v>317</v>
      </c>
      <c r="C413" s="43" t="s">
        <v>549</v>
      </c>
      <c r="D413" s="51"/>
      <c r="E413" s="45" t="s">
        <v>132</v>
      </c>
      <c r="F413" s="46">
        <v>1</v>
      </c>
      <c r="G413" s="47"/>
      <c r="H413" s="48">
        <f t="shared" ref="H413" si="52">ROUND(G413*F413,2)</f>
        <v>0</v>
      </c>
    </row>
    <row r="414" spans="1:8" s="33" customFormat="1" ht="30" customHeight="1" x14ac:dyDescent="0.2">
      <c r="A414" s="41" t="s">
        <v>36</v>
      </c>
      <c r="B414" s="42" t="s">
        <v>96</v>
      </c>
      <c r="C414" s="43" t="s">
        <v>308</v>
      </c>
      <c r="D414" s="51" t="s">
        <v>9</v>
      </c>
      <c r="E414" s="45"/>
      <c r="F414" s="38"/>
      <c r="G414" s="39"/>
      <c r="H414" s="40"/>
    </row>
    <row r="415" spans="1:8" s="33" customFormat="1" ht="30" customHeight="1" x14ac:dyDescent="0.2">
      <c r="A415" s="41" t="s">
        <v>417</v>
      </c>
      <c r="B415" s="56" t="s">
        <v>201</v>
      </c>
      <c r="C415" s="43" t="s">
        <v>414</v>
      </c>
      <c r="D415" s="51"/>
      <c r="E415" s="45"/>
      <c r="F415" s="38"/>
      <c r="G415" s="39"/>
      <c r="H415" s="40"/>
    </row>
    <row r="416" spans="1:8" s="33" customFormat="1" ht="30" customHeight="1" x14ac:dyDescent="0.2">
      <c r="A416" s="41" t="s">
        <v>418</v>
      </c>
      <c r="B416" s="56" t="s">
        <v>317</v>
      </c>
      <c r="C416" s="43" t="s">
        <v>549</v>
      </c>
      <c r="D416" s="51"/>
      <c r="E416" s="45" t="s">
        <v>133</v>
      </c>
      <c r="F416" s="77">
        <v>3.1</v>
      </c>
      <c r="G416" s="47"/>
      <c r="H416" s="48">
        <f t="shared" ref="H416" si="53">ROUND(G416*F416,2)</f>
        <v>0</v>
      </c>
    </row>
    <row r="417" spans="1:8" s="33" customFormat="1" ht="30" customHeight="1" x14ac:dyDescent="0.2">
      <c r="A417" s="41" t="s">
        <v>410</v>
      </c>
      <c r="B417" s="42" t="s">
        <v>262</v>
      </c>
      <c r="C417" s="72" t="s">
        <v>411</v>
      </c>
      <c r="D417" s="105" t="s">
        <v>425</v>
      </c>
      <c r="E417" s="45"/>
      <c r="F417" s="38"/>
      <c r="G417" s="39"/>
      <c r="H417" s="40"/>
    </row>
    <row r="418" spans="1:8" s="33" customFormat="1" ht="30" customHeight="1" x14ac:dyDescent="0.2">
      <c r="A418" s="41" t="s">
        <v>419</v>
      </c>
      <c r="B418" s="50" t="s">
        <v>201</v>
      </c>
      <c r="C418" s="43" t="s">
        <v>550</v>
      </c>
      <c r="D418" s="51"/>
      <c r="E418" s="45" t="s">
        <v>133</v>
      </c>
      <c r="F418" s="77">
        <v>98.5</v>
      </c>
      <c r="G418" s="47"/>
      <c r="H418" s="48">
        <f t="shared" ref="H418" si="54">ROUND(G418*F418,2)</f>
        <v>0</v>
      </c>
    </row>
    <row r="419" spans="1:8" s="33" customFormat="1" ht="30" customHeight="1" x14ac:dyDescent="0.2">
      <c r="A419" s="30"/>
      <c r="B419" s="42"/>
      <c r="C419" s="103" t="s">
        <v>551</v>
      </c>
      <c r="D419" s="51"/>
      <c r="E419" s="37"/>
      <c r="F419" s="38"/>
      <c r="G419" s="39"/>
      <c r="H419" s="40"/>
    </row>
    <row r="420" spans="1:8" s="33" customFormat="1" ht="30" customHeight="1" x14ac:dyDescent="0.2">
      <c r="A420" s="41" t="s">
        <v>35</v>
      </c>
      <c r="B420" s="42" t="s">
        <v>97</v>
      </c>
      <c r="C420" s="43" t="s">
        <v>293</v>
      </c>
      <c r="D420" s="51" t="s">
        <v>9</v>
      </c>
      <c r="E420" s="45"/>
      <c r="F420" s="38"/>
      <c r="G420" s="39"/>
      <c r="H420" s="40"/>
    </row>
    <row r="421" spans="1:8" s="33" customFormat="1" ht="30" customHeight="1" x14ac:dyDescent="0.2">
      <c r="A421" s="41" t="s">
        <v>415</v>
      </c>
      <c r="B421" s="50" t="s">
        <v>201</v>
      </c>
      <c r="C421" s="43" t="s">
        <v>548</v>
      </c>
      <c r="D421" s="51"/>
      <c r="E421" s="45"/>
      <c r="F421" s="38"/>
      <c r="G421" s="39"/>
      <c r="H421" s="40"/>
    </row>
    <row r="422" spans="1:8" s="94" customFormat="1" ht="30" customHeight="1" x14ac:dyDescent="0.2">
      <c r="A422" s="67" t="s">
        <v>416</v>
      </c>
      <c r="B422" s="68" t="s">
        <v>317</v>
      </c>
      <c r="C422" s="59" t="s">
        <v>549</v>
      </c>
      <c r="D422" s="60"/>
      <c r="E422" s="61" t="s">
        <v>132</v>
      </c>
      <c r="F422" s="62">
        <v>1</v>
      </c>
      <c r="G422" s="63"/>
      <c r="H422" s="64">
        <f t="shared" ref="H422" si="55">ROUND(G422*F422,2)</f>
        <v>0</v>
      </c>
    </row>
    <row r="423" spans="1:8" s="33" customFormat="1" ht="30" customHeight="1" x14ac:dyDescent="0.2">
      <c r="A423" s="41" t="s">
        <v>410</v>
      </c>
      <c r="B423" s="42" t="s">
        <v>263</v>
      </c>
      <c r="C423" s="72" t="s">
        <v>411</v>
      </c>
      <c r="D423" s="105" t="s">
        <v>425</v>
      </c>
      <c r="E423" s="45"/>
      <c r="F423" s="38"/>
      <c r="G423" s="39"/>
      <c r="H423" s="40"/>
    </row>
    <row r="424" spans="1:8" s="33" customFormat="1" ht="30" customHeight="1" x14ac:dyDescent="0.2">
      <c r="A424" s="41" t="s">
        <v>419</v>
      </c>
      <c r="B424" s="50" t="s">
        <v>201</v>
      </c>
      <c r="C424" s="43" t="s">
        <v>550</v>
      </c>
      <c r="D424" s="51"/>
      <c r="E424" s="45" t="s">
        <v>133</v>
      </c>
      <c r="F424" s="46">
        <v>99</v>
      </c>
      <c r="G424" s="47"/>
      <c r="H424" s="48">
        <f t="shared" ref="H424" si="56">ROUND(G424*F424,2)</f>
        <v>0</v>
      </c>
    </row>
    <row r="425" spans="1:8" s="33" customFormat="1" ht="9" customHeight="1" x14ac:dyDescent="0.2">
      <c r="A425" s="30"/>
      <c r="B425" s="78"/>
      <c r="C425" s="54"/>
      <c r="D425" s="36"/>
      <c r="E425" s="37" t="s">
        <v>124</v>
      </c>
      <c r="F425" s="38"/>
      <c r="G425" s="39"/>
      <c r="H425" s="40"/>
    </row>
    <row r="426" spans="1:8" s="33" customFormat="1" ht="45" customHeight="1" thickBot="1" x14ac:dyDescent="0.25">
      <c r="A426" s="30"/>
      <c r="B426" s="80" t="str">
        <f>B397</f>
        <v>F</v>
      </c>
      <c r="C426" s="147" t="str">
        <f>C397</f>
        <v>SEWER REPAIRS: DEREK STREET, HUDSON STREET &amp; THATCHER DRIVE</v>
      </c>
      <c r="D426" s="148"/>
      <c r="E426" s="148"/>
      <c r="F426" s="149"/>
      <c r="G426" s="84" t="s">
        <v>461</v>
      </c>
      <c r="H426" s="84">
        <f>SUM(H397:H425)</f>
        <v>0</v>
      </c>
    </row>
    <row r="427" spans="1:8" ht="54.6" customHeight="1" thickTop="1" x14ac:dyDescent="0.2">
      <c r="A427" s="27"/>
      <c r="B427" s="151" t="s">
        <v>552</v>
      </c>
      <c r="C427" s="152"/>
      <c r="D427" s="152"/>
      <c r="E427" s="152"/>
      <c r="F427" s="152"/>
      <c r="G427" s="153"/>
      <c r="H427" s="106"/>
    </row>
    <row r="428" spans="1:8" s="33" customFormat="1" ht="30" customHeight="1" x14ac:dyDescent="0.2">
      <c r="A428" s="30"/>
      <c r="B428" s="91" t="s">
        <v>304</v>
      </c>
      <c r="C428" s="144" t="s">
        <v>553</v>
      </c>
      <c r="D428" s="154"/>
      <c r="E428" s="154"/>
      <c r="F428" s="155"/>
      <c r="G428" s="30"/>
      <c r="H428" s="32"/>
    </row>
    <row r="429" spans="1:8" ht="36" customHeight="1" x14ac:dyDescent="0.2">
      <c r="A429" s="27"/>
      <c r="B429" s="52"/>
      <c r="C429" s="107" t="s">
        <v>554</v>
      </c>
      <c r="D429" s="36"/>
      <c r="E429" s="37" t="s">
        <v>124</v>
      </c>
      <c r="F429" s="37" t="s">
        <v>124</v>
      </c>
      <c r="G429" s="27" t="s">
        <v>124</v>
      </c>
      <c r="H429" s="108"/>
    </row>
    <row r="430" spans="1:8" ht="75" customHeight="1" x14ac:dyDescent="0.2">
      <c r="A430" s="27"/>
      <c r="B430" s="52" t="s">
        <v>98</v>
      </c>
      <c r="C430" s="102" t="s">
        <v>555</v>
      </c>
      <c r="D430" s="92" t="s">
        <v>556</v>
      </c>
      <c r="E430" s="37" t="s">
        <v>132</v>
      </c>
      <c r="F430" s="46">
        <v>12</v>
      </c>
      <c r="G430" s="47"/>
      <c r="H430" s="48">
        <f t="shared" ref="H430:H439" si="57">ROUND(G430*F430,2)</f>
        <v>0</v>
      </c>
    </row>
    <row r="431" spans="1:8" ht="60" customHeight="1" x14ac:dyDescent="0.2">
      <c r="A431" s="27"/>
      <c r="B431" s="52" t="s">
        <v>99</v>
      </c>
      <c r="C431" s="102" t="s">
        <v>557</v>
      </c>
      <c r="D431" s="92" t="s">
        <v>556</v>
      </c>
      <c r="E431" s="37" t="s">
        <v>558</v>
      </c>
      <c r="F431" s="46">
        <v>406</v>
      </c>
      <c r="G431" s="47"/>
      <c r="H431" s="48">
        <f t="shared" si="57"/>
        <v>0</v>
      </c>
    </row>
    <row r="432" spans="1:8" ht="60" customHeight="1" x14ac:dyDescent="0.2">
      <c r="A432" s="27"/>
      <c r="B432" s="52" t="s">
        <v>364</v>
      </c>
      <c r="C432" s="102" t="s">
        <v>559</v>
      </c>
      <c r="D432" s="92" t="s">
        <v>556</v>
      </c>
      <c r="E432" s="37" t="s">
        <v>132</v>
      </c>
      <c r="F432" s="46">
        <v>11</v>
      </c>
      <c r="G432" s="47"/>
      <c r="H432" s="48">
        <f t="shared" si="57"/>
        <v>0</v>
      </c>
    </row>
    <row r="433" spans="1:8" ht="90" customHeight="1" x14ac:dyDescent="0.2">
      <c r="A433" s="27"/>
      <c r="B433" s="52" t="s">
        <v>560</v>
      </c>
      <c r="C433" s="102" t="s">
        <v>561</v>
      </c>
      <c r="D433" s="92" t="s">
        <v>556</v>
      </c>
      <c r="E433" s="37" t="s">
        <v>132</v>
      </c>
      <c r="F433" s="46">
        <v>2</v>
      </c>
      <c r="G433" s="47"/>
      <c r="H433" s="48">
        <f t="shared" si="57"/>
        <v>0</v>
      </c>
    </row>
    <row r="434" spans="1:8" ht="60" customHeight="1" x14ac:dyDescent="0.2">
      <c r="A434" s="27"/>
      <c r="B434" s="52" t="s">
        <v>562</v>
      </c>
      <c r="C434" s="102" t="s">
        <v>563</v>
      </c>
      <c r="D434" s="92" t="s">
        <v>556</v>
      </c>
      <c r="E434" s="37" t="s">
        <v>132</v>
      </c>
      <c r="F434" s="46">
        <v>11</v>
      </c>
      <c r="G434" s="47"/>
      <c r="H434" s="48">
        <f t="shared" si="57"/>
        <v>0</v>
      </c>
    </row>
    <row r="435" spans="1:8" ht="60" customHeight="1" x14ac:dyDescent="0.2">
      <c r="A435" s="27"/>
      <c r="B435" s="52" t="s">
        <v>564</v>
      </c>
      <c r="C435" s="102" t="s">
        <v>565</v>
      </c>
      <c r="D435" s="92" t="s">
        <v>556</v>
      </c>
      <c r="E435" s="37" t="s">
        <v>566</v>
      </c>
      <c r="F435" s="46">
        <v>10</v>
      </c>
      <c r="G435" s="47"/>
      <c r="H435" s="48">
        <f t="shared" si="57"/>
        <v>0</v>
      </c>
    </row>
    <row r="436" spans="1:8" ht="60" customHeight="1" x14ac:dyDescent="0.2">
      <c r="A436" s="27"/>
      <c r="B436" s="52" t="s">
        <v>567</v>
      </c>
      <c r="C436" s="102" t="s">
        <v>568</v>
      </c>
      <c r="D436" s="92" t="s">
        <v>556</v>
      </c>
      <c r="E436" s="37" t="s">
        <v>566</v>
      </c>
      <c r="F436" s="46">
        <v>10</v>
      </c>
      <c r="G436" s="47"/>
      <c r="H436" s="48">
        <f t="shared" si="57"/>
        <v>0</v>
      </c>
    </row>
    <row r="437" spans="1:8" ht="60" customHeight="1" x14ac:dyDescent="0.2">
      <c r="A437" s="27"/>
      <c r="B437" s="52" t="s">
        <v>569</v>
      </c>
      <c r="C437" s="102" t="s">
        <v>570</v>
      </c>
      <c r="D437" s="92" t="s">
        <v>556</v>
      </c>
      <c r="E437" s="37" t="s">
        <v>132</v>
      </c>
      <c r="F437" s="46">
        <v>1</v>
      </c>
      <c r="G437" s="47"/>
      <c r="H437" s="48">
        <f t="shared" si="57"/>
        <v>0</v>
      </c>
    </row>
    <row r="438" spans="1:8" ht="30" customHeight="1" x14ac:dyDescent="0.2">
      <c r="A438" s="27"/>
      <c r="B438" s="52" t="s">
        <v>571</v>
      </c>
      <c r="C438" s="102" t="s">
        <v>572</v>
      </c>
      <c r="D438" s="92" t="s">
        <v>556</v>
      </c>
      <c r="E438" s="37" t="s">
        <v>132</v>
      </c>
      <c r="F438" s="46">
        <v>1</v>
      </c>
      <c r="G438" s="47"/>
      <c r="H438" s="48">
        <f t="shared" si="57"/>
        <v>0</v>
      </c>
    </row>
    <row r="439" spans="1:8" ht="30" customHeight="1" x14ac:dyDescent="0.2">
      <c r="A439" s="27"/>
      <c r="B439" s="52" t="s">
        <v>573</v>
      </c>
      <c r="C439" s="102" t="s">
        <v>574</v>
      </c>
      <c r="D439" s="92" t="s">
        <v>556</v>
      </c>
      <c r="E439" s="37" t="s">
        <v>132</v>
      </c>
      <c r="F439" s="46">
        <v>1</v>
      </c>
      <c r="G439" s="47"/>
      <c r="H439" s="48">
        <f t="shared" si="57"/>
        <v>0</v>
      </c>
    </row>
    <row r="440" spans="1:8" ht="60" customHeight="1" x14ac:dyDescent="0.2">
      <c r="A440" s="27"/>
      <c r="B440" s="52"/>
      <c r="C440" s="107" t="s">
        <v>575</v>
      </c>
      <c r="D440" s="36"/>
      <c r="E440" s="37"/>
      <c r="F440" s="37"/>
      <c r="G440" s="27"/>
      <c r="H440" s="108"/>
    </row>
    <row r="441" spans="1:8" s="65" customFormat="1" ht="75" customHeight="1" x14ac:dyDescent="0.2">
      <c r="A441" s="109"/>
      <c r="B441" s="110" t="s">
        <v>576</v>
      </c>
      <c r="C441" s="111" t="s">
        <v>555</v>
      </c>
      <c r="D441" s="92" t="s">
        <v>556</v>
      </c>
      <c r="E441" s="112" t="s">
        <v>132</v>
      </c>
      <c r="F441" s="62">
        <v>11</v>
      </c>
      <c r="G441" s="63"/>
      <c r="H441" s="64">
        <f t="shared" ref="H441:H450" si="58">ROUND(G441*F441,2)</f>
        <v>0</v>
      </c>
    </row>
    <row r="442" spans="1:8" ht="60" customHeight="1" x14ac:dyDescent="0.2">
      <c r="A442" s="27"/>
      <c r="B442" s="52" t="s">
        <v>577</v>
      </c>
      <c r="C442" s="102" t="s">
        <v>557</v>
      </c>
      <c r="D442" s="92" t="s">
        <v>556</v>
      </c>
      <c r="E442" s="37" t="s">
        <v>558</v>
      </c>
      <c r="F442" s="46">
        <v>532</v>
      </c>
      <c r="G442" s="47"/>
      <c r="H442" s="48">
        <f t="shared" si="58"/>
        <v>0</v>
      </c>
    </row>
    <row r="443" spans="1:8" ht="60" customHeight="1" x14ac:dyDescent="0.2">
      <c r="A443" s="27"/>
      <c r="B443" s="52" t="s">
        <v>578</v>
      </c>
      <c r="C443" s="102" t="s">
        <v>559</v>
      </c>
      <c r="D443" s="92" t="s">
        <v>556</v>
      </c>
      <c r="E443" s="37" t="s">
        <v>132</v>
      </c>
      <c r="F443" s="46">
        <v>10</v>
      </c>
      <c r="G443" s="47"/>
      <c r="H443" s="48">
        <f t="shared" si="58"/>
        <v>0</v>
      </c>
    </row>
    <row r="444" spans="1:8" ht="90" customHeight="1" x14ac:dyDescent="0.2">
      <c r="A444" s="27"/>
      <c r="B444" s="52" t="s">
        <v>579</v>
      </c>
      <c r="C444" s="102" t="s">
        <v>561</v>
      </c>
      <c r="D444" s="92" t="s">
        <v>556</v>
      </c>
      <c r="E444" s="37" t="s">
        <v>132</v>
      </c>
      <c r="F444" s="46">
        <v>3</v>
      </c>
      <c r="G444" s="47"/>
      <c r="H444" s="48">
        <f t="shared" si="58"/>
        <v>0</v>
      </c>
    </row>
    <row r="445" spans="1:8" ht="60" customHeight="1" x14ac:dyDescent="0.2">
      <c r="A445" s="27"/>
      <c r="B445" s="52" t="s">
        <v>580</v>
      </c>
      <c r="C445" s="102" t="s">
        <v>563</v>
      </c>
      <c r="D445" s="92" t="s">
        <v>556</v>
      </c>
      <c r="E445" s="37" t="s">
        <v>132</v>
      </c>
      <c r="F445" s="46">
        <v>11</v>
      </c>
      <c r="G445" s="47"/>
      <c r="H445" s="48">
        <f t="shared" si="58"/>
        <v>0</v>
      </c>
    </row>
    <row r="446" spans="1:8" ht="60" customHeight="1" x14ac:dyDescent="0.2">
      <c r="A446" s="27"/>
      <c r="B446" s="52" t="s">
        <v>581</v>
      </c>
      <c r="C446" s="102" t="s">
        <v>565</v>
      </c>
      <c r="D446" s="92" t="s">
        <v>556</v>
      </c>
      <c r="E446" s="37" t="s">
        <v>566</v>
      </c>
      <c r="F446" s="46">
        <v>12</v>
      </c>
      <c r="G446" s="47"/>
      <c r="H446" s="48">
        <f t="shared" si="58"/>
        <v>0</v>
      </c>
    </row>
    <row r="447" spans="1:8" ht="60" customHeight="1" x14ac:dyDescent="0.2">
      <c r="A447" s="27"/>
      <c r="B447" s="52" t="s">
        <v>582</v>
      </c>
      <c r="C447" s="102" t="s">
        <v>568</v>
      </c>
      <c r="D447" s="92" t="s">
        <v>556</v>
      </c>
      <c r="E447" s="37" t="s">
        <v>566</v>
      </c>
      <c r="F447" s="46">
        <v>12</v>
      </c>
      <c r="G447" s="47"/>
      <c r="H447" s="48">
        <f t="shared" si="58"/>
        <v>0</v>
      </c>
    </row>
    <row r="448" spans="1:8" ht="60" customHeight="1" x14ac:dyDescent="0.2">
      <c r="A448" s="27"/>
      <c r="B448" s="52" t="s">
        <v>583</v>
      </c>
      <c r="C448" s="102" t="s">
        <v>570</v>
      </c>
      <c r="D448" s="92" t="s">
        <v>556</v>
      </c>
      <c r="E448" s="36" t="s">
        <v>132</v>
      </c>
      <c r="F448" s="46">
        <v>1</v>
      </c>
      <c r="G448" s="47"/>
      <c r="H448" s="48">
        <f t="shared" si="58"/>
        <v>0</v>
      </c>
    </row>
    <row r="449" spans="1:8" ht="30" customHeight="1" x14ac:dyDescent="0.2">
      <c r="A449" s="27"/>
      <c r="B449" s="113" t="s">
        <v>584</v>
      </c>
      <c r="C449" s="102" t="s">
        <v>572</v>
      </c>
      <c r="D449" s="92" t="s">
        <v>556</v>
      </c>
      <c r="E449" s="37" t="s">
        <v>132</v>
      </c>
      <c r="F449" s="46">
        <v>2</v>
      </c>
      <c r="G449" s="47"/>
      <c r="H449" s="48">
        <f t="shared" si="58"/>
        <v>0</v>
      </c>
    </row>
    <row r="450" spans="1:8" ht="30" customHeight="1" x14ac:dyDescent="0.2">
      <c r="A450" s="27"/>
      <c r="B450" s="113" t="s">
        <v>585</v>
      </c>
      <c r="C450" s="102" t="s">
        <v>574</v>
      </c>
      <c r="D450" s="92" t="s">
        <v>556</v>
      </c>
      <c r="E450" s="37" t="s">
        <v>132</v>
      </c>
      <c r="F450" s="46">
        <v>2</v>
      </c>
      <c r="G450" s="47"/>
      <c r="H450" s="48">
        <f t="shared" si="58"/>
        <v>0</v>
      </c>
    </row>
    <row r="451" spans="1:8" ht="11.45" customHeight="1" x14ac:dyDescent="0.2">
      <c r="A451" s="27"/>
      <c r="B451" s="113"/>
      <c r="C451" s="114"/>
      <c r="D451" s="36"/>
      <c r="E451" s="115"/>
      <c r="F451" s="37"/>
      <c r="G451" s="27"/>
      <c r="H451" s="108"/>
    </row>
    <row r="452" spans="1:8" s="33" customFormat="1" ht="30" customHeight="1" thickBot="1" x14ac:dyDescent="0.25">
      <c r="A452" s="84"/>
      <c r="B452" s="80" t="str">
        <f>B428</f>
        <v>G</v>
      </c>
      <c r="C452" s="147" t="str">
        <f>C428</f>
        <v>NEW STREET LIGHT INSTALLATION</v>
      </c>
      <c r="D452" s="148"/>
      <c r="E452" s="148"/>
      <c r="F452" s="149"/>
      <c r="G452" s="84" t="s">
        <v>461</v>
      </c>
      <c r="H452" s="84">
        <f>SUM(H428:H451)</f>
        <v>0</v>
      </c>
    </row>
    <row r="453" spans="1:8" ht="36" customHeight="1" thickTop="1" x14ac:dyDescent="0.3">
      <c r="A453" s="116"/>
      <c r="B453" s="117"/>
      <c r="C453" s="118" t="s">
        <v>586</v>
      </c>
      <c r="D453" s="119"/>
      <c r="E453" s="119"/>
      <c r="F453" s="119"/>
      <c r="G453" s="119"/>
      <c r="H453" s="120"/>
    </row>
    <row r="454" spans="1:8" s="33" customFormat="1" ht="32.1" customHeight="1" x14ac:dyDescent="0.2">
      <c r="A454" s="121"/>
      <c r="B454" s="156" t="str">
        <f>B6</f>
        <v>PART 1      CITY FUNDED WORK</v>
      </c>
      <c r="C454" s="157"/>
      <c r="D454" s="157"/>
      <c r="E454" s="157"/>
      <c r="F454" s="157"/>
      <c r="G454" s="122"/>
      <c r="H454" s="123"/>
    </row>
    <row r="455" spans="1:8" ht="45" customHeight="1" thickBot="1" x14ac:dyDescent="0.25">
      <c r="A455" s="79"/>
      <c r="B455" s="80" t="str">
        <f>B7</f>
        <v>A</v>
      </c>
      <c r="C455" s="150" t="str">
        <f>C7</f>
        <v>ASPHALT RECONSTRUCTION:  DEREK STREET FROM PARKER AVENUE TO WINDEMERE AVENUE</v>
      </c>
      <c r="D455" s="148"/>
      <c r="E455" s="148"/>
      <c r="F455" s="149"/>
      <c r="G455" s="79" t="s">
        <v>461</v>
      </c>
      <c r="H455" s="79">
        <f>H85</f>
        <v>0</v>
      </c>
    </row>
    <row r="456" spans="1:8" ht="45" customHeight="1" thickTop="1" thickBot="1" x14ac:dyDescent="0.25">
      <c r="A456" s="79"/>
      <c r="B456" s="80" t="str">
        <f>B86</f>
        <v>B</v>
      </c>
      <c r="C456" s="158" t="str">
        <f>C86</f>
        <v>ASPHALT RECONSTRUCTION:  HUDSON STREET FROM CLARENCE AVENUE TO CHEVRIER BOULEVARD</v>
      </c>
      <c r="D456" s="159"/>
      <c r="E456" s="159"/>
      <c r="F456" s="160"/>
      <c r="G456" s="79" t="s">
        <v>461</v>
      </c>
      <c r="H456" s="79">
        <f>H167</f>
        <v>0</v>
      </c>
    </row>
    <row r="457" spans="1:8" ht="45" customHeight="1" thickTop="1" thickBot="1" x14ac:dyDescent="0.25">
      <c r="A457" s="79"/>
      <c r="B457" s="80" t="str">
        <f>B168</f>
        <v>C</v>
      </c>
      <c r="C457" s="158" t="str">
        <f>C168</f>
        <v>REHABILITATION:  THATCHER DRIVE FROM UNIVERSITY CRESCENT TO PEMBINA HIGHWAY</v>
      </c>
      <c r="D457" s="159"/>
      <c r="E457" s="159"/>
      <c r="F457" s="160"/>
      <c r="G457" s="79" t="s">
        <v>461</v>
      </c>
      <c r="H457" s="79">
        <f>H248</f>
        <v>0</v>
      </c>
    </row>
    <row r="458" spans="1:8" ht="45" customHeight="1" thickTop="1" thickBot="1" x14ac:dyDescent="0.25">
      <c r="A458" s="79"/>
      <c r="B458" s="80" t="str">
        <f>B249</f>
        <v>D</v>
      </c>
      <c r="C458" s="158" t="str">
        <f>C249</f>
        <v>CONCRETE RECONSTRUCTION:  VILLENEUVE BOULEVARD FROM DUCHARME AVENUE TO RUE DES TRAPPISTES</v>
      </c>
      <c r="D458" s="159"/>
      <c r="E458" s="159"/>
      <c r="F458" s="160"/>
      <c r="G458" s="79" t="s">
        <v>461</v>
      </c>
      <c r="H458" s="79">
        <f>H311</f>
        <v>0</v>
      </c>
    </row>
    <row r="459" spans="1:8" ht="45" customHeight="1" thickTop="1" thickBot="1" x14ac:dyDescent="0.25">
      <c r="A459" s="79"/>
      <c r="B459" s="80" t="str">
        <f>B312</f>
        <v>E</v>
      </c>
      <c r="C459" s="158" t="str">
        <f>C312</f>
        <v>REHABILITATION:  CALEDON ROAD FROM MAPLERIDGE AVENUE TO KILLARNEY AVENUE</v>
      </c>
      <c r="D459" s="159"/>
      <c r="E459" s="159"/>
      <c r="F459" s="160"/>
      <c r="G459" s="79" t="s">
        <v>461</v>
      </c>
      <c r="H459" s="79">
        <f>H396</f>
        <v>0</v>
      </c>
    </row>
    <row r="460" spans="1:8" ht="45" customHeight="1" thickTop="1" thickBot="1" x14ac:dyDescent="0.25">
      <c r="A460" s="79"/>
      <c r="B460" s="80" t="str">
        <f>B397</f>
        <v>F</v>
      </c>
      <c r="C460" s="158" t="str">
        <f>C397</f>
        <v>SEWER REPAIRS: DEREK STREET, HUDSON STREET &amp; THATCHER DRIVE</v>
      </c>
      <c r="D460" s="159"/>
      <c r="E460" s="159"/>
      <c r="F460" s="160"/>
      <c r="G460" s="79" t="s">
        <v>461</v>
      </c>
      <c r="H460" s="79">
        <f>H426</f>
        <v>0</v>
      </c>
    </row>
    <row r="461" spans="1:8" ht="36" customHeight="1" thickTop="1" thickBot="1" x14ac:dyDescent="0.3">
      <c r="A461" s="79"/>
      <c r="B461" s="124"/>
      <c r="C461" s="125"/>
      <c r="D461" s="126"/>
      <c r="E461" s="127"/>
      <c r="F461" s="127"/>
      <c r="G461" s="128" t="s">
        <v>587</v>
      </c>
      <c r="H461" s="129">
        <f>SUM(H454:H460)</f>
        <v>0</v>
      </c>
    </row>
    <row r="462" spans="1:8" s="33" customFormat="1" ht="63" customHeight="1" thickTop="1" thickBot="1" x14ac:dyDescent="0.25">
      <c r="A462" s="84"/>
      <c r="B462" s="165" t="str">
        <f>B427</f>
        <v>PART 2      MANITOBA HYDRO/PROVINCIALLY FUNDED WORK
                 (See B10.5, B18.2.1, B19.6, D2, D15.2-3, D16.4)</v>
      </c>
      <c r="C462" s="166"/>
      <c r="D462" s="166"/>
      <c r="E462" s="166"/>
      <c r="F462" s="166"/>
      <c r="G462" s="167"/>
      <c r="H462" s="130"/>
    </row>
    <row r="463" spans="1:8" ht="45" customHeight="1" thickTop="1" thickBot="1" x14ac:dyDescent="0.25">
      <c r="A463" s="131"/>
      <c r="B463" s="80" t="str">
        <f>B428</f>
        <v>G</v>
      </c>
      <c r="C463" s="158" t="str">
        <f>C428</f>
        <v>NEW STREET LIGHT INSTALLATION</v>
      </c>
      <c r="D463" s="159"/>
      <c r="E463" s="159"/>
      <c r="F463" s="160"/>
      <c r="G463" s="131" t="s">
        <v>461</v>
      </c>
      <c r="H463" s="131">
        <f>H452</f>
        <v>0</v>
      </c>
    </row>
    <row r="464" spans="1:8" ht="36" customHeight="1" thickTop="1" thickBot="1" x14ac:dyDescent="0.3">
      <c r="A464" s="79"/>
      <c r="B464" s="124"/>
      <c r="C464" s="125"/>
      <c r="D464" s="126"/>
      <c r="E464" s="127"/>
      <c r="F464" s="127"/>
      <c r="G464" s="128" t="s">
        <v>588</v>
      </c>
      <c r="H464" s="129">
        <f>SUM(H463:H463)</f>
        <v>0</v>
      </c>
    </row>
    <row r="465" spans="1:8" s="10" customFormat="1" ht="37.9" customHeight="1" thickTop="1" x14ac:dyDescent="0.2">
      <c r="A465" s="27"/>
      <c r="B465" s="161" t="s">
        <v>589</v>
      </c>
      <c r="C465" s="162"/>
      <c r="D465" s="162"/>
      <c r="E465" s="162"/>
      <c r="F465" s="162"/>
      <c r="G465" s="163">
        <f>H461+H464</f>
        <v>0</v>
      </c>
      <c r="H465" s="164"/>
    </row>
    <row r="466" spans="1:8" ht="15.95" customHeight="1" x14ac:dyDescent="0.2">
      <c r="A466" s="109"/>
      <c r="B466" s="132"/>
      <c r="C466" s="65"/>
      <c r="D466" s="133"/>
      <c r="E466" s="65"/>
      <c r="F466" s="65"/>
      <c r="G466" s="134"/>
      <c r="H466" s="135"/>
    </row>
  </sheetData>
  <sheetProtection password="CC3D" sheet="1" objects="1" scenarios="1" selectLockedCells="1"/>
  <mergeCells count="27">
    <mergeCell ref="C463:F463"/>
    <mergeCell ref="B465:F465"/>
    <mergeCell ref="G465:H465"/>
    <mergeCell ref="C456:F456"/>
    <mergeCell ref="C457:F457"/>
    <mergeCell ref="C458:F458"/>
    <mergeCell ref="C459:F459"/>
    <mergeCell ref="C460:F460"/>
    <mergeCell ref="B462:G462"/>
    <mergeCell ref="C455:F455"/>
    <mergeCell ref="C248:F248"/>
    <mergeCell ref="C249:F249"/>
    <mergeCell ref="C311:F311"/>
    <mergeCell ref="C312:F312"/>
    <mergeCell ref="C396:F396"/>
    <mergeCell ref="C397:F397"/>
    <mergeCell ref="C426:F426"/>
    <mergeCell ref="B427:G427"/>
    <mergeCell ref="C428:F428"/>
    <mergeCell ref="C452:F452"/>
    <mergeCell ref="B454:F454"/>
    <mergeCell ref="C168:F168"/>
    <mergeCell ref="B6:F6"/>
    <mergeCell ref="C7:F7"/>
    <mergeCell ref="C85:F85"/>
    <mergeCell ref="C86:F86"/>
    <mergeCell ref="C167:F167"/>
  </mergeCells>
  <conditionalFormatting sqref="D9:D10 D77 D98:D100 D157 D172 D180:D182 D190:D191 D204:D205 D245:D246 D253:D254 D261:D263 D316 D318:D320 D329:D331 D402 D408:D409">
    <cfRule type="cellIs" dxfId="656" priority="655" stopIfTrue="1" operator="equal">
      <formula>"CW 2130-R11"</formula>
    </cfRule>
    <cfRule type="cellIs" dxfId="655" priority="656" stopIfTrue="1" operator="equal">
      <formula>"CW 3120-R2"</formula>
    </cfRule>
    <cfRule type="cellIs" dxfId="654" priority="657" stopIfTrue="1" operator="equal">
      <formula>"CW 3240-R7"</formula>
    </cfRule>
  </conditionalFormatting>
  <conditionalFormatting sqref="D11">
    <cfRule type="cellIs" dxfId="653" priority="652" stopIfTrue="1" operator="equal">
      <formula>"CW 2130-R11"</formula>
    </cfRule>
    <cfRule type="cellIs" dxfId="652" priority="653" stopIfTrue="1" operator="equal">
      <formula>"CW 3120-R2"</formula>
    </cfRule>
    <cfRule type="cellIs" dxfId="651" priority="654" stopIfTrue="1" operator="equal">
      <formula>"CW 3240-R7"</formula>
    </cfRule>
  </conditionalFormatting>
  <conditionalFormatting sqref="D12">
    <cfRule type="cellIs" dxfId="650" priority="649" stopIfTrue="1" operator="equal">
      <formula>"CW 2130-R11"</formula>
    </cfRule>
    <cfRule type="cellIs" dxfId="649" priority="650" stopIfTrue="1" operator="equal">
      <formula>"CW 3120-R2"</formula>
    </cfRule>
    <cfRule type="cellIs" dxfId="648" priority="651" stopIfTrue="1" operator="equal">
      <formula>"CW 3240-R7"</formula>
    </cfRule>
  </conditionalFormatting>
  <conditionalFormatting sqref="D13">
    <cfRule type="cellIs" dxfId="647" priority="646" stopIfTrue="1" operator="equal">
      <formula>"CW 2130-R11"</formula>
    </cfRule>
    <cfRule type="cellIs" dxfId="646" priority="647" stopIfTrue="1" operator="equal">
      <formula>"CW 3120-R2"</formula>
    </cfRule>
    <cfRule type="cellIs" dxfId="645" priority="648" stopIfTrue="1" operator="equal">
      <formula>"CW 3240-R7"</formula>
    </cfRule>
  </conditionalFormatting>
  <conditionalFormatting sqref="D14">
    <cfRule type="cellIs" dxfId="644" priority="643" stopIfTrue="1" operator="equal">
      <formula>"CW 2130-R11"</formula>
    </cfRule>
    <cfRule type="cellIs" dxfId="643" priority="644" stopIfTrue="1" operator="equal">
      <formula>"CW 3120-R2"</formula>
    </cfRule>
    <cfRule type="cellIs" dxfId="642" priority="645" stopIfTrue="1" operator="equal">
      <formula>"CW 3240-R7"</formula>
    </cfRule>
  </conditionalFormatting>
  <conditionalFormatting sqref="D15">
    <cfRule type="cellIs" dxfId="641" priority="640" stopIfTrue="1" operator="equal">
      <formula>"CW 2130-R11"</formula>
    </cfRule>
    <cfRule type="cellIs" dxfId="640" priority="641" stopIfTrue="1" operator="equal">
      <formula>"CW 3120-R2"</formula>
    </cfRule>
    <cfRule type="cellIs" dxfId="639" priority="642" stopIfTrue="1" operator="equal">
      <formula>"CW 3240-R7"</formula>
    </cfRule>
  </conditionalFormatting>
  <conditionalFormatting sqref="D17:D18">
    <cfRule type="cellIs" dxfId="638" priority="637" stopIfTrue="1" operator="equal">
      <formula>"CW 2130-R11"</formula>
    </cfRule>
    <cfRule type="cellIs" dxfId="637" priority="638" stopIfTrue="1" operator="equal">
      <formula>"CW 3120-R2"</formula>
    </cfRule>
    <cfRule type="cellIs" dxfId="636" priority="639" stopIfTrue="1" operator="equal">
      <formula>"CW 3240-R7"</formula>
    </cfRule>
  </conditionalFormatting>
  <conditionalFormatting sqref="D19:D20">
    <cfRule type="cellIs" dxfId="635" priority="634" stopIfTrue="1" operator="equal">
      <formula>"CW 2130-R11"</formula>
    </cfRule>
    <cfRule type="cellIs" dxfId="634" priority="635" stopIfTrue="1" operator="equal">
      <formula>"CW 3120-R2"</formula>
    </cfRule>
    <cfRule type="cellIs" dxfId="633" priority="636" stopIfTrue="1" operator="equal">
      <formula>"CW 3240-R7"</formula>
    </cfRule>
  </conditionalFormatting>
  <conditionalFormatting sqref="D21:D22">
    <cfRule type="cellIs" dxfId="632" priority="631" stopIfTrue="1" operator="equal">
      <formula>"CW 2130-R11"</formula>
    </cfRule>
    <cfRule type="cellIs" dxfId="631" priority="632" stopIfTrue="1" operator="equal">
      <formula>"CW 3120-R2"</formula>
    </cfRule>
    <cfRule type="cellIs" dxfId="630" priority="633" stopIfTrue="1" operator="equal">
      <formula>"CW 3240-R7"</formula>
    </cfRule>
  </conditionalFormatting>
  <conditionalFormatting sqref="D23">
    <cfRule type="cellIs" dxfId="629" priority="628" stopIfTrue="1" operator="equal">
      <formula>"CW 2130-R11"</formula>
    </cfRule>
    <cfRule type="cellIs" dxfId="628" priority="629" stopIfTrue="1" operator="equal">
      <formula>"CW 3120-R2"</formula>
    </cfRule>
    <cfRule type="cellIs" dxfId="627" priority="630" stopIfTrue="1" operator="equal">
      <formula>"CW 3240-R7"</formula>
    </cfRule>
  </conditionalFormatting>
  <conditionalFormatting sqref="D24:D27">
    <cfRule type="cellIs" dxfId="626" priority="625" stopIfTrue="1" operator="equal">
      <formula>"CW 2130-R11"</formula>
    </cfRule>
    <cfRule type="cellIs" dxfId="625" priority="626" stopIfTrue="1" operator="equal">
      <formula>"CW 3120-R2"</formula>
    </cfRule>
    <cfRule type="cellIs" dxfId="624" priority="627" stopIfTrue="1" operator="equal">
      <formula>"CW 3240-R7"</formula>
    </cfRule>
  </conditionalFormatting>
  <conditionalFormatting sqref="D28:D30">
    <cfRule type="cellIs" dxfId="623" priority="622" stopIfTrue="1" operator="equal">
      <formula>"CW 2130-R11"</formula>
    </cfRule>
    <cfRule type="cellIs" dxfId="622" priority="623" stopIfTrue="1" operator="equal">
      <formula>"CW 3120-R2"</formula>
    </cfRule>
    <cfRule type="cellIs" dxfId="621" priority="624" stopIfTrue="1" operator="equal">
      <formula>"CW 3240-R7"</formula>
    </cfRule>
  </conditionalFormatting>
  <conditionalFormatting sqref="D32">
    <cfRule type="cellIs" dxfId="620" priority="619" stopIfTrue="1" operator="equal">
      <formula>"CW 2130-R11"</formula>
    </cfRule>
    <cfRule type="cellIs" dxfId="619" priority="620" stopIfTrue="1" operator="equal">
      <formula>"CW 3120-R2"</formula>
    </cfRule>
    <cfRule type="cellIs" dxfId="618" priority="621" stopIfTrue="1" operator="equal">
      <formula>"CW 3240-R7"</formula>
    </cfRule>
  </conditionalFormatting>
  <conditionalFormatting sqref="D33">
    <cfRule type="cellIs" dxfId="617" priority="616" stopIfTrue="1" operator="equal">
      <formula>"CW 2130-R11"</formula>
    </cfRule>
    <cfRule type="cellIs" dxfId="616" priority="617" stopIfTrue="1" operator="equal">
      <formula>"CW 3120-R2"</formula>
    </cfRule>
    <cfRule type="cellIs" dxfId="615" priority="618" stopIfTrue="1" operator="equal">
      <formula>"CW 3240-R7"</formula>
    </cfRule>
  </conditionalFormatting>
  <conditionalFormatting sqref="D34">
    <cfRule type="cellIs" dxfId="614" priority="613" stopIfTrue="1" operator="equal">
      <formula>"CW 2130-R11"</formula>
    </cfRule>
    <cfRule type="cellIs" dxfId="613" priority="614" stopIfTrue="1" operator="equal">
      <formula>"CW 3120-R2"</formula>
    </cfRule>
    <cfRule type="cellIs" dxfId="612" priority="615" stopIfTrue="1" operator="equal">
      <formula>"CW 3240-R7"</formula>
    </cfRule>
  </conditionalFormatting>
  <conditionalFormatting sqref="D39">
    <cfRule type="cellIs" dxfId="611" priority="598" stopIfTrue="1" operator="equal">
      <formula>"CW 2130-R11"</formula>
    </cfRule>
    <cfRule type="cellIs" dxfId="610" priority="599" stopIfTrue="1" operator="equal">
      <formula>"CW 3120-R2"</formula>
    </cfRule>
    <cfRule type="cellIs" dxfId="609" priority="600" stopIfTrue="1" operator="equal">
      <formula>"CW 3240-R7"</formula>
    </cfRule>
  </conditionalFormatting>
  <conditionalFormatting sqref="D35">
    <cfRule type="cellIs" dxfId="608" priority="610" stopIfTrue="1" operator="equal">
      <formula>"CW 2130-R11"</formula>
    </cfRule>
    <cfRule type="cellIs" dxfId="607" priority="611" stopIfTrue="1" operator="equal">
      <formula>"CW 3120-R2"</formula>
    </cfRule>
    <cfRule type="cellIs" dxfId="606" priority="612" stopIfTrue="1" operator="equal">
      <formula>"CW 3240-R7"</formula>
    </cfRule>
  </conditionalFormatting>
  <conditionalFormatting sqref="D36">
    <cfRule type="cellIs" dxfId="605" priority="607" stopIfTrue="1" operator="equal">
      <formula>"CW 2130-R11"</formula>
    </cfRule>
    <cfRule type="cellIs" dxfId="604" priority="608" stopIfTrue="1" operator="equal">
      <formula>"CW 3120-R2"</formula>
    </cfRule>
    <cfRule type="cellIs" dxfId="603" priority="609" stopIfTrue="1" operator="equal">
      <formula>"CW 3240-R7"</formula>
    </cfRule>
  </conditionalFormatting>
  <conditionalFormatting sqref="D37">
    <cfRule type="cellIs" dxfId="602" priority="604" stopIfTrue="1" operator="equal">
      <formula>"CW 2130-R11"</formula>
    </cfRule>
    <cfRule type="cellIs" dxfId="601" priority="605" stopIfTrue="1" operator="equal">
      <formula>"CW 3120-R2"</formula>
    </cfRule>
    <cfRule type="cellIs" dxfId="600" priority="606" stopIfTrue="1" operator="equal">
      <formula>"CW 3240-R7"</formula>
    </cfRule>
  </conditionalFormatting>
  <conditionalFormatting sqref="D38">
    <cfRule type="cellIs" dxfId="599" priority="601" stopIfTrue="1" operator="equal">
      <formula>"CW 2130-R11"</formula>
    </cfRule>
    <cfRule type="cellIs" dxfId="598" priority="602" stopIfTrue="1" operator="equal">
      <formula>"CW 3120-R2"</formula>
    </cfRule>
    <cfRule type="cellIs" dxfId="597" priority="603" stopIfTrue="1" operator="equal">
      <formula>"CW 3240-R7"</formula>
    </cfRule>
  </conditionalFormatting>
  <conditionalFormatting sqref="D45">
    <cfRule type="cellIs" dxfId="596" priority="586" stopIfTrue="1" operator="equal">
      <formula>"CW 2130-R11"</formula>
    </cfRule>
    <cfRule type="cellIs" dxfId="595" priority="587" stopIfTrue="1" operator="equal">
      <formula>"CW 3120-R2"</formula>
    </cfRule>
    <cfRule type="cellIs" dxfId="594" priority="588" stopIfTrue="1" operator="equal">
      <formula>"CW 3240-R7"</formula>
    </cfRule>
  </conditionalFormatting>
  <conditionalFormatting sqref="D46">
    <cfRule type="cellIs" dxfId="593" priority="583" stopIfTrue="1" operator="equal">
      <formula>"CW 2130-R11"</formula>
    </cfRule>
    <cfRule type="cellIs" dxfId="592" priority="584" stopIfTrue="1" operator="equal">
      <formula>"CW 3120-R2"</formula>
    </cfRule>
    <cfRule type="cellIs" dxfId="591" priority="585" stopIfTrue="1" operator="equal">
      <formula>"CW 3240-R7"</formula>
    </cfRule>
  </conditionalFormatting>
  <conditionalFormatting sqref="D40">
    <cfRule type="cellIs" dxfId="590" priority="595" stopIfTrue="1" operator="equal">
      <formula>"CW 2130-R11"</formula>
    </cfRule>
    <cfRule type="cellIs" dxfId="589" priority="596" stopIfTrue="1" operator="equal">
      <formula>"CW 3120-R2"</formula>
    </cfRule>
    <cfRule type="cellIs" dxfId="588" priority="597" stopIfTrue="1" operator="equal">
      <formula>"CW 3240-R7"</formula>
    </cfRule>
  </conditionalFormatting>
  <conditionalFormatting sqref="D42:D44">
    <cfRule type="cellIs" dxfId="587" priority="592" stopIfTrue="1" operator="equal">
      <formula>"CW 2130-R11"</formula>
    </cfRule>
    <cfRule type="cellIs" dxfId="586" priority="593" stopIfTrue="1" operator="equal">
      <formula>"CW 3120-R2"</formula>
    </cfRule>
    <cfRule type="cellIs" dxfId="585" priority="594" stopIfTrue="1" operator="equal">
      <formula>"CW 3240-R7"</formula>
    </cfRule>
  </conditionalFormatting>
  <conditionalFormatting sqref="D41">
    <cfRule type="cellIs" dxfId="584" priority="589" stopIfTrue="1" operator="equal">
      <formula>"CW 2130-R11"</formula>
    </cfRule>
    <cfRule type="cellIs" dxfId="583" priority="590" stopIfTrue="1" operator="equal">
      <formula>"CW 3120-R2"</formula>
    </cfRule>
    <cfRule type="cellIs" dxfId="582" priority="591" stopIfTrue="1" operator="equal">
      <formula>"CW 3240-R7"</formula>
    </cfRule>
  </conditionalFormatting>
  <conditionalFormatting sqref="D47:D49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50:D51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53">
    <cfRule type="cellIs" dxfId="575" priority="574" stopIfTrue="1" operator="equal">
      <formula>"CW 2130-R11"</formula>
    </cfRule>
    <cfRule type="cellIs" dxfId="574" priority="575" stopIfTrue="1" operator="equal">
      <formula>"CW 3120-R2"</formula>
    </cfRule>
    <cfRule type="cellIs" dxfId="573" priority="576" stopIfTrue="1" operator="equal">
      <formula>"CW 3240-R7"</formula>
    </cfRule>
  </conditionalFormatting>
  <conditionalFormatting sqref="D56">
    <cfRule type="cellIs" dxfId="572" priority="569" stopIfTrue="1" operator="equal">
      <formula>"CW 2130-R11"</formula>
    </cfRule>
    <cfRule type="cellIs" dxfId="571" priority="570" stopIfTrue="1" operator="equal">
      <formula>"CW 3120-R2"</formula>
    </cfRule>
    <cfRule type="cellIs" dxfId="570" priority="571" stopIfTrue="1" operator="equal">
      <formula>"CW 3240-R7"</formula>
    </cfRule>
  </conditionalFormatting>
  <conditionalFormatting sqref="D55 D227:D230 D377:D380">
    <cfRule type="cellIs" dxfId="569" priority="572" stopIfTrue="1" operator="equal">
      <formula>"CW 3120-R2"</formula>
    </cfRule>
    <cfRule type="cellIs" dxfId="568" priority="573" stopIfTrue="1" operator="equal">
      <formula>"CW 3240-R7"</formula>
    </cfRule>
  </conditionalFormatting>
  <conditionalFormatting sqref="D57:D59">
    <cfRule type="cellIs" dxfId="567" priority="567" stopIfTrue="1" operator="equal">
      <formula>"CW 3120-R2"</formula>
    </cfRule>
    <cfRule type="cellIs" dxfId="566" priority="568" stopIfTrue="1" operator="equal">
      <formula>"CW 3240-R7"</formula>
    </cfRule>
  </conditionalFormatting>
  <conditionalFormatting sqref="D61:D62">
    <cfRule type="cellIs" dxfId="565" priority="564" stopIfTrue="1" operator="equal">
      <formula>"CW 2130-R11"</formula>
    </cfRule>
    <cfRule type="cellIs" dxfId="564" priority="565" stopIfTrue="1" operator="equal">
      <formula>"CW 3120-R2"</formula>
    </cfRule>
    <cfRule type="cellIs" dxfId="563" priority="566" stopIfTrue="1" operator="equal">
      <formula>"CW 3240-R7"</formula>
    </cfRule>
  </conditionalFormatting>
  <conditionalFormatting sqref="D60">
    <cfRule type="cellIs" dxfId="562" priority="562" stopIfTrue="1" operator="equal">
      <formula>"CW 3120-R2"</formula>
    </cfRule>
    <cfRule type="cellIs" dxfId="561" priority="563" stopIfTrue="1" operator="equal">
      <formula>"CW 3240-R7"</formula>
    </cfRule>
  </conditionalFormatting>
  <conditionalFormatting sqref="D63">
    <cfRule type="cellIs" dxfId="560" priority="560" stopIfTrue="1" operator="equal">
      <formula>"CW 3120-R2"</formula>
    </cfRule>
    <cfRule type="cellIs" dxfId="559" priority="561" stopIfTrue="1" operator="equal">
      <formula>"CW 3240-R7"</formula>
    </cfRule>
  </conditionalFormatting>
  <conditionalFormatting sqref="D65:D66">
    <cfRule type="cellIs" dxfId="558" priority="557" stopIfTrue="1" operator="equal">
      <formula>"CW 2130-R11"</formula>
    </cfRule>
    <cfRule type="cellIs" dxfId="557" priority="558" stopIfTrue="1" operator="equal">
      <formula>"CW 3120-R2"</formula>
    </cfRule>
    <cfRule type="cellIs" dxfId="556" priority="559" stopIfTrue="1" operator="equal">
      <formula>"CW 3240-R7"</formula>
    </cfRule>
  </conditionalFormatting>
  <conditionalFormatting sqref="D67">
    <cfRule type="cellIs" dxfId="555" priority="554" stopIfTrue="1" operator="equal">
      <formula>"CW 2130-R11"</formula>
    </cfRule>
    <cfRule type="cellIs" dxfId="554" priority="555" stopIfTrue="1" operator="equal">
      <formula>"CW 3120-R2"</formula>
    </cfRule>
    <cfRule type="cellIs" dxfId="553" priority="556" stopIfTrue="1" operator="equal">
      <formula>"CW 3240-R7"</formula>
    </cfRule>
  </conditionalFormatting>
  <conditionalFormatting sqref="D68">
    <cfRule type="cellIs" dxfId="552" priority="551" stopIfTrue="1" operator="equal">
      <formula>"CW 2130-R11"</formula>
    </cfRule>
    <cfRule type="cellIs" dxfId="551" priority="552" stopIfTrue="1" operator="equal">
      <formula>"CW 3120-R2"</formula>
    </cfRule>
    <cfRule type="cellIs" dxfId="550" priority="553" stopIfTrue="1" operator="equal">
      <formula>"CW 3240-R7"</formula>
    </cfRule>
  </conditionalFormatting>
  <conditionalFormatting sqref="D69:D70">
    <cfRule type="cellIs" dxfId="549" priority="549" stopIfTrue="1" operator="equal">
      <formula>"CW 3120-R2"</formula>
    </cfRule>
    <cfRule type="cellIs" dxfId="548" priority="550" stopIfTrue="1" operator="equal">
      <formula>"CW 3240-R7"</formula>
    </cfRule>
  </conditionalFormatting>
  <conditionalFormatting sqref="D71">
    <cfRule type="cellIs" dxfId="547" priority="547" stopIfTrue="1" operator="equal">
      <formula>"CW 2130-R11"</formula>
    </cfRule>
    <cfRule type="cellIs" dxfId="546" priority="548" stopIfTrue="1" operator="equal">
      <formula>"CW 3240-R7"</formula>
    </cfRule>
  </conditionalFormatting>
  <conditionalFormatting sqref="D75">
    <cfRule type="cellIs" dxfId="545" priority="542" stopIfTrue="1" operator="equal">
      <formula>"CW 2130-R11"</formula>
    </cfRule>
    <cfRule type="cellIs" dxfId="544" priority="543" stopIfTrue="1" operator="equal">
      <formula>"CW 3120-R2"</formula>
    </cfRule>
    <cfRule type="cellIs" dxfId="543" priority="544" stopIfTrue="1" operator="equal">
      <formula>"CW 3240-R7"</formula>
    </cfRule>
  </conditionalFormatting>
  <conditionalFormatting sqref="D74">
    <cfRule type="cellIs" dxfId="542" priority="545" stopIfTrue="1" operator="equal">
      <formula>"CW 3120-R2"</formula>
    </cfRule>
    <cfRule type="cellIs" dxfId="541" priority="546" stopIfTrue="1" operator="equal">
      <formula>"CW 3240-R7"</formula>
    </cfRule>
  </conditionalFormatting>
  <conditionalFormatting sqref="D73">
    <cfRule type="cellIs" dxfId="540" priority="539" stopIfTrue="1" operator="equal">
      <formula>"CW 2130-R11"</formula>
    </cfRule>
    <cfRule type="cellIs" dxfId="539" priority="540" stopIfTrue="1" operator="equal">
      <formula>"CW 3120-R2"</formula>
    </cfRule>
    <cfRule type="cellIs" dxfId="538" priority="541" stopIfTrue="1" operator="equal">
      <formula>"CW 3240-R7"</formula>
    </cfRule>
  </conditionalFormatting>
  <conditionalFormatting sqref="D76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D78:D79">
    <cfRule type="cellIs" dxfId="534" priority="533" stopIfTrue="1" operator="equal">
      <formula>"CW 2130-R11"</formula>
    </cfRule>
    <cfRule type="cellIs" dxfId="533" priority="534" stopIfTrue="1" operator="equal">
      <formula>"CW 3120-R2"</formula>
    </cfRule>
    <cfRule type="cellIs" dxfId="532" priority="535" stopIfTrue="1" operator="equal">
      <formula>"CW 3240-R7"</formula>
    </cfRule>
  </conditionalFormatting>
  <conditionalFormatting sqref="D81:D83">
    <cfRule type="cellIs" dxfId="531" priority="530" stopIfTrue="1" operator="equal">
      <formula>"CW 2130-R11"</formula>
    </cfRule>
    <cfRule type="cellIs" dxfId="530" priority="531" stopIfTrue="1" operator="equal">
      <formula>"CW 3120-R2"</formula>
    </cfRule>
    <cfRule type="cellIs" dxfId="529" priority="532" stopIfTrue="1" operator="equal">
      <formula>"CW 3240-R7"</formula>
    </cfRule>
  </conditionalFormatting>
  <conditionalFormatting sqref="D88:D89">
    <cfRule type="cellIs" dxfId="528" priority="527" stopIfTrue="1" operator="equal">
      <formula>"CW 2130-R11"</formula>
    </cfRule>
    <cfRule type="cellIs" dxfId="527" priority="528" stopIfTrue="1" operator="equal">
      <formula>"CW 3120-R2"</formula>
    </cfRule>
    <cfRule type="cellIs" dxfId="526" priority="529" stopIfTrue="1" operator="equal">
      <formula>"CW 3240-R7"</formula>
    </cfRule>
  </conditionalFormatting>
  <conditionalFormatting sqref="D90">
    <cfRule type="cellIs" dxfId="525" priority="524" stopIfTrue="1" operator="equal">
      <formula>"CW 2130-R11"</formula>
    </cfRule>
    <cfRule type="cellIs" dxfId="524" priority="525" stopIfTrue="1" operator="equal">
      <formula>"CW 3120-R2"</formula>
    </cfRule>
    <cfRule type="cellIs" dxfId="523" priority="526" stopIfTrue="1" operator="equal">
      <formula>"CW 3240-R7"</formula>
    </cfRule>
  </conditionalFormatting>
  <conditionalFormatting sqref="D91">
    <cfRule type="cellIs" dxfId="522" priority="521" stopIfTrue="1" operator="equal">
      <formula>"CW 2130-R11"</formula>
    </cfRule>
    <cfRule type="cellIs" dxfId="521" priority="522" stopIfTrue="1" operator="equal">
      <formula>"CW 3120-R2"</formula>
    </cfRule>
    <cfRule type="cellIs" dxfId="520" priority="523" stopIfTrue="1" operator="equal">
      <formula>"CW 3240-R7"</formula>
    </cfRule>
  </conditionalFormatting>
  <conditionalFormatting sqref="D92">
    <cfRule type="cellIs" dxfId="519" priority="518" stopIfTrue="1" operator="equal">
      <formula>"CW 2130-R11"</formula>
    </cfRule>
    <cfRule type="cellIs" dxfId="518" priority="519" stopIfTrue="1" operator="equal">
      <formula>"CW 3120-R2"</formula>
    </cfRule>
    <cfRule type="cellIs" dxfId="517" priority="520" stopIfTrue="1" operator="equal">
      <formula>"CW 3240-R7"</formula>
    </cfRule>
  </conditionalFormatting>
  <conditionalFormatting sqref="D93">
    <cfRule type="cellIs" dxfId="516" priority="515" stopIfTrue="1" operator="equal">
      <formula>"CW 2130-R11"</formula>
    </cfRule>
    <cfRule type="cellIs" dxfId="515" priority="516" stopIfTrue="1" operator="equal">
      <formula>"CW 3120-R2"</formula>
    </cfRule>
    <cfRule type="cellIs" dxfId="514" priority="517" stopIfTrue="1" operator="equal">
      <formula>"CW 3240-R7"</formula>
    </cfRule>
  </conditionalFormatting>
  <conditionalFormatting sqref="D94">
    <cfRule type="cellIs" dxfId="513" priority="512" stopIfTrue="1" operator="equal">
      <formula>"CW 2130-R11"</formula>
    </cfRule>
    <cfRule type="cellIs" dxfId="512" priority="513" stopIfTrue="1" operator="equal">
      <formula>"CW 3120-R2"</formula>
    </cfRule>
    <cfRule type="cellIs" dxfId="511" priority="514" stopIfTrue="1" operator="equal">
      <formula>"CW 3240-R7"</formula>
    </cfRule>
  </conditionalFormatting>
  <conditionalFormatting sqref="D96:D97">
    <cfRule type="cellIs" dxfId="510" priority="509" stopIfTrue="1" operator="equal">
      <formula>"CW 2130-R11"</formula>
    </cfRule>
    <cfRule type="cellIs" dxfId="509" priority="510" stopIfTrue="1" operator="equal">
      <formula>"CW 3120-R2"</formula>
    </cfRule>
    <cfRule type="cellIs" dxfId="508" priority="511" stopIfTrue="1" operator="equal">
      <formula>"CW 3240-R7"</formula>
    </cfRule>
  </conditionalFormatting>
  <conditionalFormatting sqref="D101">
    <cfRule type="cellIs" dxfId="507" priority="506" stopIfTrue="1" operator="equal">
      <formula>"CW 2130-R11"</formula>
    </cfRule>
    <cfRule type="cellIs" dxfId="506" priority="507" stopIfTrue="1" operator="equal">
      <formula>"CW 3120-R2"</formula>
    </cfRule>
    <cfRule type="cellIs" dxfId="505" priority="508" stopIfTrue="1" operator="equal">
      <formula>"CW 3240-R7"</formula>
    </cfRule>
  </conditionalFormatting>
  <conditionalFormatting sqref="D102">
    <cfRule type="cellIs" dxfId="504" priority="503" stopIfTrue="1" operator="equal">
      <formula>"CW 2130-R11"</formula>
    </cfRule>
    <cfRule type="cellIs" dxfId="503" priority="504" stopIfTrue="1" operator="equal">
      <formula>"CW 3120-R2"</formula>
    </cfRule>
    <cfRule type="cellIs" dxfId="502" priority="505" stopIfTrue="1" operator="equal">
      <formula>"CW 3240-R7"</formula>
    </cfRule>
  </conditionalFormatting>
  <conditionalFormatting sqref="D111">
    <cfRule type="cellIs" dxfId="501" priority="494" stopIfTrue="1" operator="equal">
      <formula>"CW 2130-R11"</formula>
    </cfRule>
    <cfRule type="cellIs" dxfId="500" priority="495" stopIfTrue="1" operator="equal">
      <formula>"CW 3120-R2"</formula>
    </cfRule>
    <cfRule type="cellIs" dxfId="499" priority="496" stopIfTrue="1" operator="equal">
      <formula>"CW 3240-R7"</formula>
    </cfRule>
  </conditionalFormatting>
  <conditionalFormatting sqref="D103:D106">
    <cfRule type="cellIs" dxfId="498" priority="500" stopIfTrue="1" operator="equal">
      <formula>"CW 2130-R11"</formula>
    </cfRule>
    <cfRule type="cellIs" dxfId="497" priority="501" stopIfTrue="1" operator="equal">
      <formula>"CW 3120-R2"</formula>
    </cfRule>
    <cfRule type="cellIs" dxfId="496" priority="502" stopIfTrue="1" operator="equal">
      <formula>"CW 3240-R7"</formula>
    </cfRule>
  </conditionalFormatting>
  <conditionalFormatting sqref="D107:D109">
    <cfRule type="cellIs" dxfId="495" priority="497" stopIfTrue="1" operator="equal">
      <formula>"CW 2130-R11"</formula>
    </cfRule>
    <cfRule type="cellIs" dxfId="494" priority="498" stopIfTrue="1" operator="equal">
      <formula>"CW 3120-R2"</formula>
    </cfRule>
    <cfRule type="cellIs" dxfId="493" priority="499" stopIfTrue="1" operator="equal">
      <formula>"CW 3240-R7"</formula>
    </cfRule>
  </conditionalFormatting>
  <conditionalFormatting sqref="D127:D128">
    <cfRule type="cellIs" dxfId="492" priority="458" stopIfTrue="1" operator="equal">
      <formula>"CW 2130-R11"</formula>
    </cfRule>
    <cfRule type="cellIs" dxfId="491" priority="459" stopIfTrue="1" operator="equal">
      <formula>"CW 3120-R2"</formula>
    </cfRule>
    <cfRule type="cellIs" dxfId="490" priority="460" stopIfTrue="1" operator="equal">
      <formula>"CW 3240-R7"</formula>
    </cfRule>
  </conditionalFormatting>
  <conditionalFormatting sqref="D112">
    <cfRule type="cellIs" dxfId="489" priority="491" stopIfTrue="1" operator="equal">
      <formula>"CW 2130-R11"</formula>
    </cfRule>
    <cfRule type="cellIs" dxfId="488" priority="492" stopIfTrue="1" operator="equal">
      <formula>"CW 3120-R2"</formula>
    </cfRule>
    <cfRule type="cellIs" dxfId="487" priority="493" stopIfTrue="1" operator="equal">
      <formula>"CW 3240-R7"</formula>
    </cfRule>
  </conditionalFormatting>
  <conditionalFormatting sqref="D113">
    <cfRule type="cellIs" dxfId="486" priority="488" stopIfTrue="1" operator="equal">
      <formula>"CW 2130-R11"</formula>
    </cfRule>
    <cfRule type="cellIs" dxfId="485" priority="489" stopIfTrue="1" operator="equal">
      <formula>"CW 3120-R2"</formula>
    </cfRule>
    <cfRule type="cellIs" dxfId="484" priority="490" stopIfTrue="1" operator="equal">
      <formula>"CW 3240-R7"</formula>
    </cfRule>
  </conditionalFormatting>
  <conditionalFormatting sqref="D114">
    <cfRule type="cellIs" dxfId="483" priority="485" stopIfTrue="1" operator="equal">
      <formula>"CW 2130-R11"</formula>
    </cfRule>
    <cfRule type="cellIs" dxfId="482" priority="486" stopIfTrue="1" operator="equal">
      <formula>"CW 3120-R2"</formula>
    </cfRule>
    <cfRule type="cellIs" dxfId="481" priority="487" stopIfTrue="1" operator="equal">
      <formula>"CW 3240-R7"</formula>
    </cfRule>
  </conditionalFormatting>
  <conditionalFormatting sqref="D115">
    <cfRule type="cellIs" dxfId="480" priority="482" stopIfTrue="1" operator="equal">
      <formula>"CW 2130-R11"</formula>
    </cfRule>
    <cfRule type="cellIs" dxfId="479" priority="483" stopIfTrue="1" operator="equal">
      <formula>"CW 3120-R2"</formula>
    </cfRule>
    <cfRule type="cellIs" dxfId="478" priority="484" stopIfTrue="1" operator="equal">
      <formula>"CW 3240-R7"</formula>
    </cfRule>
  </conditionalFormatting>
  <conditionalFormatting sqref="D116">
    <cfRule type="cellIs" dxfId="477" priority="479" stopIfTrue="1" operator="equal">
      <formula>"CW 2130-R11"</formula>
    </cfRule>
    <cfRule type="cellIs" dxfId="476" priority="480" stopIfTrue="1" operator="equal">
      <formula>"CW 3120-R2"</formula>
    </cfRule>
    <cfRule type="cellIs" dxfId="475" priority="481" stopIfTrue="1" operator="equal">
      <formula>"CW 3240-R7"</formula>
    </cfRule>
  </conditionalFormatting>
  <conditionalFormatting sqref="D117">
    <cfRule type="cellIs" dxfId="474" priority="476" stopIfTrue="1" operator="equal">
      <formula>"CW 2130-R11"</formula>
    </cfRule>
    <cfRule type="cellIs" dxfId="473" priority="477" stopIfTrue="1" operator="equal">
      <formula>"CW 3120-R2"</formula>
    </cfRule>
    <cfRule type="cellIs" dxfId="472" priority="478" stopIfTrue="1" operator="equal">
      <formula>"CW 3240-R7"</formula>
    </cfRule>
  </conditionalFormatting>
  <conditionalFormatting sqref="D118">
    <cfRule type="cellIs" dxfId="471" priority="473" stopIfTrue="1" operator="equal">
      <formula>"CW 2130-R11"</formula>
    </cfRule>
    <cfRule type="cellIs" dxfId="470" priority="474" stopIfTrue="1" operator="equal">
      <formula>"CW 3120-R2"</formula>
    </cfRule>
    <cfRule type="cellIs" dxfId="469" priority="475" stopIfTrue="1" operator="equal">
      <formula>"CW 3240-R7"</formula>
    </cfRule>
  </conditionalFormatting>
  <conditionalFormatting sqref="D120:D122">
    <cfRule type="cellIs" dxfId="468" priority="470" stopIfTrue="1" operator="equal">
      <formula>"CW 2130-R11"</formula>
    </cfRule>
    <cfRule type="cellIs" dxfId="467" priority="471" stopIfTrue="1" operator="equal">
      <formula>"CW 3120-R2"</formula>
    </cfRule>
    <cfRule type="cellIs" dxfId="466" priority="472" stopIfTrue="1" operator="equal">
      <formula>"CW 3240-R7"</formula>
    </cfRule>
  </conditionalFormatting>
  <conditionalFormatting sqref="D119">
    <cfRule type="cellIs" dxfId="465" priority="467" stopIfTrue="1" operator="equal">
      <formula>"CW 2130-R11"</formula>
    </cfRule>
    <cfRule type="cellIs" dxfId="464" priority="468" stopIfTrue="1" operator="equal">
      <formula>"CW 3120-R2"</formula>
    </cfRule>
    <cfRule type="cellIs" dxfId="463" priority="469" stopIfTrue="1" operator="equal">
      <formula>"CW 3240-R7"</formula>
    </cfRule>
  </conditionalFormatting>
  <conditionalFormatting sqref="D123">
    <cfRule type="cellIs" dxfId="462" priority="464" stopIfTrue="1" operator="equal">
      <formula>"CW 2130-R11"</formula>
    </cfRule>
    <cfRule type="cellIs" dxfId="461" priority="465" stopIfTrue="1" operator="equal">
      <formula>"CW 3120-R2"</formula>
    </cfRule>
    <cfRule type="cellIs" dxfId="460" priority="466" stopIfTrue="1" operator="equal">
      <formula>"CW 3240-R7"</formula>
    </cfRule>
  </conditionalFormatting>
  <conditionalFormatting sqref="D124:D126">
    <cfRule type="cellIs" dxfId="459" priority="461" stopIfTrue="1" operator="equal">
      <formula>"CW 2130-R11"</formula>
    </cfRule>
    <cfRule type="cellIs" dxfId="458" priority="462" stopIfTrue="1" operator="equal">
      <formula>"CW 3120-R2"</formula>
    </cfRule>
    <cfRule type="cellIs" dxfId="457" priority="463" stopIfTrue="1" operator="equal">
      <formula>"CW 3240-R7"</formula>
    </cfRule>
  </conditionalFormatting>
  <conditionalFormatting sqref="D130">
    <cfRule type="cellIs" dxfId="456" priority="456" stopIfTrue="1" operator="equal">
      <formula>"CW 3120-R2"</formula>
    </cfRule>
    <cfRule type="cellIs" dxfId="455" priority="457" stopIfTrue="1" operator="equal">
      <formula>"CW 3240-R7"</formula>
    </cfRule>
  </conditionalFormatting>
  <conditionalFormatting sqref="D131">
    <cfRule type="cellIs" dxfId="454" priority="453" stopIfTrue="1" operator="equal">
      <formula>"CW 2130-R11"</formula>
    </cfRule>
    <cfRule type="cellIs" dxfId="453" priority="454" stopIfTrue="1" operator="equal">
      <formula>"CW 3120-R2"</formula>
    </cfRule>
    <cfRule type="cellIs" dxfId="452" priority="455" stopIfTrue="1" operator="equal">
      <formula>"CW 3240-R7"</formula>
    </cfRule>
  </conditionalFormatting>
  <conditionalFormatting sqref="D132">
    <cfRule type="cellIs" dxfId="451" priority="450" stopIfTrue="1" operator="equal">
      <formula>"CW 2130-R11"</formula>
    </cfRule>
    <cfRule type="cellIs" dxfId="450" priority="451" stopIfTrue="1" operator="equal">
      <formula>"CW 3120-R2"</formula>
    </cfRule>
    <cfRule type="cellIs" dxfId="449" priority="452" stopIfTrue="1" operator="equal">
      <formula>"CW 3240-R7"</formula>
    </cfRule>
  </conditionalFormatting>
  <conditionalFormatting sqref="D133:D134">
    <cfRule type="cellIs" dxfId="448" priority="448" stopIfTrue="1" operator="equal">
      <formula>"CW 3120-R2"</formula>
    </cfRule>
    <cfRule type="cellIs" dxfId="447" priority="449" stopIfTrue="1" operator="equal">
      <formula>"CW 3240-R7"</formula>
    </cfRule>
  </conditionalFormatting>
  <conditionalFormatting sqref="D135:D137">
    <cfRule type="cellIs" dxfId="446" priority="446" stopIfTrue="1" operator="equal">
      <formula>"CW 3120-R2"</formula>
    </cfRule>
    <cfRule type="cellIs" dxfId="445" priority="447" stopIfTrue="1" operator="equal">
      <formula>"CW 3240-R7"</formula>
    </cfRule>
  </conditionalFormatting>
  <conditionalFormatting sqref="D138">
    <cfRule type="cellIs" dxfId="444" priority="444" stopIfTrue="1" operator="equal">
      <formula>"CW 3120-R2"</formula>
    </cfRule>
    <cfRule type="cellIs" dxfId="443" priority="445" stopIfTrue="1" operator="equal">
      <formula>"CW 3240-R7"</formula>
    </cfRule>
  </conditionalFormatting>
  <conditionalFormatting sqref="D140:D141">
    <cfRule type="cellIs" dxfId="442" priority="441" stopIfTrue="1" operator="equal">
      <formula>"CW 2130-R11"</formula>
    </cfRule>
    <cfRule type="cellIs" dxfId="441" priority="442" stopIfTrue="1" operator="equal">
      <formula>"CW 3120-R2"</formula>
    </cfRule>
    <cfRule type="cellIs" dxfId="440" priority="443" stopIfTrue="1" operator="equal">
      <formula>"CW 3240-R7"</formula>
    </cfRule>
  </conditionalFormatting>
  <conditionalFormatting sqref="D139">
    <cfRule type="cellIs" dxfId="439" priority="439" stopIfTrue="1" operator="equal">
      <formula>"CW 3120-R2"</formula>
    </cfRule>
    <cfRule type="cellIs" dxfId="438" priority="440" stopIfTrue="1" operator="equal">
      <formula>"CW 3240-R7"</formula>
    </cfRule>
  </conditionalFormatting>
  <conditionalFormatting sqref="D142">
    <cfRule type="cellIs" dxfId="437" priority="437" stopIfTrue="1" operator="equal">
      <formula>"CW 3120-R2"</formula>
    </cfRule>
    <cfRule type="cellIs" dxfId="436" priority="438" stopIfTrue="1" operator="equal">
      <formula>"CW 3240-R7"</formula>
    </cfRule>
  </conditionalFormatting>
  <conditionalFormatting sqref="D143">
    <cfRule type="cellIs" dxfId="435" priority="435" stopIfTrue="1" operator="equal">
      <formula>"CW 3120-R2"</formula>
    </cfRule>
    <cfRule type="cellIs" dxfId="434" priority="436" stopIfTrue="1" operator="equal">
      <formula>"CW 3240-R7"</formula>
    </cfRule>
  </conditionalFormatting>
  <conditionalFormatting sqref="D145:D148">
    <cfRule type="cellIs" dxfId="433" priority="430" stopIfTrue="1" operator="equal">
      <formula>"CW 2130-R11"</formula>
    </cfRule>
    <cfRule type="cellIs" dxfId="432" priority="431" stopIfTrue="1" operator="equal">
      <formula>"CW 3120-R2"</formula>
    </cfRule>
    <cfRule type="cellIs" dxfId="431" priority="432" stopIfTrue="1" operator="equal">
      <formula>"CW 3240-R7"</formula>
    </cfRule>
  </conditionalFormatting>
  <conditionalFormatting sqref="D144">
    <cfRule type="cellIs" dxfId="430" priority="433" stopIfTrue="1" operator="equal">
      <formula>"CW 3120-R2"</formula>
    </cfRule>
    <cfRule type="cellIs" dxfId="429" priority="434" stopIfTrue="1" operator="equal">
      <formula>"CW 3240-R7"</formula>
    </cfRule>
  </conditionalFormatting>
  <conditionalFormatting sqref="D149">
    <cfRule type="cellIs" dxfId="428" priority="428" stopIfTrue="1" operator="equal">
      <formula>"CW 3120-R2"</formula>
    </cfRule>
    <cfRule type="cellIs" dxfId="427" priority="429" stopIfTrue="1" operator="equal">
      <formula>"CW 3240-R7"</formula>
    </cfRule>
  </conditionalFormatting>
  <conditionalFormatting sqref="D150:D151">
    <cfRule type="cellIs" dxfId="426" priority="426" stopIfTrue="1" operator="equal">
      <formula>"CW 2130-R11"</formula>
    </cfRule>
    <cfRule type="cellIs" dxfId="425" priority="427" stopIfTrue="1" operator="equal">
      <formula>"CW 3240-R7"</formula>
    </cfRule>
  </conditionalFormatting>
  <conditionalFormatting sqref="D155">
    <cfRule type="cellIs" dxfId="424" priority="421" stopIfTrue="1" operator="equal">
      <formula>"CW 2130-R11"</formula>
    </cfRule>
    <cfRule type="cellIs" dxfId="423" priority="422" stopIfTrue="1" operator="equal">
      <formula>"CW 3120-R2"</formula>
    </cfRule>
    <cfRule type="cellIs" dxfId="422" priority="423" stopIfTrue="1" operator="equal">
      <formula>"CW 3240-R7"</formula>
    </cfRule>
  </conditionalFormatting>
  <conditionalFormatting sqref="D154">
    <cfRule type="cellIs" dxfId="421" priority="424" stopIfTrue="1" operator="equal">
      <formula>"CW 3120-R2"</formula>
    </cfRule>
    <cfRule type="cellIs" dxfId="420" priority="425" stopIfTrue="1" operator="equal">
      <formula>"CW 3240-R7"</formula>
    </cfRule>
  </conditionalFormatting>
  <conditionalFormatting sqref="D153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156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158:D160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161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163:D165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170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171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174:D177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178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179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183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184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185:D186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187:D188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189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192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193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194:D195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196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197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198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199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200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201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202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203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206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207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209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210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211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212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213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214:D216">
    <cfRule type="cellIs" dxfId="320" priority="319" stopIfTrue="1" operator="equal">
      <formula>"CW 2130-R11"</formula>
    </cfRule>
    <cfRule type="cellIs" dxfId="319" priority="320" stopIfTrue="1" operator="equal">
      <formula>"CW 3120-R2"</formula>
    </cfRule>
    <cfRule type="cellIs" dxfId="318" priority="321" stopIfTrue="1" operator="equal">
      <formula>"CW 3240-R7"</formula>
    </cfRule>
  </conditionalFormatting>
  <conditionalFormatting sqref="D217:D218">
    <cfRule type="cellIs" dxfId="317" priority="316" stopIfTrue="1" operator="equal">
      <formula>"CW 2130-R11"</formula>
    </cfRule>
    <cfRule type="cellIs" dxfId="316" priority="317" stopIfTrue="1" operator="equal">
      <formula>"CW 3120-R2"</formula>
    </cfRule>
    <cfRule type="cellIs" dxfId="315" priority="318" stopIfTrue="1" operator="equal">
      <formula>"CW 3240-R7"</formula>
    </cfRule>
  </conditionalFormatting>
  <conditionalFormatting sqref="D220:D221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223">
    <cfRule type="cellIs" dxfId="311" priority="311" stopIfTrue="1" operator="equal">
      <formula>"CW 3120-R2"</formula>
    </cfRule>
    <cfRule type="cellIs" dxfId="310" priority="312" stopIfTrue="1" operator="equal">
      <formula>"CW 3240-R7"</formula>
    </cfRule>
  </conditionalFormatting>
  <conditionalFormatting sqref="D224">
    <cfRule type="cellIs" dxfId="309" priority="308" stopIfTrue="1" operator="equal">
      <formula>"CW 2130-R11"</formula>
    </cfRule>
    <cfRule type="cellIs" dxfId="308" priority="309" stopIfTrue="1" operator="equal">
      <formula>"CW 3120-R2"</formula>
    </cfRule>
    <cfRule type="cellIs" dxfId="307" priority="310" stopIfTrue="1" operator="equal">
      <formula>"CW 3240-R7"</formula>
    </cfRule>
  </conditionalFormatting>
  <conditionalFormatting sqref="D225:D226">
    <cfRule type="cellIs" dxfId="306" priority="306" stopIfTrue="1" operator="equal">
      <formula>"CW 3120-R2"</formula>
    </cfRule>
    <cfRule type="cellIs" dxfId="305" priority="307" stopIfTrue="1" operator="equal">
      <formula>"CW 3240-R7"</formula>
    </cfRule>
  </conditionalFormatting>
  <conditionalFormatting sqref="D231 D233">
    <cfRule type="cellIs" dxfId="304" priority="304" stopIfTrue="1" operator="equal">
      <formula>"CW 3120-R2"</formula>
    </cfRule>
    <cfRule type="cellIs" dxfId="303" priority="305" stopIfTrue="1" operator="equal">
      <formula>"CW 3240-R7"</formula>
    </cfRule>
  </conditionalFormatting>
  <conditionalFormatting sqref="D232">
    <cfRule type="cellIs" dxfId="302" priority="302" stopIfTrue="1" operator="equal">
      <formula>"CW 3120-R2"</formula>
    </cfRule>
    <cfRule type="cellIs" dxfId="301" priority="303" stopIfTrue="1" operator="equal">
      <formula>"CW 3240-R7"</formula>
    </cfRule>
  </conditionalFormatting>
  <conditionalFormatting sqref="D235:D236">
    <cfRule type="cellIs" dxfId="300" priority="298" stopIfTrue="1" operator="equal">
      <formula>"CW 3120-R2"</formula>
    </cfRule>
    <cfRule type="cellIs" dxfId="299" priority="299" stopIfTrue="1" operator="equal">
      <formula>"CW 3240-R7"</formula>
    </cfRule>
  </conditionalFormatting>
  <conditionalFormatting sqref="D234">
    <cfRule type="cellIs" dxfId="298" priority="300" stopIfTrue="1" operator="equal">
      <formula>"CW 3120-R2"</formula>
    </cfRule>
    <cfRule type="cellIs" dxfId="297" priority="301" stopIfTrue="1" operator="equal">
      <formula>"CW 3240-R7"</formula>
    </cfRule>
  </conditionalFormatting>
  <conditionalFormatting sqref="D237">
    <cfRule type="cellIs" dxfId="296" priority="296" stopIfTrue="1" operator="equal">
      <formula>"CW 2130-R11"</formula>
    </cfRule>
    <cfRule type="cellIs" dxfId="295" priority="297" stopIfTrue="1" operator="equal">
      <formula>"CW 3240-R7"</formula>
    </cfRule>
  </conditionalFormatting>
  <conditionalFormatting sqref="D239">
    <cfRule type="cellIs" dxfId="294" priority="293" stopIfTrue="1" operator="equal">
      <formula>"CW 2130-R11"</formula>
    </cfRule>
    <cfRule type="cellIs" dxfId="293" priority="294" stopIfTrue="1" operator="equal">
      <formula>"CW 3120-R2"</formula>
    </cfRule>
    <cfRule type="cellIs" dxfId="292" priority="295" stopIfTrue="1" operator="equal">
      <formula>"CW 3240-R7"</formula>
    </cfRule>
  </conditionalFormatting>
  <conditionalFormatting sqref="D240:D242">
    <cfRule type="cellIs" dxfId="291" priority="290" stopIfTrue="1" operator="equal">
      <formula>"CW 2130-R11"</formula>
    </cfRule>
    <cfRule type="cellIs" dxfId="290" priority="291" stopIfTrue="1" operator="equal">
      <formula>"CW 3120-R2"</formula>
    </cfRule>
    <cfRule type="cellIs" dxfId="289" priority="292" stopIfTrue="1" operator="equal">
      <formula>"CW 3240-R7"</formula>
    </cfRule>
  </conditionalFormatting>
  <conditionalFormatting sqref="D243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251:D252">
    <cfRule type="cellIs" dxfId="285" priority="284" stopIfTrue="1" operator="equal">
      <formula>"CW 2130-R11"</formula>
    </cfRule>
    <cfRule type="cellIs" dxfId="284" priority="285" stopIfTrue="1" operator="equal">
      <formula>"CW 3120-R2"</formula>
    </cfRule>
    <cfRule type="cellIs" dxfId="283" priority="286" stopIfTrue="1" operator="equal">
      <formula>"CW 3240-R7"</formula>
    </cfRule>
  </conditionalFormatting>
  <conditionalFormatting sqref="D255">
    <cfRule type="cellIs" dxfId="282" priority="281" stopIfTrue="1" operator="equal">
      <formula>"CW 2130-R11"</formula>
    </cfRule>
    <cfRule type="cellIs" dxfId="281" priority="282" stopIfTrue="1" operator="equal">
      <formula>"CW 3120-R2"</formula>
    </cfRule>
    <cfRule type="cellIs" dxfId="280" priority="283" stopIfTrue="1" operator="equal">
      <formula>"CW 3240-R7"</formula>
    </cfRule>
  </conditionalFormatting>
  <conditionalFormatting sqref="D256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259:D260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264">
    <cfRule type="cellIs" dxfId="273" priority="272" stopIfTrue="1" operator="equal">
      <formula>"CW 2130-R11"</formula>
    </cfRule>
    <cfRule type="cellIs" dxfId="272" priority="273" stopIfTrue="1" operator="equal">
      <formula>"CW 3120-R2"</formula>
    </cfRule>
    <cfRule type="cellIs" dxfId="271" priority="274" stopIfTrue="1" operator="equal">
      <formula>"CW 3240-R7"</formula>
    </cfRule>
  </conditionalFormatting>
  <conditionalFormatting sqref="D273">
    <cfRule type="cellIs" dxfId="270" priority="260" stopIfTrue="1" operator="equal">
      <formula>"CW 2130-R11"</formula>
    </cfRule>
    <cfRule type="cellIs" dxfId="269" priority="261" stopIfTrue="1" operator="equal">
      <formula>"CW 3120-R2"</formula>
    </cfRule>
    <cfRule type="cellIs" dxfId="268" priority="262" stopIfTrue="1" operator="equal">
      <formula>"CW 3240-R7"</formula>
    </cfRule>
  </conditionalFormatting>
  <conditionalFormatting sqref="D265">
    <cfRule type="cellIs" dxfId="267" priority="269" stopIfTrue="1" operator="equal">
      <formula>"CW 2130-R11"</formula>
    </cfRule>
    <cfRule type="cellIs" dxfId="266" priority="270" stopIfTrue="1" operator="equal">
      <formula>"CW 3120-R2"</formula>
    </cfRule>
    <cfRule type="cellIs" dxfId="265" priority="271" stopIfTrue="1" operator="equal">
      <formula>"CW 3240-R7"</formula>
    </cfRule>
  </conditionalFormatting>
  <conditionalFormatting sqref="D266:D269">
    <cfRule type="cellIs" dxfId="264" priority="266" stopIfTrue="1" operator="equal">
      <formula>"CW 2130-R11"</formula>
    </cfRule>
    <cfRule type="cellIs" dxfId="263" priority="267" stopIfTrue="1" operator="equal">
      <formula>"CW 3120-R2"</formula>
    </cfRule>
    <cfRule type="cellIs" dxfId="262" priority="268" stopIfTrue="1" operator="equal">
      <formula>"CW 3240-R7"</formula>
    </cfRule>
  </conditionalFormatting>
  <conditionalFormatting sqref="D270:D272">
    <cfRule type="cellIs" dxfId="261" priority="263" stopIfTrue="1" operator="equal">
      <formula>"CW 2130-R11"</formula>
    </cfRule>
    <cfRule type="cellIs" dxfId="260" priority="264" stopIfTrue="1" operator="equal">
      <formula>"CW 3120-R2"</formula>
    </cfRule>
    <cfRule type="cellIs" dxfId="259" priority="265" stopIfTrue="1" operator="equal">
      <formula>"CW 3240-R7"</formula>
    </cfRule>
  </conditionalFormatting>
  <conditionalFormatting sqref="D275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276:D277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278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279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281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280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282">
    <cfRule type="cellIs" dxfId="240" priority="239" stopIfTrue="1" operator="equal">
      <formula>"CW 2130-R11"</formula>
    </cfRule>
    <cfRule type="cellIs" dxfId="239" priority="240" stopIfTrue="1" operator="equal">
      <formula>"CW 3120-R2"</formula>
    </cfRule>
    <cfRule type="cellIs" dxfId="238" priority="241" stopIfTrue="1" operator="equal">
      <formula>"CW 3240-R7"</formula>
    </cfRule>
  </conditionalFormatting>
  <conditionalFormatting sqref="D283">
    <cfRule type="cellIs" dxfId="237" priority="236" stopIfTrue="1" operator="equal">
      <formula>"CW 2130-R11"</formula>
    </cfRule>
    <cfRule type="cellIs" dxfId="236" priority="237" stopIfTrue="1" operator="equal">
      <formula>"CW 3120-R2"</formula>
    </cfRule>
    <cfRule type="cellIs" dxfId="235" priority="238" stopIfTrue="1" operator="equal">
      <formula>"CW 3240-R7"</formula>
    </cfRule>
  </conditionalFormatting>
  <conditionalFormatting sqref="D285">
    <cfRule type="cellIs" dxfId="234" priority="233" stopIfTrue="1" operator="equal">
      <formula>"CW 2130-R11"</formula>
    </cfRule>
    <cfRule type="cellIs" dxfId="233" priority="234" stopIfTrue="1" operator="equal">
      <formula>"CW 3120-R2"</formula>
    </cfRule>
    <cfRule type="cellIs" dxfId="232" priority="235" stopIfTrue="1" operator="equal">
      <formula>"CW 3240-R7"</formula>
    </cfRule>
  </conditionalFormatting>
  <conditionalFormatting sqref="D287">
    <cfRule type="cellIs" dxfId="231" priority="231" stopIfTrue="1" operator="equal">
      <formula>"CW 3120-R2"</formula>
    </cfRule>
    <cfRule type="cellIs" dxfId="230" priority="232" stopIfTrue="1" operator="equal">
      <formula>"CW 3240-R7"</formula>
    </cfRule>
  </conditionalFormatting>
  <conditionalFormatting sqref="D288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289:D291">
    <cfRule type="cellIs" dxfId="226" priority="226" stopIfTrue="1" operator="equal">
      <formula>"CW 3120-R2"</formula>
    </cfRule>
    <cfRule type="cellIs" dxfId="225" priority="227" stopIfTrue="1" operator="equal">
      <formula>"CW 3240-R7"</formula>
    </cfRule>
  </conditionalFormatting>
  <conditionalFormatting sqref="D293:D294">
    <cfRule type="cellIs" dxfId="224" priority="223" stopIfTrue="1" operator="equal">
      <formula>"CW 2130-R11"</formula>
    </cfRule>
    <cfRule type="cellIs" dxfId="223" priority="224" stopIfTrue="1" operator="equal">
      <formula>"CW 3120-R2"</formula>
    </cfRule>
    <cfRule type="cellIs" dxfId="222" priority="225" stopIfTrue="1" operator="equal">
      <formula>"CW 3240-R7"</formula>
    </cfRule>
  </conditionalFormatting>
  <conditionalFormatting sqref="D292">
    <cfRule type="cellIs" dxfId="221" priority="221" stopIfTrue="1" operator="equal">
      <formula>"CW 3120-R2"</formula>
    </cfRule>
    <cfRule type="cellIs" dxfId="220" priority="222" stopIfTrue="1" operator="equal">
      <formula>"CW 3240-R7"</formula>
    </cfRule>
  </conditionalFormatting>
  <conditionalFormatting sqref="D295">
    <cfRule type="cellIs" dxfId="219" priority="219" stopIfTrue="1" operator="equal">
      <formula>"CW 3120-R2"</formula>
    </cfRule>
    <cfRule type="cellIs" dxfId="218" priority="220" stopIfTrue="1" operator="equal">
      <formula>"CW 3240-R7"</formula>
    </cfRule>
  </conditionalFormatting>
  <conditionalFormatting sqref="D296">
    <cfRule type="cellIs" dxfId="217" priority="217" stopIfTrue="1" operator="equal">
      <formula>"CW 3120-R2"</formula>
    </cfRule>
    <cfRule type="cellIs" dxfId="216" priority="218" stopIfTrue="1" operator="equal">
      <formula>"CW 3240-R7"</formula>
    </cfRule>
  </conditionalFormatting>
  <conditionalFormatting sqref="D297">
    <cfRule type="cellIs" dxfId="215" priority="215" stopIfTrue="1" operator="equal">
      <formula>"CW 3120-R2"</formula>
    </cfRule>
    <cfRule type="cellIs" dxfId="214" priority="216" stopIfTrue="1" operator="equal">
      <formula>"CW 3240-R7"</formula>
    </cfRule>
  </conditionalFormatting>
  <conditionalFormatting sqref="D298">
    <cfRule type="cellIs" dxfId="213" priority="213" stopIfTrue="1" operator="equal">
      <formula>"CW 2130-R11"</formula>
    </cfRule>
    <cfRule type="cellIs" dxfId="212" priority="214" stopIfTrue="1" operator="equal">
      <formula>"CW 3240-R7"</formula>
    </cfRule>
  </conditionalFormatting>
  <conditionalFormatting sqref="D299:D300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302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303:D305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306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308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309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314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315">
    <cfRule type="cellIs" dxfId="190" priority="189" stopIfTrue="1" operator="equal">
      <formula>"CW 2130-R11"</formula>
    </cfRule>
    <cfRule type="cellIs" dxfId="189" priority="190" stopIfTrue="1" operator="equal">
      <formula>"CW 3120-R2"</formula>
    </cfRule>
    <cfRule type="cellIs" dxfId="188" priority="191" stopIfTrue="1" operator="equal">
      <formula>"CW 3240-R7"</formula>
    </cfRule>
  </conditionalFormatting>
  <conditionalFormatting sqref="D321">
    <cfRule type="cellIs" dxfId="187" priority="186" stopIfTrue="1" operator="equal">
      <formula>"CW 2130-R11"</formula>
    </cfRule>
    <cfRule type="cellIs" dxfId="186" priority="187" stopIfTrue="1" operator="equal">
      <formula>"CW 3120-R2"</formula>
    </cfRule>
    <cfRule type="cellIs" dxfId="185" priority="188" stopIfTrue="1" operator="equal">
      <formula>"CW 3240-R7"</formula>
    </cfRule>
  </conditionalFormatting>
  <conditionalFormatting sqref="D323">
    <cfRule type="cellIs" dxfId="184" priority="183" stopIfTrue="1" operator="equal">
      <formula>"CW 2130-R11"</formula>
    </cfRule>
    <cfRule type="cellIs" dxfId="183" priority="184" stopIfTrue="1" operator="equal">
      <formula>"CW 3120-R2"</formula>
    </cfRule>
    <cfRule type="cellIs" dxfId="182" priority="185" stopIfTrue="1" operator="equal">
      <formula>"CW 3240-R7"</formula>
    </cfRule>
  </conditionalFormatting>
  <conditionalFormatting sqref="D324">
    <cfRule type="cellIs" dxfId="181" priority="180" stopIfTrue="1" operator="equal">
      <formula>"CW 2130-R11"</formula>
    </cfRule>
    <cfRule type="cellIs" dxfId="180" priority="181" stopIfTrue="1" operator="equal">
      <formula>"CW 3120-R2"</formula>
    </cfRule>
    <cfRule type="cellIs" dxfId="179" priority="182" stopIfTrue="1" operator="equal">
      <formula>"CW 3240-R7"</formula>
    </cfRule>
  </conditionalFormatting>
  <conditionalFormatting sqref="D325">
    <cfRule type="cellIs" dxfId="178" priority="177" stopIfTrue="1" operator="equal">
      <formula>"CW 2130-R11"</formula>
    </cfRule>
    <cfRule type="cellIs" dxfId="177" priority="178" stopIfTrue="1" operator="equal">
      <formula>"CW 3120-R2"</formula>
    </cfRule>
    <cfRule type="cellIs" dxfId="176" priority="179" stopIfTrue="1" operator="equal">
      <formula>"CW 3240-R7"</formula>
    </cfRule>
  </conditionalFormatting>
  <conditionalFormatting sqref="D326">
    <cfRule type="cellIs" dxfId="175" priority="174" stopIfTrue="1" operator="equal">
      <formula>"CW 2130-R11"</formula>
    </cfRule>
    <cfRule type="cellIs" dxfId="174" priority="175" stopIfTrue="1" operator="equal">
      <formula>"CW 3120-R2"</formula>
    </cfRule>
    <cfRule type="cellIs" dxfId="173" priority="176" stopIfTrue="1" operator="equal">
      <formula>"CW 3240-R7"</formula>
    </cfRule>
  </conditionalFormatting>
  <conditionalFormatting sqref="D327">
    <cfRule type="cellIs" dxfId="172" priority="171" stopIfTrue="1" operator="equal">
      <formula>"CW 2130-R11"</formula>
    </cfRule>
    <cfRule type="cellIs" dxfId="171" priority="172" stopIfTrue="1" operator="equal">
      <formula>"CW 3120-R2"</formula>
    </cfRule>
    <cfRule type="cellIs" dxfId="170" priority="173" stopIfTrue="1" operator="equal">
      <formula>"CW 3240-R7"</formula>
    </cfRule>
  </conditionalFormatting>
  <conditionalFormatting sqref="D328">
    <cfRule type="cellIs" dxfId="169" priority="168" stopIfTrue="1" operator="equal">
      <formula>"CW 2130-R11"</formula>
    </cfRule>
    <cfRule type="cellIs" dxfId="168" priority="169" stopIfTrue="1" operator="equal">
      <formula>"CW 3120-R2"</formula>
    </cfRule>
    <cfRule type="cellIs" dxfId="167" priority="170" stopIfTrue="1" operator="equal">
      <formula>"CW 3240-R7"</formula>
    </cfRule>
  </conditionalFormatting>
  <conditionalFormatting sqref="D332">
    <cfRule type="cellIs" dxfId="166" priority="165" stopIfTrue="1" operator="equal">
      <formula>"CW 2130-R11"</formula>
    </cfRule>
    <cfRule type="cellIs" dxfId="165" priority="166" stopIfTrue="1" operator="equal">
      <formula>"CW 3120-R2"</formula>
    </cfRule>
    <cfRule type="cellIs" dxfId="164" priority="167" stopIfTrue="1" operator="equal">
      <formula>"CW 3240-R7"</formula>
    </cfRule>
  </conditionalFormatting>
  <conditionalFormatting sqref="D350">
    <cfRule type="cellIs" dxfId="163" priority="123" stopIfTrue="1" operator="equal">
      <formula>"CW 2130-R11"</formula>
    </cfRule>
    <cfRule type="cellIs" dxfId="162" priority="124" stopIfTrue="1" operator="equal">
      <formula>"CW 3120-R2"</formula>
    </cfRule>
    <cfRule type="cellIs" dxfId="161" priority="125" stopIfTrue="1" operator="equal">
      <formula>"CW 3240-R7"</formula>
    </cfRule>
  </conditionalFormatting>
  <conditionalFormatting sqref="D333">
    <cfRule type="cellIs" dxfId="160" priority="162" stopIfTrue="1" operator="equal">
      <formula>"CW 2130-R11"</formula>
    </cfRule>
    <cfRule type="cellIs" dxfId="159" priority="163" stopIfTrue="1" operator="equal">
      <formula>"CW 3120-R2"</formula>
    </cfRule>
    <cfRule type="cellIs" dxfId="158" priority="164" stopIfTrue="1" operator="equal">
      <formula>"CW 3240-R7"</formula>
    </cfRule>
  </conditionalFormatting>
  <conditionalFormatting sqref="D334:D337">
    <cfRule type="cellIs" dxfId="157" priority="159" stopIfTrue="1" operator="equal">
      <formula>"CW 2130-R11"</formula>
    </cfRule>
    <cfRule type="cellIs" dxfId="156" priority="160" stopIfTrue="1" operator="equal">
      <formula>"CW 3120-R2"</formula>
    </cfRule>
    <cfRule type="cellIs" dxfId="155" priority="161" stopIfTrue="1" operator="equal">
      <formula>"CW 3240-R7"</formula>
    </cfRule>
  </conditionalFormatting>
  <conditionalFormatting sqref="D338">
    <cfRule type="cellIs" dxfId="154" priority="156" stopIfTrue="1" operator="equal">
      <formula>"CW 2130-R11"</formula>
    </cfRule>
    <cfRule type="cellIs" dxfId="153" priority="157" stopIfTrue="1" operator="equal">
      <formula>"CW 3120-R2"</formula>
    </cfRule>
    <cfRule type="cellIs" dxfId="152" priority="158" stopIfTrue="1" operator="equal">
      <formula>"CW 3240-R7"</formula>
    </cfRule>
  </conditionalFormatting>
  <conditionalFormatting sqref="D339">
    <cfRule type="cellIs" dxfId="151" priority="153" stopIfTrue="1" operator="equal">
      <formula>"CW 2130-R11"</formula>
    </cfRule>
    <cfRule type="cellIs" dxfId="150" priority="154" stopIfTrue="1" operator="equal">
      <formula>"CW 3120-R2"</formula>
    </cfRule>
    <cfRule type="cellIs" dxfId="149" priority="155" stopIfTrue="1" operator="equal">
      <formula>"CW 3240-R7"</formula>
    </cfRule>
  </conditionalFormatting>
  <conditionalFormatting sqref="D340">
    <cfRule type="cellIs" dxfId="148" priority="150" stopIfTrue="1" operator="equal">
      <formula>"CW 2130-R11"</formula>
    </cfRule>
    <cfRule type="cellIs" dxfId="147" priority="151" stopIfTrue="1" operator="equal">
      <formula>"CW 3120-R2"</formula>
    </cfRule>
    <cfRule type="cellIs" dxfId="146" priority="152" stopIfTrue="1" operator="equal">
      <formula>"CW 3240-R7"</formula>
    </cfRule>
  </conditionalFormatting>
  <conditionalFormatting sqref="D341:D342">
    <cfRule type="cellIs" dxfId="145" priority="147" stopIfTrue="1" operator="equal">
      <formula>"CW 2130-R11"</formula>
    </cfRule>
    <cfRule type="cellIs" dxfId="144" priority="148" stopIfTrue="1" operator="equal">
      <formula>"CW 3120-R2"</formula>
    </cfRule>
    <cfRule type="cellIs" dxfId="143" priority="149" stopIfTrue="1" operator="equal">
      <formula>"CW 3240-R7"</formula>
    </cfRule>
  </conditionalFormatting>
  <conditionalFormatting sqref="D343">
    <cfRule type="cellIs" dxfId="142" priority="144" stopIfTrue="1" operator="equal">
      <formula>"CW 2130-R11"</formula>
    </cfRule>
    <cfRule type="cellIs" dxfId="141" priority="145" stopIfTrue="1" operator="equal">
      <formula>"CW 3120-R2"</formula>
    </cfRule>
    <cfRule type="cellIs" dxfId="140" priority="146" stopIfTrue="1" operator="equal">
      <formula>"CW 3240-R7"</formula>
    </cfRule>
  </conditionalFormatting>
  <conditionalFormatting sqref="D344">
    <cfRule type="cellIs" dxfId="139" priority="141" stopIfTrue="1" operator="equal">
      <formula>"CW 2130-R11"</formula>
    </cfRule>
    <cfRule type="cellIs" dxfId="138" priority="142" stopIfTrue="1" operator="equal">
      <formula>"CW 3120-R2"</formula>
    </cfRule>
    <cfRule type="cellIs" dxfId="137" priority="143" stopIfTrue="1" operator="equal">
      <formula>"CW 3240-R7"</formula>
    </cfRule>
  </conditionalFormatting>
  <conditionalFormatting sqref="D345">
    <cfRule type="cellIs" dxfId="136" priority="138" stopIfTrue="1" operator="equal">
      <formula>"CW 2130-R11"</formula>
    </cfRule>
    <cfRule type="cellIs" dxfId="135" priority="139" stopIfTrue="1" operator="equal">
      <formula>"CW 3120-R2"</formula>
    </cfRule>
    <cfRule type="cellIs" dxfId="134" priority="140" stopIfTrue="1" operator="equal">
      <formula>"CW 3240-R7"</formula>
    </cfRule>
  </conditionalFormatting>
  <conditionalFormatting sqref="D346">
    <cfRule type="cellIs" dxfId="133" priority="135" stopIfTrue="1" operator="equal">
      <formula>"CW 2130-R11"</formula>
    </cfRule>
    <cfRule type="cellIs" dxfId="132" priority="136" stopIfTrue="1" operator="equal">
      <formula>"CW 3120-R2"</formula>
    </cfRule>
    <cfRule type="cellIs" dxfId="131" priority="137" stopIfTrue="1" operator="equal">
      <formula>"CW 3240-R7"</formula>
    </cfRule>
  </conditionalFormatting>
  <conditionalFormatting sqref="D347">
    <cfRule type="cellIs" dxfId="130" priority="132" stopIfTrue="1" operator="equal">
      <formula>"CW 2130-R11"</formula>
    </cfRule>
    <cfRule type="cellIs" dxfId="129" priority="133" stopIfTrue="1" operator="equal">
      <formula>"CW 3120-R2"</formula>
    </cfRule>
    <cfRule type="cellIs" dxfId="128" priority="134" stopIfTrue="1" operator="equal">
      <formula>"CW 3240-R7"</formula>
    </cfRule>
  </conditionalFormatting>
  <conditionalFormatting sqref="D348">
    <cfRule type="cellIs" dxfId="127" priority="129" stopIfTrue="1" operator="equal">
      <formula>"CW 2130-R11"</formula>
    </cfRule>
    <cfRule type="cellIs" dxfId="126" priority="130" stopIfTrue="1" operator="equal">
      <formula>"CW 3120-R2"</formula>
    </cfRule>
    <cfRule type="cellIs" dxfId="125" priority="131" stopIfTrue="1" operator="equal">
      <formula>"CW 3240-R7"</formula>
    </cfRule>
  </conditionalFormatting>
  <conditionalFormatting sqref="D349">
    <cfRule type="cellIs" dxfId="124" priority="126" stopIfTrue="1" operator="equal">
      <formula>"CW 2130-R11"</formula>
    </cfRule>
    <cfRule type="cellIs" dxfId="123" priority="127" stopIfTrue="1" operator="equal">
      <formula>"CW 3120-R2"</formula>
    </cfRule>
    <cfRule type="cellIs" dxfId="122" priority="128" stopIfTrue="1" operator="equal">
      <formula>"CW 3240-R7"</formula>
    </cfRule>
  </conditionalFormatting>
  <conditionalFormatting sqref="D355">
    <cfRule type="cellIs" dxfId="121" priority="108" stopIfTrue="1" operator="equal">
      <formula>"CW 2130-R11"</formula>
    </cfRule>
    <cfRule type="cellIs" dxfId="120" priority="109" stopIfTrue="1" operator="equal">
      <formula>"CW 3120-R2"</formula>
    </cfRule>
    <cfRule type="cellIs" dxfId="119" priority="110" stopIfTrue="1" operator="equal">
      <formula>"CW 3240-R7"</formula>
    </cfRule>
  </conditionalFormatting>
  <conditionalFormatting sqref="D351">
    <cfRule type="cellIs" dxfId="118" priority="120" stopIfTrue="1" operator="equal">
      <formula>"CW 2130-R11"</formula>
    </cfRule>
    <cfRule type="cellIs" dxfId="117" priority="121" stopIfTrue="1" operator="equal">
      <formula>"CW 3120-R2"</formula>
    </cfRule>
    <cfRule type="cellIs" dxfId="116" priority="122" stopIfTrue="1" operator="equal">
      <formula>"CW 3240-R7"</formula>
    </cfRule>
  </conditionalFormatting>
  <conditionalFormatting sqref="D352">
    <cfRule type="cellIs" dxfId="115" priority="117" stopIfTrue="1" operator="equal">
      <formula>"CW 2130-R11"</formula>
    </cfRule>
    <cfRule type="cellIs" dxfId="114" priority="118" stopIfTrue="1" operator="equal">
      <formula>"CW 3120-R2"</formula>
    </cfRule>
    <cfRule type="cellIs" dxfId="113" priority="119" stopIfTrue="1" operator="equal">
      <formula>"CW 3240-R7"</formula>
    </cfRule>
  </conditionalFormatting>
  <conditionalFormatting sqref="D353">
    <cfRule type="cellIs" dxfId="112" priority="114" stopIfTrue="1" operator="equal">
      <formula>"CW 2130-R11"</formula>
    </cfRule>
    <cfRule type="cellIs" dxfId="111" priority="115" stopIfTrue="1" operator="equal">
      <formula>"CW 3120-R2"</formula>
    </cfRule>
    <cfRule type="cellIs" dxfId="110" priority="116" stopIfTrue="1" operator="equal">
      <formula>"CW 3240-R7"</formula>
    </cfRule>
  </conditionalFormatting>
  <conditionalFormatting sqref="D354">
    <cfRule type="cellIs" dxfId="109" priority="111" stopIfTrue="1" operator="equal">
      <formula>"CW 2130-R11"</formula>
    </cfRule>
    <cfRule type="cellIs" dxfId="108" priority="112" stopIfTrue="1" operator="equal">
      <formula>"CW 3120-R2"</formula>
    </cfRule>
    <cfRule type="cellIs" dxfId="107" priority="113" stopIfTrue="1" operator="equal">
      <formula>"CW 3240-R7"</formula>
    </cfRule>
  </conditionalFormatting>
  <conditionalFormatting sqref="D357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358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359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360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361:D362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363:D365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366:D367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369:D370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372 D375:D376">
    <cfRule type="cellIs" dxfId="82" priority="82" stopIfTrue="1" operator="equal">
      <formula>"CW 3120-R2"</formula>
    </cfRule>
    <cfRule type="cellIs" dxfId="81" priority="83" stopIfTrue="1" operator="equal">
      <formula>"CW 3240-R7"</formula>
    </cfRule>
  </conditionalFormatting>
  <conditionalFormatting sqref="D373">
    <cfRule type="cellIs" dxfId="80" priority="79" stopIfTrue="1" operator="equal">
      <formula>"CW 2130-R11"</formula>
    </cfRule>
    <cfRule type="cellIs" dxfId="79" priority="80" stopIfTrue="1" operator="equal">
      <formula>"CW 3120-R2"</formula>
    </cfRule>
    <cfRule type="cellIs" dxfId="78" priority="81" stopIfTrue="1" operator="equal">
      <formula>"CW 3240-R7"</formula>
    </cfRule>
  </conditionalFormatting>
  <conditionalFormatting sqref="D374">
    <cfRule type="cellIs" dxfId="77" priority="76" stopIfTrue="1" operator="equal">
      <formula>"CW 2130-R11"</formula>
    </cfRule>
    <cfRule type="cellIs" dxfId="76" priority="77" stopIfTrue="1" operator="equal">
      <formula>"CW 3120-R2"</formula>
    </cfRule>
    <cfRule type="cellIs" dxfId="75" priority="78" stopIfTrue="1" operator="equal">
      <formula>"CW 3240-R7"</formula>
    </cfRule>
  </conditionalFormatting>
  <conditionalFormatting sqref="D381">
    <cfRule type="cellIs" dxfId="74" priority="74" stopIfTrue="1" operator="equal">
      <formula>"CW 3120-R2"</formula>
    </cfRule>
    <cfRule type="cellIs" dxfId="73" priority="75" stopIfTrue="1" operator="equal">
      <formula>"CW 3240-R7"</formula>
    </cfRule>
  </conditionalFormatting>
  <conditionalFormatting sqref="D382">
    <cfRule type="cellIs" dxfId="72" priority="72" stopIfTrue="1" operator="equal">
      <formula>"CW 3120-R2"</formula>
    </cfRule>
    <cfRule type="cellIs" dxfId="71" priority="73" stopIfTrue="1" operator="equal">
      <formula>"CW 3240-R7"</formula>
    </cfRule>
  </conditionalFormatting>
  <conditionalFormatting sqref="D383:D384">
    <cfRule type="cellIs" dxfId="70" priority="70" stopIfTrue="1" operator="equal">
      <formula>"CW 3120-R2"</formula>
    </cfRule>
    <cfRule type="cellIs" dxfId="69" priority="71" stopIfTrue="1" operator="equal">
      <formula>"CW 3240-R7"</formula>
    </cfRule>
  </conditionalFormatting>
  <conditionalFormatting sqref="D385:D386">
    <cfRule type="cellIs" dxfId="68" priority="68" stopIfTrue="1" operator="equal">
      <formula>"CW 3120-R2"</formula>
    </cfRule>
    <cfRule type="cellIs" dxfId="67" priority="69" stopIfTrue="1" operator="equal">
      <formula>"CW 3240-R7"</formula>
    </cfRule>
  </conditionalFormatting>
  <conditionalFormatting sqref="D388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389:D390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392:D394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64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322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284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400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399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403">
    <cfRule type="cellIs" dxfId="42" priority="41" stopIfTrue="1" operator="equal">
      <formula>"CW 2130-R11"</formula>
    </cfRule>
    <cfRule type="cellIs" dxfId="41" priority="42" stopIfTrue="1" operator="equal">
      <formula>"CW 3120-R2"</formula>
    </cfRule>
    <cfRule type="cellIs" dxfId="40" priority="43" stopIfTrue="1" operator="equal">
      <formula>"CW 3240-R7"</formula>
    </cfRule>
  </conditionalFormatting>
  <conditionalFormatting sqref="D404">
    <cfRule type="cellIs" dxfId="39" priority="38" stopIfTrue="1" operator="equal">
      <formula>"CW 2130-R11"</formula>
    </cfRule>
    <cfRule type="cellIs" dxfId="38" priority="39" stopIfTrue="1" operator="equal">
      <formula>"CW 3120-R2"</formula>
    </cfRule>
    <cfRule type="cellIs" dxfId="37" priority="40" stopIfTrue="1" operator="equal">
      <formula>"CW 3240-R7"</formula>
    </cfRule>
  </conditionalFormatting>
  <conditionalFormatting sqref="D405">
    <cfRule type="cellIs" dxfId="36" priority="35" stopIfTrue="1" operator="equal">
      <formula>"CW 2130-R11"</formula>
    </cfRule>
    <cfRule type="cellIs" dxfId="35" priority="36" stopIfTrue="1" operator="equal">
      <formula>"CW 3120-R2"</formula>
    </cfRule>
    <cfRule type="cellIs" dxfId="34" priority="37" stopIfTrue="1" operator="equal">
      <formula>"CW 3240-R7"</formula>
    </cfRule>
  </conditionalFormatting>
  <conditionalFormatting sqref="D406">
    <cfRule type="cellIs" dxfId="33" priority="32" stopIfTrue="1" operator="equal">
      <formula>"CW 2130-R11"</formula>
    </cfRule>
    <cfRule type="cellIs" dxfId="32" priority="33" stopIfTrue="1" operator="equal">
      <formula>"CW 3120-R2"</formula>
    </cfRule>
    <cfRule type="cellIs" dxfId="31" priority="34" stopIfTrue="1" operator="equal">
      <formula>"CW 3240-R7"</formula>
    </cfRule>
  </conditionalFormatting>
  <conditionalFormatting sqref="D407">
    <cfRule type="cellIs" dxfId="30" priority="29" stopIfTrue="1" operator="equal">
      <formula>"CW 2130-R11"</formula>
    </cfRule>
    <cfRule type="cellIs" dxfId="29" priority="30" stopIfTrue="1" operator="equal">
      <formula>"CW 3120-R2"</formula>
    </cfRule>
    <cfRule type="cellIs" dxfId="28" priority="31" stopIfTrue="1" operator="equal">
      <formula>"CW 3240-R7"</formula>
    </cfRule>
  </conditionalFormatting>
  <conditionalFormatting sqref="D410">
    <cfRule type="cellIs" dxfId="27" priority="26" stopIfTrue="1" operator="equal">
      <formula>"CW 2130-R11"</formula>
    </cfRule>
    <cfRule type="cellIs" dxfId="26" priority="27" stopIfTrue="1" operator="equal">
      <formula>"CW 3120-R2"</formula>
    </cfRule>
    <cfRule type="cellIs" dxfId="25" priority="28" stopIfTrue="1" operator="equal">
      <formula>"CW 3240-R7"</formula>
    </cfRule>
  </conditionalFormatting>
  <conditionalFormatting sqref="D419">
    <cfRule type="cellIs" dxfId="24" priority="23" stopIfTrue="1" operator="equal">
      <formula>"CW 2130-R11"</formula>
    </cfRule>
    <cfRule type="cellIs" dxfId="23" priority="24" stopIfTrue="1" operator="equal">
      <formula>"CW 3120-R2"</formula>
    </cfRule>
    <cfRule type="cellIs" dxfId="22" priority="25" stopIfTrue="1" operator="equal">
      <formula>"CW 3240-R7"</formula>
    </cfRule>
  </conditionalFormatting>
  <conditionalFormatting sqref="D413">
    <cfRule type="cellIs" dxfId="21" priority="17" stopIfTrue="1" operator="equal">
      <formula>"CW 3120-R2"</formula>
    </cfRule>
    <cfRule type="cellIs" dxfId="20" priority="18" stopIfTrue="1" operator="equal">
      <formula>"CW 3240-R7"</formula>
    </cfRule>
  </conditionalFormatting>
  <conditionalFormatting sqref="D424">
    <cfRule type="cellIs" dxfId="19" priority="21" stopIfTrue="1" operator="equal">
      <formula>"CW 3120-R2"</formula>
    </cfRule>
    <cfRule type="cellIs" dxfId="18" priority="22" stopIfTrue="1" operator="equal">
      <formula>"CW 3240-R7"</formula>
    </cfRule>
  </conditionalFormatting>
  <conditionalFormatting sqref="D411">
    <cfRule type="cellIs" dxfId="17" priority="19" stopIfTrue="1" operator="equal">
      <formula>"CW 3120-R2"</formula>
    </cfRule>
    <cfRule type="cellIs" dxfId="16" priority="20" stopIfTrue="1" operator="equal">
      <formula>"CW 3240-R7"</formula>
    </cfRule>
  </conditionalFormatting>
  <conditionalFormatting sqref="D412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414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416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415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418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420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422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421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Approx. Quantity  for this Item _x000a_must be a whole number. " prompt="Enter the Approx. Quantity_x000a_" sqref="F401 F407 F416 F418 F75">
      <formula1>F75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9:F10 F12:F15 F18 F20 F22 F25:F30 F33 F35:F36 F38:F46 F49 F51 F53 F56 F59 F61:F62 F65:F71 F73 F422 F77:F79 F82:F83 F88:F89 F91:F94 F97 F99 F101 F104:F109 F112 F114 F116:F123 F126 F128 F131:F132 F134 F137:F138 F140:F141 F143 F146:F151 F153 F155 F157:F161 F164:F165 F170:F172 F175:F176 F178 F180:F182 F184 F186 F188 F191 F193 F195:F197 F200:F203 F205:F207 F210 F212:F213 F216 F218 F220:F221 F224 F226 F229:F230 F232 F234:F237 F239:F243 F246 F251:F252 F254:F257 F260 F262 F264 F267:F273 F276:F277 F279 F393:F394 F288 F291 F293:F294 F296:F298 F300 F302:F306 F309 F314:F316 F319 F321 F323 F325 F327:F328 F330 F332 F335:F337 F339:F340 F342:F346 F349:F351 F353:F355 F358 F360:F362 F365 F367 F369:F370 F373:F374 F376 F379:F380 F382 F384:F386 F388:F390 F281:F285 F430:F439 F441:F450 F424 F402:F403 F408:F409 F413">
      <formula1>IF(F9&gt;=0,ROUND(F9,0),0)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321 G9:G10 G12:G15 G18 G20 G22 G25:G30 G33 G35:G36 G38:G46 G49 G51 G53 G56 G59 G61:G62 G65:G71 G73 G75 G77:G79 G82:G83 G88:G89 G91:G94 G97 G99 G101 G104:G109 G112 G114 G116:G123 G126 G128 G131:G132 G134 G137:G138 G140:G141 G143 G146:G151 G153 G155 G157:G161 G164:G165 G170:G172 G175:G176 G178 G180:G182 G184 G186 G188 G191 G193 G195:G197 G200:G203 G205:G207 G210 G212:G213 G216 G218 G220:G221 G224 G226 G229:G230 G232 G234:G237 G239:G243 G246 G251:G252 G254:G257 G260 G262 G264 G267:G273 G276:G277 G279 G393:G394 G288 G291 G293:G294 G296:G298 G300 G302:G306 G309 G314:G316 G388:G390 G323 G325 G327:G328 G330 G332 G335:G337 G339:G340 G342:G346 G349:G351 G353:G355 G358 G360:G362 G365 G367 G373:G374 G369:G370 G376 G379:G380 G382 G384:G386 G319 G281:G285 G430:G439 G441:G450 G407:G409 G401:G403 G413 G424 G416 G418 G422">
      <formula1>IF(G9&gt;=0.01,ROUND(G9,2),0.01)</formula1>
    </dataValidation>
  </dataValidations>
  <pageMargins left="0.5" right="0.5" top="0.75" bottom="0.75" header="0.25" footer="0.25"/>
  <pageSetup scale="75" orientation="portrait" r:id="rId1"/>
  <headerFooter alignWithMargins="0">
    <oddHeader>&amp;LThe City of Winnipeg
Tender No. 186-2019 
&amp;XTemplate Version: C420190115-RW&amp;RBid Submission
Page &amp;P+3 of 29</oddHeader>
    <oddFooter xml:space="preserve">&amp;R__________________
Name of Bidder                    </oddFooter>
  </headerFooter>
  <rowBreaks count="19" manualBreakCount="19">
    <brk id="30" max="16383" man="1"/>
    <brk id="71" max="16383" man="1"/>
    <brk id="85" min="1" max="7" man="1"/>
    <brk id="109" max="16383" man="1"/>
    <brk id="128" max="16383" man="1"/>
    <brk id="151" max="16383" man="1"/>
    <brk id="167" min="1" max="7" man="1"/>
    <brk id="193" max="16383" man="1"/>
    <brk id="243" max="16383" man="1"/>
    <brk id="248" max="16383" man="1"/>
    <brk id="273" max="16383" man="1"/>
    <brk id="294" max="16383" man="1"/>
    <brk id="311" max="16383" man="1"/>
    <brk id="362" max="16383" man="1"/>
    <brk id="386" max="16383" man="1"/>
    <brk id="396" max="16383" man="1"/>
    <brk id="422" max="16383" man="1"/>
    <brk id="426" min="1" max="7" man="1"/>
    <brk id="45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186-2019</vt:lpstr>
      <vt:lpstr>'186-2019'!Print_Area</vt:lpstr>
      <vt:lpstr>'186-2019'!Print_Titles</vt:lpstr>
      <vt:lpstr>'186-2019'!XEVERYTHING</vt:lpstr>
      <vt:lpstr>'186-2019'!XITEMS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by: MD_x000d_
Date: April 30, 2019_x000d_
_x000d_
_x000d_
_x000d_
file size 65,515</dc:description>
  <cp:lastModifiedBy>Mark Delmo</cp:lastModifiedBy>
  <cp:lastPrinted>2019-04-30T13:48:21Z</cp:lastPrinted>
  <dcterms:created xsi:type="dcterms:W3CDTF">2000-01-26T18:56:05Z</dcterms:created>
  <dcterms:modified xsi:type="dcterms:W3CDTF">2019-04-30T13:53:17Z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