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15" windowWidth="19170" windowHeight="5625"/>
  </bookViews>
  <sheets>
    <sheet name="FORM B -PRICES" sheetId="3" r:id="rId1"/>
  </sheets>
  <definedNames>
    <definedName name="_12TENDER_SUBMISSI">#REF!</definedName>
    <definedName name="_1PAGE_1_OF_13" localSheetId="0">'FORM B -PRICES'!#REF!</definedName>
    <definedName name="_4PAGE_1_OF_13">#REF!</definedName>
    <definedName name="_5TENDER_NO._181" localSheetId="0">'FORM B -PRICES'!#REF!</definedName>
    <definedName name="_8TENDER_NO._181">#REF!</definedName>
    <definedName name="_9TENDER_SUBMISSI" localSheetId="0">'FORM B -PRICES'!#REF!</definedName>
    <definedName name="_xlnm._FilterDatabase" localSheetId="0" hidden="1">'FORM B -PRICES'!$A$1:$H$161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-PRICES'!#REF!</definedName>
    <definedName name="HEADER">#REF!</definedName>
    <definedName name="_xlnm.Print_Area" localSheetId="0">'FORM B -PRICES'!$B$6:$H$162</definedName>
    <definedName name="_xlnm.Print_Titles" localSheetId="0">'FORM B -PRICES'!$1:$5</definedName>
    <definedName name="_xlnm.Print_Titles">#REF!</definedName>
    <definedName name="TEMP" localSheetId="0">'FORM B -PRICES'!#REF!</definedName>
    <definedName name="TEMP">#REF!</definedName>
    <definedName name="TESTHEAD" localSheetId="0">'FORM B -PRICES'!#REF!</definedName>
    <definedName name="TESTHEAD">#REF!</definedName>
    <definedName name="XEVERYTHING" localSheetId="0">'FORM B -PRICES'!$B$1:$IV$141</definedName>
    <definedName name="XEVERYTHING">#REF!</definedName>
    <definedName name="XITEMS" localSheetId="0">'FORM B -PRICES'!$B$7:$IV$141</definedName>
    <definedName name="XITEMS">#REF!</definedName>
  </definedNames>
  <calcPr calcId="145621" fullPrecision="0"/>
</workbook>
</file>

<file path=xl/calcChain.xml><?xml version="1.0" encoding="utf-8"?>
<calcChain xmlns="http://schemas.openxmlformats.org/spreadsheetml/2006/main">
  <c r="H37" i="3" l="1"/>
  <c r="H66" i="3"/>
  <c r="H151" i="3" l="1"/>
  <c r="H150" i="3"/>
  <c r="H149" i="3"/>
  <c r="H148" i="3"/>
  <c r="H147" i="3"/>
  <c r="H146" i="3"/>
  <c r="H145" i="3"/>
  <c r="H144" i="3"/>
  <c r="H143" i="3"/>
  <c r="H142" i="3"/>
  <c r="H138" i="3"/>
  <c r="H40" i="3" l="1"/>
  <c r="H135" i="3"/>
  <c r="H134" i="3"/>
  <c r="H133" i="3"/>
  <c r="H132" i="3"/>
  <c r="H128" i="3"/>
  <c r="H129" i="3"/>
  <c r="H127" i="3"/>
  <c r="H126" i="3"/>
  <c r="H125" i="3"/>
  <c r="H124" i="3"/>
  <c r="H122" i="3"/>
  <c r="H120" i="3"/>
  <c r="H116" i="3"/>
  <c r="H117" i="3"/>
  <c r="H118" i="3"/>
  <c r="H114" i="3"/>
  <c r="H113" i="3"/>
  <c r="H112" i="3"/>
  <c r="H110" i="3"/>
  <c r="H109" i="3"/>
  <c r="H107" i="3"/>
  <c r="H104" i="3"/>
  <c r="H103" i="3"/>
  <c r="H101" i="3"/>
  <c r="H100" i="3"/>
  <c r="H97" i="3"/>
  <c r="H94" i="3"/>
  <c r="H78" i="3"/>
  <c r="H74" i="3"/>
  <c r="H73" i="3"/>
  <c r="H72" i="3"/>
  <c r="H71" i="3"/>
  <c r="H70" i="3"/>
  <c r="H92" i="3"/>
  <c r="H89" i="3"/>
  <c r="H87" i="3"/>
  <c r="H86" i="3"/>
  <c r="H85" i="3"/>
  <c r="H84" i="3"/>
  <c r="H82" i="3"/>
  <c r="H80" i="3"/>
  <c r="H77" i="3"/>
  <c r="H76" i="3"/>
  <c r="H75" i="3"/>
  <c r="H69" i="3"/>
  <c r="H68" i="3"/>
  <c r="H67" i="3"/>
  <c r="H65" i="3"/>
  <c r="H64" i="3"/>
  <c r="H62" i="3"/>
  <c r="H61" i="3"/>
  <c r="H60" i="3"/>
  <c r="H59" i="3"/>
  <c r="H58" i="3"/>
  <c r="H55" i="3"/>
  <c r="H53" i="3"/>
  <c r="H56" i="3"/>
  <c r="H54" i="3"/>
  <c r="H52" i="3"/>
  <c r="H51" i="3"/>
  <c r="H50" i="3"/>
  <c r="H47" i="3"/>
  <c r="H46" i="3"/>
  <c r="H44" i="3"/>
  <c r="H43" i="3"/>
  <c r="H39" i="3"/>
  <c r="H38" i="3"/>
  <c r="H35" i="3"/>
  <c r="H34" i="3"/>
  <c r="H32" i="3"/>
  <c r="H29" i="3"/>
  <c r="H27" i="3"/>
  <c r="H26" i="3"/>
  <c r="H25" i="3"/>
  <c r="H23" i="3"/>
  <c r="H22" i="3"/>
  <c r="H20" i="3"/>
  <c r="H17" i="3"/>
  <c r="H16" i="3"/>
  <c r="H15" i="3"/>
  <c r="H14" i="3"/>
  <c r="H13" i="3"/>
  <c r="H12" i="3"/>
  <c r="H10" i="3"/>
  <c r="H9" i="3"/>
  <c r="H136" i="3" l="1"/>
  <c r="H155" i="3" s="1"/>
  <c r="C159" i="3"/>
  <c r="B159" i="3"/>
  <c r="B156" i="3"/>
  <c r="B155" i="3"/>
  <c r="B152" i="3"/>
  <c r="H139" i="3"/>
  <c r="H156" i="3" s="1"/>
  <c r="H152" i="3"/>
  <c r="H159" i="3" s="1"/>
  <c r="B158" i="3"/>
  <c r="B154" i="3"/>
  <c r="C156" i="3"/>
  <c r="C155" i="3"/>
  <c r="C152" i="3"/>
  <c r="C139" i="3"/>
  <c r="C136" i="3"/>
  <c r="H157" i="3" l="1"/>
  <c r="H160" i="3"/>
  <c r="G161" i="3" l="1"/>
</calcChain>
</file>

<file path=xl/sharedStrings.xml><?xml version="1.0" encoding="utf-8"?>
<sst xmlns="http://schemas.openxmlformats.org/spreadsheetml/2006/main" count="620" uniqueCount="363">
  <si>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</si>
  <si>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</si>
  <si>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</si>
  <si>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</si>
  <si>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</si>
  <si>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</si>
  <si>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</si>
  <si>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</si>
  <si>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</si>
  <si>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</si>
  <si>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</si>
  <si>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</si>
  <si>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</si>
  <si>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</si>
  <si>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</si>
  <si>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Subtotal:</t>
  </si>
  <si>
    <t>SUMMARY</t>
  </si>
  <si>
    <t>EARTH AND BASE WORKS</t>
  </si>
  <si>
    <t>ROADWORKS - RENEWALS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</si>
  <si>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</si>
  <si>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</si>
  <si>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</si>
  <si>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</si>
  <si>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</si>
  <si>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</si>
  <si>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</si>
  <si>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</si>
  <si>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</si>
  <si>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</si>
  <si>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</si>
  <si>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</si>
  <si>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</si>
  <si>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</si>
  <si>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</si>
  <si>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</si>
  <si>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</si>
  <si>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</si>
  <si>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</si>
  <si>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</si>
  <si>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</si>
  <si>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</si>
  <si>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</si>
  <si>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</si>
  <si>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</si>
  <si>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</si>
  <si>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</si>
  <si>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</si>
  <si>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</si>
  <si>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</si>
  <si>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</si>
  <si>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Pavements, Median Slabs, Bull-noses, and Safety Medians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</si>
  <si>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</si>
  <si>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</si>
  <si>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</si>
  <si>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</si>
  <si>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</si>
  <si>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</si>
  <si>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</si>
  <si>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</si>
  <si>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</si>
  <si>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</si>
  <si>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</si>
  <si>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</si>
  <si>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</si>
  <si>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</si>
  <si>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</si>
  <si>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</si>
  <si>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</si>
  <si>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</si>
  <si>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</si>
  <si>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</si>
  <si>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</si>
  <si>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</si>
  <si>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</si>
  <si>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Concrete Pavements for Early Opening</t>
  </si>
  <si>
    <t>C026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</si>
  <si>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</si>
  <si>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</si>
  <si>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</si>
  <si>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</si>
  <si>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</si>
  <si>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</si>
  <si>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</si>
  <si>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</si>
  <si>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</si>
  <si>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</si>
  <si>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</si>
  <si>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</si>
  <si>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</si>
  <si>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</si>
  <si>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</si>
  <si>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</si>
  <si>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</si>
  <si>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A022</t>
  </si>
  <si>
    <t>A.6</t>
  </si>
  <si>
    <t>Separation Geotextile Fabric</t>
  </si>
  <si>
    <t xml:space="preserve">CW 3130-R4 </t>
  </si>
  <si>
    <t>A022A</t>
  </si>
  <si>
    <t>A.7</t>
  </si>
  <si>
    <t>Supply and Install Geogrid</t>
  </si>
  <si>
    <t>CW 3135-R1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</si>
  <si>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</si>
  <si>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</si>
  <si>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</si>
  <si>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</si>
  <si>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</si>
  <si>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</si>
  <si>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</si>
  <si>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</si>
  <si>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</si>
  <si>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</si>
  <si>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</si>
  <si>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</si>
  <si>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</si>
  <si>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</si>
  <si>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</si>
  <si>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</si>
  <si>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</si>
  <si>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</si>
  <si>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</si>
  <si>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C033</t>
  </si>
  <si>
    <t>SD-205</t>
  </si>
  <si>
    <t>C036</t>
  </si>
  <si>
    <t>Construction of Modified Barrier (180 mm ht, Dowelled)</t>
  </si>
  <si>
    <t>vi)</t>
  </si>
  <si>
    <t>vii)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</si>
  <si>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</si>
  <si>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</si>
  <si>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</si>
  <si>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</si>
  <si>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</si>
  <si>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</si>
  <si>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</si>
  <si>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</si>
  <si>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</si>
  <si>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</si>
  <si>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</si>
  <si>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</si>
  <si>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</si>
  <si>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</si>
  <si>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</si>
  <si>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</si>
  <si>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</si>
  <si>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</si>
  <si>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A.22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</si>
  <si>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</si>
  <si>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</si>
  <si>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</si>
  <si>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</si>
  <si>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</si>
  <si>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</si>
  <si>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</si>
  <si>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</si>
  <si>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</si>
  <si>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</si>
  <si>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</si>
  <si>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</si>
  <si>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</si>
  <si>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</si>
  <si>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</si>
  <si>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</si>
  <si>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</si>
  <si>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</si>
  <si>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</si>
  <si>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</si>
  <si>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</si>
  <si>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C037</t>
  </si>
  <si>
    <t>Construction of  Modified Barrier  (180 mm ht, Integral)</t>
  </si>
  <si>
    <t>B100r</t>
  </si>
  <si>
    <t>Miscellaneous Concrete Slab Removal</t>
  </si>
  <si>
    <t>B104r</t>
  </si>
  <si>
    <t>C051</t>
  </si>
  <si>
    <t>100 mm Concrete Sidewalk</t>
  </si>
  <si>
    <t xml:space="preserve">CW 3325-R5  </t>
  </si>
  <si>
    <t>(SEE B9)</t>
  </si>
  <si>
    <t>A.1</t>
  </si>
  <si>
    <t>E15</t>
  </si>
  <si>
    <t>CW 3110-R19</t>
  </si>
  <si>
    <t>Temporary Asphalt Pavement</t>
  </si>
  <si>
    <t xml:space="preserve">CW 3230-R8
</t>
  </si>
  <si>
    <t>B096</t>
  </si>
  <si>
    <t>28.6 mm Diameter</t>
  </si>
  <si>
    <t>B097A</t>
  </si>
  <si>
    <t>15 M Deformed Tie Bar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</si>
  <si>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</si>
  <si>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</si>
  <si>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</si>
  <si>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</si>
  <si>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</si>
  <si>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</si>
  <si>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</si>
  <si>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</si>
  <si>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E12</t>
  </si>
  <si>
    <t>C007</t>
  </si>
  <si>
    <t>Construction of 200 mm Concrete Pavement (Reinforced)</t>
  </si>
  <si>
    <t>C025</t>
  </si>
  <si>
    <t>Construction of  Barrier (180 mm ht, Dowelled)</t>
  </si>
  <si>
    <t>C035</t>
  </si>
  <si>
    <t>Construction of Barrier (180 mm ht, Integral)</t>
  </si>
  <si>
    <t>SD-204</t>
  </si>
  <si>
    <t>C047C</t>
  </si>
  <si>
    <t>viii)</t>
  </si>
  <si>
    <t>Construction of Splash Strip, (Separate, 600 mm width)</t>
  </si>
  <si>
    <t>SD-223B</t>
  </si>
  <si>
    <t>C050</t>
  </si>
  <si>
    <t>Supply and Installation of Dowel Assemblies</t>
  </si>
  <si>
    <t>CW 3310-R17</t>
  </si>
  <si>
    <t>Interlocking Paving Stones</t>
  </si>
  <si>
    <t>E011</t>
  </si>
  <si>
    <t>E013</t>
  </si>
  <si>
    <t>A.33</t>
  </si>
  <si>
    <t>Sewer Service Risers</t>
  </si>
  <si>
    <t>E014</t>
  </si>
  <si>
    <t>E016</t>
  </si>
  <si>
    <t>SD-015</t>
  </si>
  <si>
    <t>A.34</t>
  </si>
  <si>
    <t>A.35</t>
  </si>
  <si>
    <t>A.36</t>
  </si>
  <si>
    <t>E046</t>
  </si>
  <si>
    <t>A.37</t>
  </si>
  <si>
    <t>Removal of Existing Catch Basins</t>
  </si>
  <si>
    <t>A.38</t>
  </si>
  <si>
    <t>A.39</t>
  </si>
  <si>
    <t>Abandoning Existing Sewer Services Under Pavement</t>
  </si>
  <si>
    <t>Existing Catch Basin Leads (250 mm or smaller)</t>
  </si>
  <si>
    <t>A.40</t>
  </si>
  <si>
    <t>A.41</t>
  </si>
  <si>
    <t>A.42</t>
  </si>
  <si>
    <t>E16</t>
  </si>
  <si>
    <t>E072</t>
  </si>
  <si>
    <t>A.43</t>
  </si>
  <si>
    <t>Watermain and Water Service Insulation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</si>
  <si>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</si>
  <si>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</si>
  <si>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</si>
  <si>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</si>
  <si>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</si>
  <si>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</si>
  <si>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</si>
  <si>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</si>
  <si>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</si>
  <si>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A.53</t>
  </si>
  <si>
    <t>A.54</t>
  </si>
  <si>
    <t>A.55</t>
  </si>
  <si>
    <t>A.56</t>
  </si>
  <si>
    <t>200 mm</t>
  </si>
  <si>
    <t>A.57</t>
  </si>
  <si>
    <t>A.58</t>
  </si>
  <si>
    <t>B.1</t>
  </si>
  <si>
    <t>per span</t>
  </si>
  <si>
    <t>C.1</t>
  </si>
  <si>
    <t>C.2</t>
  </si>
  <si>
    <t>C.3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</si>
  <si>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</si>
  <si>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</si>
  <si>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</si>
  <si>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</si>
  <si>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</si>
  <si>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</si>
  <si>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</si>
  <si>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</si>
  <si>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</si>
  <si>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</si>
  <si>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</si>
  <si>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B136i</t>
  </si>
  <si>
    <t>B189</t>
  </si>
  <si>
    <t>Regrading Existing Interlocking Paving Stones</t>
  </si>
  <si>
    <t>CW 3330-R5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</si>
  <si>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</si>
  <si>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</si>
  <si>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</si>
  <si>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</si>
  <si>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</si>
  <si>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</si>
  <si>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</si>
  <si>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</si>
  <si>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</si>
  <si>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</si>
  <si>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</si>
  <si>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</si>
  <si>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</si>
  <si>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</si>
  <si>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</si>
  <si>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AP-006 - Standard Frame for Manhole and Catch Basin</t>
  </si>
  <si>
    <t>AP-007 - Standard Solid Cover for Standard Frame</t>
  </si>
  <si>
    <t>E004A</t>
  </si>
  <si>
    <t>E14</t>
  </si>
  <si>
    <t>A008</t>
  </si>
  <si>
    <t>50 mm - Limestone</t>
  </si>
  <si>
    <t>A008C</t>
  </si>
  <si>
    <t xml:space="preserve">100 mm - Limestone </t>
  </si>
  <si>
    <t>A010A</t>
  </si>
  <si>
    <t>Supplying and Placing Limestone Base Course Material</t>
  </si>
  <si>
    <t>B127r</t>
  </si>
  <si>
    <t>Barrier Separate</t>
  </si>
  <si>
    <t>B134r</t>
  </si>
  <si>
    <t>Splash Strip Separate</t>
  </si>
  <si>
    <t>Barrier (150 mm reveal ht, Dowelled)</t>
  </si>
  <si>
    <t>B153B</t>
  </si>
  <si>
    <t>Splash Strip (150 mm reveal ht, Monolithic Barrier Curb,  750 mm width)</t>
  </si>
  <si>
    <t>SD-223A</t>
  </si>
  <si>
    <t>CW 3410-R12</t>
  </si>
  <si>
    <t>Construction of 230 mm Concrete Pavement (Plain-Dowelled)</t>
  </si>
  <si>
    <t>Construction of 230 mm Concrete Pavement (Plain-Dowelled, Slip-formed)</t>
  </si>
  <si>
    <t>C005</t>
  </si>
  <si>
    <t>Construction of 230 mm Reinforced Concrete Pavement Over Feedermain</t>
  </si>
  <si>
    <t>Construction of 230 mm Portland Limestone Cement Concrete Pavement (Plain-Dowelled)</t>
  </si>
  <si>
    <t>Construction of 230 mm Portland Limestone Cement Concrete Pavement (Plain-Dowelled, Slip-formed)</t>
  </si>
  <si>
    <t>Construction of 230 mm Concrete Pavement for Early Opening 72 Hour (Plain-Dowelled)</t>
  </si>
  <si>
    <t>Construction of 200 mm Concrete Pavement for Early Opening 72 Hour (Reinforced)</t>
  </si>
  <si>
    <t>Construction of 200 mm Portland Limestone Cement Concrete Pavement (Reinforced)</t>
  </si>
  <si>
    <t>Construction of 200 mm Portland Limestone Cement Concrete Pavement for Early Opening 72 Hour (Reinforced)</t>
  </si>
  <si>
    <t>Application of Curing Compound in Pavement Joints</t>
  </si>
  <si>
    <t>100 mm Concrete Sidewalk c/w Paving Stone Band (Paving Stone Band Paid Separately)</t>
  </si>
  <si>
    <t>Banding Strip</t>
  </si>
  <si>
    <t>TEMPORARY ASPHALT PAVEMENT</t>
  </si>
  <si>
    <t xml:space="preserve">50 mm - Limestone </t>
  </si>
  <si>
    <t>100 mm Portland Limestone Cement Concrete Sidewalk c/w Paving Stone Band (Paving Stone Band Paid Separately)</t>
  </si>
  <si>
    <t>E042</t>
  </si>
  <si>
    <t>Connecting New Sewer Service to Existing Sewer Service</t>
  </si>
  <si>
    <t>E043</t>
  </si>
  <si>
    <t>Excavation and Backfill for Sewer Service Pipe Connections Near Feedermain</t>
  </si>
  <si>
    <t>INKSTER BOULEVARD, MILNER STREET TO FIFE STREET, CONCRETE RECONSTRUCTION</t>
  </si>
  <si>
    <t>Adjustment of Existing Manitoba Hydro Manholes</t>
  </si>
  <si>
    <t>H002</t>
  </si>
  <si>
    <t>CW 3530-R3</t>
  </si>
  <si>
    <t>H003</t>
  </si>
  <si>
    <t>Sprinkler Assemblies</t>
  </si>
  <si>
    <t>ix)</t>
  </si>
  <si>
    <t>x)</t>
  </si>
  <si>
    <t>Construction of Portland Limestone Cement Concrete Barrier (180 mm ht, Dowelled)</t>
  </si>
  <si>
    <t>Construction of Portland Limestone Cement Concrete Barrier (180 mm ht, Integral)</t>
  </si>
  <si>
    <t>Construction of Portland Limestone Cement Concrete Modified Barrier  (180 mm ht, Integral)</t>
  </si>
  <si>
    <t>Construction of Portland Limestone Cement Concrete Curb Ramp (8-12 mm ht, Integral)</t>
  </si>
  <si>
    <t>Construction of Portland Limestone Cement Concrete Splash Strip, (Separate, 600 mm width)</t>
  </si>
  <si>
    <t>200 mm, PVC</t>
  </si>
  <si>
    <t>In a Trench, Class B Bedding with Sand, Class 3 Backfill</t>
  </si>
  <si>
    <t>Trenchless Installation, Class B Bedding with Sand, Class 3 Backfill</t>
  </si>
  <si>
    <t>250 mm</t>
  </si>
  <si>
    <t>STREET LIGHT INSTALLATION</t>
  </si>
  <si>
    <t xml:space="preserve">Removal of 25' to 35'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</si>
  <si>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</si>
  <si>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>lin.m</t>
  </si>
  <si>
    <t xml:space="preserve">Installation of 50 mm conduit(s) by boring method complete with cable insertion (#4 AL C/N or 1/0 AL Triplex).  </t>
  </si>
  <si>
    <t xml:space="preserve">Installation of 35' pole, davit arm and 206 precast concrete base including luminaire and appurtenances. </t>
  </si>
  <si>
    <t xml:space="preserve">Installation of one (1) 10' ground rod at end of street light circuit.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</si>
  <si>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</si>
  <si>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Terminate 2/C #12 copper conductor to street light cables per Standard CD310-4, CD310-9 or CD310-10.</t>
  </si>
  <si>
    <t>set</t>
  </si>
  <si>
    <r>
      <t xml:space="preserve">Installation of break-away base and reaction plate on base mounted poles up to 35'. </t>
    </r>
    <r>
      <rPr>
        <b/>
        <sz val="12"/>
        <color indexed="8"/>
        <rFont val="Arial"/>
        <family val="2"/>
      </rPr>
      <t xml:space="preserve"> </t>
    </r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</si>
  <si>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</si>
  <si>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</si>
  <si>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WATER AND WASTE WORKS</t>
  </si>
  <si>
    <t>Construction of 230 mm Portland Limestone Cement Concrete Pavement for Early Opening 72 Hour (Plain-Dowelled)</t>
  </si>
  <si>
    <t>CW 3310-R17, E12</t>
  </si>
  <si>
    <t>CW 3335-R1, E11</t>
  </si>
  <si>
    <t>E17</t>
  </si>
  <si>
    <t>CW 3310-R17, E12, E13</t>
  </si>
  <si>
    <t>CW 3325-R5, E13</t>
  </si>
  <si>
    <t>xi)</t>
  </si>
  <si>
    <t>Polyethylene Waterline, 50 mm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</si>
  <si>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B9.5, B17.2.1, B18.4, D2, D13.2-3, D14.4)</t>
    </r>
  </si>
  <si>
    <t>C052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</si>
</sst>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  <numFmt numFmtId="179" formatCode="#,##0\ "/>
  </numFmts>
  <fonts count="54" x14ac:knownFonts="1">
    <font>
      <sz val="12"/>
      <name val="Arial"/>
    </font>
    <font>
      <sz val="6"/>
      <color indexed="8"/>
      <name val="Arial"/>
    </font>
    <font>
      <b/>
      <sz val="12"/>
      <color indexed="8"/>
      <name val="Arial"/>
    </font>
    <font>
      <b/>
      <u/>
      <sz val="12"/>
      <color indexed="8"/>
      <name val="Arial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</borders>
  <cellStyleXfs count="109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3" fillId="0" borderId="2" applyFill="0">
      <alignment horizontal="right" vertical="top"/>
    </xf>
    <xf numFmtId="169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3" fillId="0" borderId="1" applyFill="0"/>
    <xf numFmtId="174" fontId="42" fillId="0" borderId="1" applyFill="0"/>
    <xf numFmtId="174" fontId="42" fillId="0" borderId="1" applyFill="0"/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3" fillId="0" borderId="1" applyFill="0"/>
    <xf numFmtId="168" fontId="42" fillId="0" borderId="1" applyFill="0"/>
    <xf numFmtId="168" fontId="42" fillId="0" borderId="1" applyFill="0"/>
    <xf numFmtId="168" fontId="13" fillId="0" borderId="3" applyFill="0">
      <alignment horizontal="right"/>
    </xf>
    <xf numFmtId="168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2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1" fontId="21" fillId="0" borderId="0" applyFill="0">
      <alignment horizontal="left"/>
    </xf>
    <xf numFmtId="171" fontId="50" fillId="0" borderId="0" applyFill="0">
      <alignment horizontal="left"/>
    </xf>
    <xf numFmtId="172" fontId="22" fillId="0" borderId="0" applyFill="0">
      <alignment horizontal="right"/>
    </xf>
    <xf numFmtId="172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</cellStyleXfs>
  <cellXfs count="160">
    <xf numFmtId="0" fontId="0" fillId="2" borderId="0" xfId="0" applyNumberFormat="1"/>
    <xf numFmtId="164" fontId="10" fillId="0" borderId="1" xfId="0" applyNumberFormat="1" applyFont="1" applyFill="1" applyBorder="1" applyAlignment="1" applyProtection="1">
      <alignment horizontal="center" vertical="top" wrapText="1"/>
    </xf>
    <xf numFmtId="7" fontId="5" fillId="0" borderId="0" xfId="0" applyNumberFormat="1" applyFont="1" applyFill="1" applyAlignment="1">
      <alignment horizontal="centerContinuous" vertical="center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7" fontId="1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7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7" fontId="0" fillId="0" borderId="16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 vertical="top"/>
    </xf>
    <xf numFmtId="0" fontId="0" fillId="0" borderId="17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7" fontId="0" fillId="0" borderId="23" xfId="0" applyNumberFormat="1" applyFill="1" applyBorder="1" applyAlignment="1">
      <alignment horizontal="right"/>
    </xf>
    <xf numFmtId="0" fontId="0" fillId="0" borderId="24" xfId="0" applyNumberFormat="1" applyFill="1" applyBorder="1" applyAlignment="1">
      <alignment vertical="top"/>
    </xf>
    <xf numFmtId="0" fontId="0" fillId="0" borderId="28" xfId="0" applyNumberFormat="1" applyFill="1" applyBorder="1"/>
    <xf numFmtId="0" fontId="0" fillId="0" borderId="24" xfId="0" applyNumberFormat="1" applyFill="1" applyBorder="1" applyAlignment="1">
      <alignment horizontal="center"/>
    </xf>
    <xf numFmtId="0" fontId="0" fillId="0" borderId="29" xfId="0" applyNumberFormat="1" applyFill="1" applyBorder="1"/>
    <xf numFmtId="7" fontId="0" fillId="0" borderId="29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7" fontId="0" fillId="0" borderId="37" xfId="0" applyNumberFormat="1" applyFill="1" applyBorder="1" applyAlignment="1">
      <alignment horizontal="right" vertical="center"/>
    </xf>
    <xf numFmtId="7" fontId="0" fillId="0" borderId="38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vertical="center"/>
    </xf>
    <xf numFmtId="7" fontId="0" fillId="0" borderId="20" xfId="0" applyNumberFormat="1" applyFill="1" applyBorder="1" applyAlignment="1">
      <alignment horizontal="right"/>
    </xf>
    <xf numFmtId="166" fontId="53" fillId="0" borderId="1" xfId="0" applyNumberFormat="1" applyFont="1" applyFill="1" applyBorder="1" applyAlignment="1" applyProtection="1">
      <alignment vertical="top"/>
      <protection locked="0"/>
    </xf>
    <xf numFmtId="166" fontId="53" fillId="0" borderId="1" xfId="0" applyNumberFormat="1" applyFont="1" applyFill="1" applyBorder="1" applyAlignment="1" applyProtection="1">
      <alignment vertical="top"/>
    </xf>
    <xf numFmtId="0" fontId="53" fillId="0" borderId="1" xfId="0" applyNumberFormat="1" applyFont="1" applyFill="1" applyBorder="1" applyAlignment="1" applyProtection="1">
      <alignment vertical="center"/>
    </xf>
    <xf numFmtId="166" fontId="53" fillId="0" borderId="1" xfId="0" applyNumberFormat="1" applyFont="1" applyFill="1" applyBorder="1" applyAlignment="1" applyProtection="1">
      <alignment vertical="top" wrapText="1"/>
    </xf>
    <xf numFmtId="7" fontId="0" fillId="0" borderId="22" xfId="0" applyNumberForma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center" vertical="center"/>
    </xf>
    <xf numFmtId="7" fontId="0" fillId="0" borderId="35" xfId="0" applyNumberFormat="1" applyFill="1" applyBorder="1" applyAlignment="1">
      <alignment horizontal="right"/>
    </xf>
    <xf numFmtId="0" fontId="0" fillId="0" borderId="34" xfId="0" applyNumberFormat="1" applyFill="1" applyBorder="1" applyAlignment="1">
      <alignment vertical="top"/>
    </xf>
    <xf numFmtId="0" fontId="0" fillId="0" borderId="13" xfId="0" applyNumberFormat="1" applyFill="1" applyBorder="1"/>
    <xf numFmtId="0" fontId="0" fillId="0" borderId="13" xfId="0" applyNumberFormat="1" applyFill="1" applyBorder="1" applyAlignment="1">
      <alignment horizontal="center"/>
    </xf>
    <xf numFmtId="7" fontId="0" fillId="0" borderId="13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  <xf numFmtId="165" fontId="10" fillId="0" borderId="1" xfId="0" applyNumberFormat="1" applyFont="1" applyFill="1" applyBorder="1" applyAlignment="1" applyProtection="1">
      <alignment horizontal="left"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1" fontId="53" fillId="0" borderId="1" xfId="0" applyNumberFormat="1" applyFont="1" applyFill="1" applyBorder="1" applyAlignment="1" applyProtection="1">
      <alignment horizontal="right" vertical="top" wrapText="1"/>
    </xf>
    <xf numFmtId="165" fontId="10" fillId="0" borderId="1" xfId="0" applyNumberFormat="1" applyFont="1" applyFill="1" applyBorder="1" applyAlignment="1" applyProtection="1">
      <alignment horizontal="center" vertical="top" wrapText="1"/>
    </xf>
    <xf numFmtId="165" fontId="10" fillId="0" borderId="1" xfId="0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4" fontId="10" fillId="0" borderId="1" xfId="80" applyNumberFormat="1" applyFont="1" applyFill="1" applyBorder="1" applyAlignment="1" applyProtection="1">
      <alignment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1" fontId="53" fillId="0" borderId="1" xfId="0" applyNumberFormat="1" applyFont="1" applyFill="1" applyBorder="1" applyAlignment="1" applyProtection="1">
      <alignment horizontal="right" vertical="top"/>
    </xf>
    <xf numFmtId="0" fontId="11" fillId="0" borderId="0" xfId="0" applyFont="1" applyFill="1" applyAlignment="1"/>
    <xf numFmtId="178" fontId="53" fillId="0" borderId="1" xfId="0" applyNumberFormat="1" applyFont="1" applyFill="1" applyBorder="1" applyAlignment="1" applyProtection="1">
      <alignment horizontal="right" vertical="top" wrapText="1"/>
    </xf>
    <xf numFmtId="164" fontId="10" fillId="0" borderId="1" xfId="0" applyNumberFormat="1" applyFont="1" applyFill="1" applyBorder="1" applyAlignment="1" applyProtection="1">
      <alignment vertical="top" wrapText="1"/>
    </xf>
    <xf numFmtId="165" fontId="10" fillId="0" borderId="1" xfId="80" applyNumberFormat="1" applyFont="1" applyFill="1" applyBorder="1" applyAlignment="1" applyProtection="1">
      <alignment horizontal="left" vertical="top" wrapText="1"/>
    </xf>
    <xf numFmtId="0" fontId="10" fillId="0" borderId="1" xfId="80" applyNumberFormat="1" applyFont="1" applyFill="1" applyBorder="1" applyAlignment="1" applyProtection="1">
      <alignment horizontal="center" vertical="top" wrapText="1"/>
    </xf>
    <xf numFmtId="165" fontId="10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>
      <alignment horizontal="left" vertical="top"/>
    </xf>
    <xf numFmtId="179" fontId="10" fillId="0" borderId="1" xfId="81" applyNumberFormat="1" applyFont="1" applyFill="1" applyBorder="1" applyAlignment="1" applyProtection="1">
      <alignment horizontal="right" vertical="top"/>
    </xf>
    <xf numFmtId="166" fontId="53" fillId="0" borderId="1" xfId="80" applyNumberFormat="1" applyFont="1" applyFill="1" applyBorder="1" applyAlignment="1" applyProtection="1">
      <alignment horizontal="right" vertical="top"/>
      <protection locked="0"/>
    </xf>
    <xf numFmtId="166" fontId="53" fillId="0" borderId="39" xfId="80" applyNumberFormat="1" applyFont="1" applyFill="1" applyBorder="1" applyAlignment="1" applyProtection="1">
      <alignment horizontal="right" vertical="top"/>
    </xf>
    <xf numFmtId="0" fontId="4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53" fillId="0" borderId="1" xfId="0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>
      <alignment horizontal="center" vertical="top"/>
    </xf>
    <xf numFmtId="0" fontId="10" fillId="0" borderId="2" xfId="0" applyNumberFormat="1" applyFont="1" applyFill="1" applyBorder="1" applyAlignment="1">
      <alignment horizontal="center" vertical="top"/>
    </xf>
    <xf numFmtId="165" fontId="53" fillId="0" borderId="1" xfId="80" applyNumberFormat="1" applyFont="1" applyFill="1" applyBorder="1" applyAlignment="1" applyProtection="1">
      <alignment horizontal="center" vertical="top" wrapText="1"/>
    </xf>
    <xf numFmtId="164" fontId="53" fillId="0" borderId="1" xfId="80" applyNumberFormat="1" applyFont="1" applyFill="1" applyBorder="1" applyAlignment="1" applyProtection="1">
      <alignment horizontal="left" vertical="top" wrapText="1"/>
    </xf>
    <xf numFmtId="164" fontId="53" fillId="0" borderId="1" xfId="80" applyNumberFormat="1" applyFont="1" applyFill="1" applyBorder="1" applyAlignment="1" applyProtection="1">
      <alignment horizontal="center" vertical="top" wrapText="1"/>
    </xf>
    <xf numFmtId="0" fontId="53" fillId="0" borderId="1" xfId="80" applyNumberFormat="1" applyFont="1" applyFill="1" applyBorder="1" applyAlignment="1" applyProtection="1">
      <alignment horizontal="center" vertical="top" wrapText="1"/>
    </xf>
    <xf numFmtId="1" fontId="53" fillId="0" borderId="1" xfId="80" applyNumberFormat="1" applyFont="1" applyFill="1" applyBorder="1" applyAlignment="1" applyProtection="1">
      <alignment horizontal="right" vertical="top"/>
    </xf>
    <xf numFmtId="166" fontId="53" fillId="0" borderId="1" xfId="80" applyNumberFormat="1" applyFont="1" applyFill="1" applyBorder="1" applyAlignment="1" applyProtection="1">
      <alignment vertical="top"/>
      <protection locked="0"/>
    </xf>
    <xf numFmtId="166" fontId="53" fillId="0" borderId="1" xfId="80" applyNumberFormat="1" applyFont="1" applyFill="1" applyBorder="1" applyAlignment="1" applyProtection="1">
      <alignment vertical="top"/>
    </xf>
    <xf numFmtId="7" fontId="0" fillId="0" borderId="0" xfId="0" applyNumberFormat="1" applyFill="1" applyAlignment="1">
      <alignment vertical="center"/>
    </xf>
    <xf numFmtId="2" fontId="0" fillId="0" borderId="0" xfId="0" applyNumberFormat="1" applyFill="1" applyAlignment="1"/>
    <xf numFmtId="0" fontId="0" fillId="0" borderId="29" xfId="0" applyNumberFormat="1" applyFill="1" applyBorder="1" applyAlignment="1">
      <alignment horizontal="center"/>
    </xf>
    <xf numFmtId="0" fontId="0" fillId="0" borderId="24" xfId="0" applyNumberFormat="1" applyFill="1" applyBorder="1" applyAlignment="1">
      <alignment horizontal="right"/>
    </xf>
    <xf numFmtId="0" fontId="2" fillId="0" borderId="19" xfId="0" applyNumberFormat="1" applyFont="1" applyFill="1" applyBorder="1" applyAlignment="1">
      <alignment vertical="top"/>
    </xf>
    <xf numFmtId="164" fontId="6" fillId="0" borderId="19" xfId="0" applyNumberFormat="1" applyFont="1" applyFill="1" applyBorder="1" applyAlignment="1" applyProtection="1">
      <alignment horizontal="left" vertical="center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4" fontId="10" fillId="0" borderId="1" xfId="0" applyNumberFormat="1" applyFont="1" applyFill="1" applyBorder="1" applyAlignment="1" applyProtection="1">
      <alignment horizontal="center" vertical="top" wrapText="1"/>
    </xf>
    <xf numFmtId="167" fontId="10" fillId="0" borderId="1" xfId="0" applyNumberFormat="1" applyFont="1" applyFill="1" applyBorder="1" applyAlignment="1" applyProtection="1">
      <alignment horizontal="center" vertical="top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vertical="top"/>
    </xf>
    <xf numFmtId="4" fontId="10" fillId="0" borderId="1" xfId="0" applyNumberFormat="1" applyFont="1" applyFill="1" applyBorder="1" applyAlignment="1" applyProtection="1">
      <alignment horizontal="center" vertical="top"/>
    </xf>
    <xf numFmtId="177" fontId="10" fillId="0" borderId="1" xfId="0" applyNumberFormat="1" applyFont="1" applyFill="1" applyBorder="1" applyAlignment="1" applyProtection="1">
      <alignment horizontal="center" vertical="top"/>
    </xf>
    <xf numFmtId="177" fontId="10" fillId="0" borderId="1" xfId="0" applyNumberFormat="1" applyFont="1" applyFill="1" applyBorder="1" applyAlignment="1" applyProtection="1">
      <alignment horizontal="center" vertical="top" wrapText="1"/>
    </xf>
    <xf numFmtId="177" fontId="10" fillId="0" borderId="1" xfId="0" applyNumberFormat="1" applyFont="1" applyFill="1" applyBorder="1" applyAlignment="1" applyProtection="1">
      <alignment horizontal="left" vertical="top" wrapText="1"/>
    </xf>
    <xf numFmtId="4" fontId="40" fillId="0" borderId="1" xfId="80" applyNumberFormat="1" applyFont="1" applyFill="1" applyBorder="1" applyAlignment="1" applyProtection="1">
      <alignment horizontal="center" vertical="top"/>
    </xf>
    <xf numFmtId="0" fontId="0" fillId="0" borderId="19" xfId="0" applyNumberFormat="1" applyFill="1" applyBorder="1" applyAlignment="1">
      <alignment horizontal="center" vertical="top"/>
    </xf>
    <xf numFmtId="4" fontId="40" fillId="0" borderId="1" xfId="80" applyNumberFormat="1" applyFont="1" applyFill="1" applyBorder="1" applyAlignment="1" applyProtection="1">
      <alignment horizontal="center" vertical="top" wrapText="1"/>
    </xf>
    <xf numFmtId="0" fontId="0" fillId="0" borderId="20" xfId="0" applyNumberFormat="1" applyFill="1" applyBorder="1" applyAlignment="1">
      <alignment vertical="top"/>
    </xf>
    <xf numFmtId="0" fontId="0" fillId="0" borderId="19" xfId="0" applyNumberFormat="1" applyFill="1" applyBorder="1" applyAlignment="1">
      <alignment vertical="top"/>
    </xf>
    <xf numFmtId="4" fontId="10" fillId="0" borderId="1" xfId="80" applyNumberFormat="1" applyFont="1" applyFill="1" applyBorder="1" applyAlignment="1" applyProtection="1">
      <alignment horizontal="center" vertical="top" wrapText="1"/>
    </xf>
    <xf numFmtId="164" fontId="10" fillId="0" borderId="39" xfId="0" applyNumberFormat="1" applyFont="1" applyFill="1" applyBorder="1" applyAlignment="1" applyProtection="1">
      <alignment horizontal="center" vertical="top" wrapText="1"/>
    </xf>
    <xf numFmtId="7" fontId="0" fillId="0" borderId="22" xfId="0" applyNumberFormat="1" applyFill="1" applyBorder="1" applyAlignment="1">
      <alignment horizontal="right" vertical="center"/>
    </xf>
    <xf numFmtId="0" fontId="0" fillId="0" borderId="20" xfId="0" applyNumberFormat="1" applyFill="1" applyBorder="1" applyAlignment="1">
      <alignment horizontal="right"/>
    </xf>
    <xf numFmtId="0" fontId="0" fillId="0" borderId="21" xfId="0" applyNumberFormat="1" applyFill="1" applyBorder="1" applyAlignment="1">
      <alignment vertical="top"/>
    </xf>
    <xf numFmtId="0" fontId="9" fillId="0" borderId="15" xfId="0" applyNumberFormat="1" applyFont="1" applyFill="1" applyBorder="1" applyAlignment="1">
      <alignment horizontal="centerContinuous"/>
    </xf>
    <xf numFmtId="0" fontId="0" fillId="0" borderId="15" xfId="0" applyNumberFormat="1" applyFill="1" applyBorder="1" applyAlignment="1">
      <alignment horizontal="centerContinuous"/>
    </xf>
    <xf numFmtId="0" fontId="0" fillId="0" borderId="25" xfId="0" applyNumberFormat="1" applyFill="1" applyBorder="1" applyAlignment="1">
      <alignment horizontal="right"/>
    </xf>
    <xf numFmtId="0" fontId="0" fillId="0" borderId="20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0" fillId="0" borderId="33" xfId="0" applyNumberFormat="1" applyFill="1" applyBorder="1" applyAlignment="1">
      <alignment horizontal="right" vertical="center"/>
    </xf>
    <xf numFmtId="0" fontId="2" fillId="0" borderId="30" xfId="0" applyNumberFormat="1" applyFont="1" applyFill="1" applyBorder="1" applyAlignment="1">
      <alignment horizontal="center"/>
    </xf>
    <xf numFmtId="1" fontId="3" fillId="0" borderId="31" xfId="0" applyNumberFormat="1" applyFont="1" applyFill="1" applyBorder="1" applyAlignment="1">
      <alignment horizontal="left"/>
    </xf>
    <xf numFmtId="1" fontId="0" fillId="0" borderId="31" xfId="0" applyNumberFormat="1" applyFill="1" applyBorder="1" applyAlignment="1">
      <alignment horizontal="center"/>
    </xf>
    <xf numFmtId="1" fontId="0" fillId="0" borderId="31" xfId="0" applyNumberFormat="1" applyFill="1" applyBorder="1"/>
    <xf numFmtId="7" fontId="4" fillId="0" borderId="32" xfId="0" applyNumberFormat="1" applyFont="1" applyFill="1" applyBorder="1" applyAlignment="1">
      <alignment horizontal="right"/>
    </xf>
    <xf numFmtId="7" fontId="0" fillId="0" borderId="32" xfId="0" applyNumberFormat="1" applyFill="1" applyBorder="1" applyAlignment="1">
      <alignment horizontal="right"/>
    </xf>
    <xf numFmtId="7" fontId="0" fillId="0" borderId="24" xfId="0" applyNumberFormat="1" applyFill="1" applyBorder="1" applyAlignment="1">
      <alignment horizontal="right" vertical="center"/>
    </xf>
    <xf numFmtId="7" fontId="0" fillId="0" borderId="27" xfId="0" applyNumberFormat="1" applyFill="1" applyBorder="1" applyAlignment="1">
      <alignment horizontal="right"/>
    </xf>
    <xf numFmtId="0" fontId="0" fillId="0" borderId="26" xfId="0" applyNumberFormat="1" applyFill="1" applyBorder="1" applyAlignment="1">
      <alignment horizontal="right"/>
    </xf>
    <xf numFmtId="0" fontId="2" fillId="0" borderId="53" xfId="0" applyNumberFormat="1" applyFont="1" applyFill="1" applyBorder="1" applyAlignment="1">
      <alignment horizontal="center" vertical="center"/>
    </xf>
    <xf numFmtId="7" fontId="0" fillId="0" borderId="53" xfId="0" applyNumberFormat="1" applyFill="1" applyBorder="1" applyAlignment="1">
      <alignment horizontal="right" vertical="center"/>
    </xf>
    <xf numFmtId="0" fontId="2" fillId="0" borderId="38" xfId="0" applyNumberFormat="1" applyFont="1" applyFill="1" applyBorder="1" applyAlignment="1">
      <alignment horizontal="center" vertical="center"/>
    </xf>
    <xf numFmtId="0" fontId="6" fillId="0" borderId="54" xfId="0" applyNumberFormat="1" applyFont="1" applyFill="1" applyBorder="1" applyAlignment="1">
      <alignment horizontal="center" vertical="center"/>
    </xf>
    <xf numFmtId="7" fontId="0" fillId="0" borderId="35" xfId="0" applyNumberFormat="1" applyFill="1" applyBorder="1" applyAlignment="1">
      <alignment horizontal="right" vertical="center"/>
    </xf>
    <xf numFmtId="0" fontId="0" fillId="0" borderId="38" xfId="0" applyNumberFormat="1" applyFill="1" applyBorder="1" applyAlignment="1">
      <alignment horizontal="right"/>
    </xf>
    <xf numFmtId="0" fontId="2" fillId="0" borderId="24" xfId="0" applyNumberFormat="1" applyFont="1" applyFill="1" applyBorder="1" applyAlignment="1">
      <alignment horizontal="center" vertical="center"/>
    </xf>
    <xf numFmtId="7" fontId="0" fillId="0" borderId="56" xfId="0" applyNumberFormat="1" applyFill="1" applyBorder="1" applyAlignment="1">
      <alignment horizontal="right"/>
    </xf>
    <xf numFmtId="7" fontId="0" fillId="0" borderId="38" xfId="0" applyNumberFormat="1" applyFill="1" applyBorder="1" applyAlignment="1">
      <alignment horizontal="right"/>
    </xf>
    <xf numFmtId="0" fontId="9" fillId="0" borderId="37" xfId="0" applyNumberFormat="1" applyFont="1" applyFill="1" applyBorder="1" applyAlignment="1">
      <alignment vertical="top"/>
    </xf>
    <xf numFmtId="0" fontId="0" fillId="0" borderId="40" xfId="0" applyNumberFormat="1" applyFill="1" applyBorder="1" applyAlignment="1"/>
    <xf numFmtId="0" fontId="0" fillId="0" borderId="41" xfId="0" applyNumberFormat="1" applyFill="1" applyBorder="1" applyAlignment="1"/>
    <xf numFmtId="0" fontId="9" fillId="0" borderId="51" xfId="0" applyNumberFormat="1" applyFont="1" applyFill="1" applyBorder="1" applyAlignment="1">
      <alignment vertical="center"/>
    </xf>
    <xf numFmtId="0" fontId="0" fillId="0" borderId="52" xfId="0" applyNumberFormat="1" applyFill="1" applyBorder="1" applyAlignment="1">
      <alignment vertical="center"/>
    </xf>
    <xf numFmtId="1" fontId="7" fillId="0" borderId="35" xfId="0" applyNumberFormat="1" applyFont="1" applyFill="1" applyBorder="1" applyAlignment="1">
      <alignment horizontal="left" vertical="center" wrapText="1"/>
    </xf>
    <xf numFmtId="0" fontId="0" fillId="0" borderId="13" xfId="0" applyNumberFormat="1" applyFill="1" applyBorder="1" applyAlignment="1">
      <alignment vertical="center" wrapText="1"/>
    </xf>
    <xf numFmtId="0" fontId="0" fillId="0" borderId="36" xfId="0" applyNumberFormat="1" applyFill="1" applyBorder="1" applyAlignment="1">
      <alignment vertical="center" wrapText="1"/>
    </xf>
    <xf numFmtId="1" fontId="7" fillId="0" borderId="42" xfId="0" applyNumberFormat="1" applyFont="1" applyFill="1" applyBorder="1" applyAlignment="1">
      <alignment horizontal="left" vertical="center" wrapText="1"/>
    </xf>
    <xf numFmtId="0" fontId="0" fillId="0" borderId="43" xfId="0" applyNumberFormat="1" applyFill="1" applyBorder="1" applyAlignment="1">
      <alignment vertical="center" wrapText="1"/>
    </xf>
    <xf numFmtId="0" fontId="0" fillId="0" borderId="44" xfId="0" applyNumberFormat="1" applyFill="1" applyBorder="1" applyAlignment="1">
      <alignment vertical="center" wrapText="1"/>
    </xf>
    <xf numFmtId="1" fontId="7" fillId="0" borderId="37" xfId="0" applyNumberFormat="1" applyFont="1" applyFill="1" applyBorder="1" applyAlignment="1">
      <alignment horizontal="left" vertical="center" wrapText="1"/>
    </xf>
    <xf numFmtId="0" fontId="0" fillId="0" borderId="40" xfId="0" applyNumberFormat="1" applyFill="1" applyBorder="1" applyAlignment="1">
      <alignment vertical="center" wrapText="1"/>
    </xf>
    <xf numFmtId="0" fontId="0" fillId="0" borderId="41" xfId="0" applyNumberFormat="1" applyFill="1" applyBorder="1" applyAlignment="1">
      <alignment vertical="center" wrapText="1"/>
    </xf>
    <xf numFmtId="1" fontId="7" fillId="0" borderId="13" xfId="0" applyNumberFormat="1" applyFont="1" applyFill="1" applyBorder="1" applyAlignment="1">
      <alignment horizontal="left" vertical="center" wrapText="1"/>
    </xf>
    <xf numFmtId="0" fontId="0" fillId="0" borderId="28" xfId="0" applyNumberFormat="1" applyFill="1" applyBorder="1" applyAlignment="1">
      <alignment vertical="center" wrapText="1"/>
    </xf>
    <xf numFmtId="0" fontId="9" fillId="0" borderId="37" xfId="0" applyNumberFormat="1" applyFont="1" applyFill="1" applyBorder="1" applyAlignment="1">
      <alignment vertical="top" wrapText="1"/>
    </xf>
    <xf numFmtId="0" fontId="10" fillId="0" borderId="40" xfId="0" applyNumberFormat="1" applyFont="1" applyFill="1" applyBorder="1" applyAlignment="1">
      <alignment wrapText="1"/>
    </xf>
    <xf numFmtId="0" fontId="10" fillId="0" borderId="41" xfId="0" applyNumberFormat="1" applyFont="1" applyFill="1" applyBorder="1" applyAlignment="1">
      <alignment wrapText="1"/>
    </xf>
    <xf numFmtId="1" fontId="3" fillId="0" borderId="42" xfId="0" applyNumberFormat="1" applyFont="1" applyFill="1" applyBorder="1" applyAlignment="1">
      <alignment horizontal="left" vertical="center" wrapText="1"/>
    </xf>
    <xf numFmtId="1" fontId="3" fillId="0" borderId="47" xfId="0" applyNumberFormat="1" applyFont="1" applyFill="1" applyBorder="1" applyAlignment="1">
      <alignment horizontal="left" vertical="center" wrapText="1"/>
    </xf>
    <xf numFmtId="0" fontId="0" fillId="0" borderId="48" xfId="0" applyNumberFormat="1" applyFill="1" applyBorder="1" applyAlignment="1">
      <alignment vertical="center" wrapText="1"/>
    </xf>
    <xf numFmtId="0" fontId="0" fillId="0" borderId="49" xfId="0" applyNumberFormat="1" applyFill="1" applyBorder="1" applyAlignment="1">
      <alignment vertical="center" wrapText="1"/>
    </xf>
    <xf numFmtId="0" fontId="0" fillId="0" borderId="45" xfId="0" applyNumberFormat="1" applyFill="1" applyBorder="1" applyAlignment="1"/>
    <xf numFmtId="0" fontId="0" fillId="0" borderId="46" xfId="0" applyNumberFormat="1" applyFill="1" applyBorder="1" applyAlignment="1"/>
    <xf numFmtId="7" fontId="0" fillId="0" borderId="40" xfId="0" applyNumberFormat="1" applyFill="1" applyBorder="1" applyAlignment="1">
      <alignment horizontal="center"/>
    </xf>
    <xf numFmtId="0" fontId="0" fillId="0" borderId="50" xfId="0" applyNumberFormat="1" applyFill="1" applyBorder="1" applyAlignment="1"/>
    <xf numFmtId="1" fontId="3" fillId="0" borderId="55" xfId="0" applyNumberFormat="1" applyFont="1" applyFill="1" applyBorder="1" applyAlignment="1">
      <alignment horizontal="left" vertical="center" wrapText="1"/>
    </xf>
    <xf numFmtId="0" fontId="0" fillId="0" borderId="29" xfId="0" applyNumberFormat="1" applyFill="1" applyBorder="1" applyAlignment="1">
      <alignment vertical="center" wrapText="1"/>
    </xf>
    <xf numFmtId="0" fontId="9" fillId="0" borderId="57" xfId="0" applyNumberFormat="1" applyFont="1" applyFill="1" applyBorder="1" applyAlignment="1">
      <alignment vertical="center" wrapText="1"/>
    </xf>
    <xf numFmtId="0" fontId="0" fillId="0" borderId="58" xfId="0" applyNumberFormat="1" applyFill="1" applyBorder="1" applyAlignment="1">
      <alignment vertical="center" wrapText="1"/>
    </xf>
    <xf numFmtId="0" fontId="0" fillId="0" borderId="59" xfId="0" applyNumberFormat="1" applyFill="1" applyBorder="1" applyAlignment="1">
      <alignment vertical="center"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29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H162"/>
  <sheetViews>
    <sheetView showZeros="0" tabSelected="1" showOutlineSymbols="0" view="pageBreakPreview" topLeftCell="B1" zoomScale="75" zoomScaleNormal="87" zoomScaleSheetLayoutView="75" workbookViewId="0">
      <selection activeCell="G9" sqref="G9"/>
    </sheetView>
  </sheetViews>
  <sheetFormatPr defaultColWidth="10.5546875" defaultRowHeight="15" x14ac:dyDescent="0.2"/>
  <cols>
    <col min="1" max="1" width="8" style="40" hidden="1" customWidth="1"/>
    <col min="2" max="2" width="8.77734375" style="10" customWidth="1"/>
    <col min="3" max="3" width="36.77734375" style="5" customWidth="1"/>
    <col min="4" max="4" width="12.77734375" style="41" customWidth="1"/>
    <col min="5" max="5" width="6.77734375" style="5" customWidth="1"/>
    <col min="6" max="6" width="11.77734375" style="5" customWidth="1"/>
    <col min="7" max="7" width="11.77734375" style="40" customWidth="1"/>
    <col min="8" max="8" width="16.77734375" style="40" customWidth="1"/>
    <col min="9" max="9" width="12.109375" style="5" customWidth="1"/>
    <col min="10" max="10" width="26.33203125" style="5" customWidth="1"/>
    <col min="11" max="16384" width="10.5546875" style="5"/>
  </cols>
  <sheetData>
    <row r="1" spans="1:8" ht="15.75" x14ac:dyDescent="0.2">
      <c r="A1" s="2"/>
      <c r="B1" s="3" t="s">
        <v>0</v>
      </c>
      <c r="C1" s="4"/>
      <c r="D1" s="4"/>
      <c r="E1" s="4"/>
      <c r="F1" s="4"/>
      <c r="G1" s="2"/>
      <c r="H1" s="4"/>
    </row>
    <row r="2" spans="1:8" x14ac:dyDescent="0.2">
      <c r="A2" s="6"/>
      <c r="B2" s="7" t="s">
        <v>174</v>
      </c>
      <c r="C2" s="8"/>
      <c r="D2" s="8"/>
      <c r="E2" s="8"/>
      <c r="F2" s="8"/>
      <c r="G2" s="6"/>
      <c r="H2" s="8"/>
    </row>
    <row r="3" spans="1:8" x14ac:dyDescent="0.2">
      <c r="A3" s="9"/>
      <c r="B3" s="10" t="s">
        <v>1</v>
      </c>
      <c r="C3" s="11"/>
      <c r="D3" s="11"/>
      <c r="E3" s="11"/>
      <c r="F3" s="11"/>
      <c r="G3" s="77"/>
      <c r="H3" s="78"/>
    </row>
    <row r="4" spans="1:8" x14ac:dyDescent="0.2">
      <c r="A4" s="12" t="s">
        <v>24</v>
      </c>
      <c r="B4" s="13" t="s">
        <v>3</v>
      </c>
      <c r="C4" s="14" t="s">
        <v>4</v>
      </c>
      <c r="D4" s="15" t="s">
        <v>5</v>
      </c>
      <c r="E4" s="16" t="s">
        <v>6</v>
      </c>
      <c r="F4" s="16" t="s">
        <v>7</v>
      </c>
      <c r="G4" s="17" t="s">
        <v>8</v>
      </c>
      <c r="H4" s="15" t="s">
        <v>9</v>
      </c>
    </row>
    <row r="5" spans="1:8" ht="15.75" thickBot="1" x14ac:dyDescent="0.25">
      <c r="A5" s="18"/>
      <c r="B5" s="19"/>
      <c r="C5" s="20"/>
      <c r="D5" s="21" t="s">
        <v>10</v>
      </c>
      <c r="E5" s="22"/>
      <c r="F5" s="79" t="s">
        <v>11</v>
      </c>
      <c r="G5" s="23"/>
      <c r="H5" s="80"/>
    </row>
    <row r="6" spans="1:8" ht="48" customHeight="1" thickTop="1" x14ac:dyDescent="0.2">
      <c r="A6" s="28"/>
      <c r="B6" s="128" t="s">
        <v>27</v>
      </c>
      <c r="C6" s="129"/>
      <c r="D6" s="129"/>
      <c r="E6" s="129"/>
      <c r="F6" s="130"/>
      <c r="G6" s="127"/>
      <c r="H6" s="124"/>
    </row>
    <row r="7" spans="1:8" s="27" customFormat="1" ht="48" customHeight="1" x14ac:dyDescent="0.2">
      <c r="A7" s="24"/>
      <c r="B7" s="119" t="s">
        <v>12</v>
      </c>
      <c r="C7" s="133" t="s">
        <v>322</v>
      </c>
      <c r="D7" s="134"/>
      <c r="E7" s="134"/>
      <c r="F7" s="135"/>
      <c r="G7" s="120"/>
      <c r="H7" s="120" t="s">
        <v>2</v>
      </c>
    </row>
    <row r="8" spans="1:8" ht="36" customHeight="1" x14ac:dyDescent="0.2">
      <c r="A8" s="28"/>
      <c r="B8" s="81"/>
      <c r="C8" s="82" t="s">
        <v>17</v>
      </c>
      <c r="D8" s="83"/>
      <c r="E8" s="84" t="s">
        <v>2</v>
      </c>
      <c r="F8" s="84" t="s">
        <v>2</v>
      </c>
      <c r="G8" s="85" t="s">
        <v>2</v>
      </c>
      <c r="H8" s="85"/>
    </row>
    <row r="9" spans="1:8" ht="36" customHeight="1" x14ac:dyDescent="0.2">
      <c r="A9" s="86" t="s">
        <v>84</v>
      </c>
      <c r="B9" s="42" t="s">
        <v>175</v>
      </c>
      <c r="C9" s="43" t="s">
        <v>85</v>
      </c>
      <c r="D9" s="1" t="s">
        <v>177</v>
      </c>
      <c r="E9" s="44" t="s">
        <v>29</v>
      </c>
      <c r="F9" s="53">
        <v>9400</v>
      </c>
      <c r="G9" s="29"/>
      <c r="H9" s="30">
        <f t="shared" ref="H9:H10" si="0">ROUND(G9*F9,2)</f>
        <v>0</v>
      </c>
    </row>
    <row r="10" spans="1:8" ht="36" customHeight="1" x14ac:dyDescent="0.2">
      <c r="A10" s="87" t="s">
        <v>86</v>
      </c>
      <c r="B10" s="42" t="s">
        <v>30</v>
      </c>
      <c r="C10" s="43" t="s">
        <v>87</v>
      </c>
      <c r="D10" s="1" t="s">
        <v>177</v>
      </c>
      <c r="E10" s="44" t="s">
        <v>31</v>
      </c>
      <c r="F10" s="53">
        <v>12500</v>
      </c>
      <c r="G10" s="29"/>
      <c r="H10" s="30">
        <f t="shared" si="0"/>
        <v>0</v>
      </c>
    </row>
    <row r="11" spans="1:8" ht="36" customHeight="1" x14ac:dyDescent="0.2">
      <c r="A11" s="87" t="s">
        <v>88</v>
      </c>
      <c r="B11" s="42" t="s">
        <v>89</v>
      </c>
      <c r="C11" s="43" t="s">
        <v>90</v>
      </c>
      <c r="D11" s="1" t="s">
        <v>177</v>
      </c>
      <c r="E11" s="44"/>
      <c r="F11" s="53"/>
      <c r="G11" s="31"/>
      <c r="H11" s="30"/>
    </row>
    <row r="12" spans="1:8" ht="36" customHeight="1" x14ac:dyDescent="0.2">
      <c r="A12" s="86" t="s">
        <v>287</v>
      </c>
      <c r="B12" s="46" t="s">
        <v>32</v>
      </c>
      <c r="C12" s="43" t="s">
        <v>288</v>
      </c>
      <c r="D12" s="1" t="s">
        <v>2</v>
      </c>
      <c r="E12" s="44" t="s">
        <v>33</v>
      </c>
      <c r="F12" s="53">
        <v>4400</v>
      </c>
      <c r="G12" s="29"/>
      <c r="H12" s="30">
        <f t="shared" ref="H12:H13" si="1">ROUND(G12*F12,2)</f>
        <v>0</v>
      </c>
    </row>
    <row r="13" spans="1:8" ht="36" customHeight="1" x14ac:dyDescent="0.2">
      <c r="A13" s="86" t="s">
        <v>289</v>
      </c>
      <c r="B13" s="46" t="s">
        <v>37</v>
      </c>
      <c r="C13" s="43" t="s">
        <v>290</v>
      </c>
      <c r="D13" s="1" t="s">
        <v>2</v>
      </c>
      <c r="E13" s="44" t="s">
        <v>33</v>
      </c>
      <c r="F13" s="53">
        <v>8000</v>
      </c>
      <c r="G13" s="29"/>
      <c r="H13" s="30">
        <f t="shared" si="1"/>
        <v>0</v>
      </c>
    </row>
    <row r="14" spans="1:8" ht="36" customHeight="1" x14ac:dyDescent="0.2">
      <c r="A14" s="87" t="s">
        <v>291</v>
      </c>
      <c r="B14" s="42" t="s">
        <v>91</v>
      </c>
      <c r="C14" s="43" t="s">
        <v>292</v>
      </c>
      <c r="D14" s="1" t="s">
        <v>177</v>
      </c>
      <c r="E14" s="44" t="s">
        <v>29</v>
      </c>
      <c r="F14" s="53">
        <v>930</v>
      </c>
      <c r="G14" s="29"/>
      <c r="H14" s="30">
        <f>ROUND(G14*F14,2)</f>
        <v>0</v>
      </c>
    </row>
    <row r="15" spans="1:8" ht="36" customHeight="1" x14ac:dyDescent="0.2">
      <c r="A15" s="86" t="s">
        <v>34</v>
      </c>
      <c r="B15" s="42" t="s">
        <v>92</v>
      </c>
      <c r="C15" s="43" t="s">
        <v>35</v>
      </c>
      <c r="D15" s="1" t="s">
        <v>177</v>
      </c>
      <c r="E15" s="44" t="s">
        <v>31</v>
      </c>
      <c r="F15" s="53">
        <v>6500</v>
      </c>
      <c r="G15" s="29"/>
      <c r="H15" s="30">
        <f t="shared" ref="H15:H16" si="2">ROUND(G15*F15,2)</f>
        <v>0</v>
      </c>
    </row>
    <row r="16" spans="1:8" ht="36" customHeight="1" x14ac:dyDescent="0.2">
      <c r="A16" s="87" t="s">
        <v>93</v>
      </c>
      <c r="B16" s="42" t="s">
        <v>94</v>
      </c>
      <c r="C16" s="43" t="s">
        <v>95</v>
      </c>
      <c r="D16" s="1" t="s">
        <v>96</v>
      </c>
      <c r="E16" s="44" t="s">
        <v>31</v>
      </c>
      <c r="F16" s="53">
        <v>12500</v>
      </c>
      <c r="G16" s="29"/>
      <c r="H16" s="30">
        <f t="shared" si="2"/>
        <v>0</v>
      </c>
    </row>
    <row r="17" spans="1:8" ht="36" customHeight="1" x14ac:dyDescent="0.2">
      <c r="A17" s="87" t="s">
        <v>97</v>
      </c>
      <c r="B17" s="42" t="s">
        <v>98</v>
      </c>
      <c r="C17" s="43" t="s">
        <v>99</v>
      </c>
      <c r="D17" s="1" t="s">
        <v>100</v>
      </c>
      <c r="E17" s="44" t="s">
        <v>31</v>
      </c>
      <c r="F17" s="53">
        <v>12000</v>
      </c>
      <c r="G17" s="29"/>
      <c r="H17" s="30">
        <f>ROUND(G17*F17,2)</f>
        <v>0</v>
      </c>
    </row>
    <row r="18" spans="1:8" ht="36" customHeight="1" x14ac:dyDescent="0.2">
      <c r="A18" s="28"/>
      <c r="B18" s="81"/>
      <c r="C18" s="88" t="s">
        <v>18</v>
      </c>
      <c r="D18" s="83"/>
      <c r="E18" s="89"/>
      <c r="F18" s="83"/>
      <c r="G18" s="85"/>
      <c r="H18" s="85"/>
    </row>
    <row r="19" spans="1:8" ht="36" customHeight="1" x14ac:dyDescent="0.2">
      <c r="A19" s="90" t="s">
        <v>63</v>
      </c>
      <c r="B19" s="42" t="s">
        <v>101</v>
      </c>
      <c r="C19" s="43" t="s">
        <v>64</v>
      </c>
      <c r="D19" s="1" t="s">
        <v>177</v>
      </c>
      <c r="E19" s="44"/>
      <c r="F19" s="53"/>
      <c r="G19" s="31"/>
      <c r="H19" s="30"/>
    </row>
    <row r="20" spans="1:8" ht="36" customHeight="1" x14ac:dyDescent="0.2">
      <c r="A20" s="90" t="s">
        <v>65</v>
      </c>
      <c r="B20" s="46" t="s">
        <v>32</v>
      </c>
      <c r="C20" s="43" t="s">
        <v>66</v>
      </c>
      <c r="D20" s="1" t="s">
        <v>2</v>
      </c>
      <c r="E20" s="44" t="s">
        <v>31</v>
      </c>
      <c r="F20" s="53">
        <v>10000</v>
      </c>
      <c r="G20" s="29"/>
      <c r="H20" s="30">
        <f>ROUND(G20*F20,2)</f>
        <v>0</v>
      </c>
    </row>
    <row r="21" spans="1:8" ht="36" customHeight="1" x14ac:dyDescent="0.2">
      <c r="A21" s="90" t="s">
        <v>38</v>
      </c>
      <c r="B21" s="42" t="s">
        <v>102</v>
      </c>
      <c r="C21" s="43" t="s">
        <v>39</v>
      </c>
      <c r="D21" s="1" t="s">
        <v>179</v>
      </c>
      <c r="E21" s="44"/>
      <c r="F21" s="53"/>
      <c r="G21" s="31"/>
      <c r="H21" s="30"/>
    </row>
    <row r="22" spans="1:8" ht="36" customHeight="1" x14ac:dyDescent="0.2">
      <c r="A22" s="90" t="s">
        <v>40</v>
      </c>
      <c r="B22" s="46" t="s">
        <v>32</v>
      </c>
      <c r="C22" s="43" t="s">
        <v>41</v>
      </c>
      <c r="D22" s="1" t="s">
        <v>2</v>
      </c>
      <c r="E22" s="44" t="s">
        <v>36</v>
      </c>
      <c r="F22" s="53">
        <v>40</v>
      </c>
      <c r="G22" s="29"/>
      <c r="H22" s="30">
        <f>ROUND(G22*F22,2)</f>
        <v>0</v>
      </c>
    </row>
    <row r="23" spans="1:8" ht="36" customHeight="1" x14ac:dyDescent="0.2">
      <c r="A23" s="90" t="s">
        <v>180</v>
      </c>
      <c r="B23" s="46" t="s">
        <v>37</v>
      </c>
      <c r="C23" s="43" t="s">
        <v>181</v>
      </c>
      <c r="D23" s="1" t="s">
        <v>2</v>
      </c>
      <c r="E23" s="44" t="s">
        <v>36</v>
      </c>
      <c r="F23" s="53">
        <v>1080</v>
      </c>
      <c r="G23" s="29"/>
      <c r="H23" s="30">
        <f>ROUND(G23*F23,2)</f>
        <v>0</v>
      </c>
    </row>
    <row r="24" spans="1:8" ht="36" customHeight="1" x14ac:dyDescent="0.2">
      <c r="A24" s="90" t="s">
        <v>42</v>
      </c>
      <c r="B24" s="42" t="s">
        <v>103</v>
      </c>
      <c r="C24" s="43" t="s">
        <v>43</v>
      </c>
      <c r="D24" s="1" t="s">
        <v>179</v>
      </c>
      <c r="E24" s="44"/>
      <c r="F24" s="53"/>
      <c r="G24" s="31"/>
      <c r="H24" s="30"/>
    </row>
    <row r="25" spans="1:8" ht="36" customHeight="1" x14ac:dyDescent="0.2">
      <c r="A25" s="91" t="s">
        <v>182</v>
      </c>
      <c r="B25" s="92" t="s">
        <v>32</v>
      </c>
      <c r="C25" s="93" t="s">
        <v>183</v>
      </c>
      <c r="D25" s="92" t="s">
        <v>2</v>
      </c>
      <c r="E25" s="92" t="s">
        <v>36</v>
      </c>
      <c r="F25" s="53">
        <v>160</v>
      </c>
      <c r="G25" s="29"/>
      <c r="H25" s="30">
        <f>ROUND(G25*F25,2)</f>
        <v>0</v>
      </c>
    </row>
    <row r="26" spans="1:8" ht="36" customHeight="1" x14ac:dyDescent="0.2">
      <c r="A26" s="90" t="s">
        <v>44</v>
      </c>
      <c r="B26" s="46" t="s">
        <v>37</v>
      </c>
      <c r="C26" s="43" t="s">
        <v>45</v>
      </c>
      <c r="D26" s="1" t="s">
        <v>2</v>
      </c>
      <c r="E26" s="44" t="s">
        <v>36</v>
      </c>
      <c r="F26" s="53">
        <v>150</v>
      </c>
      <c r="G26" s="29"/>
      <c r="H26" s="30">
        <f>ROUND(G26*F26,2)</f>
        <v>0</v>
      </c>
    </row>
    <row r="27" spans="1:8" ht="36" customHeight="1" x14ac:dyDescent="0.2">
      <c r="A27" s="90" t="s">
        <v>46</v>
      </c>
      <c r="B27" s="46" t="s">
        <v>49</v>
      </c>
      <c r="C27" s="43" t="s">
        <v>47</v>
      </c>
      <c r="D27" s="1" t="s">
        <v>2</v>
      </c>
      <c r="E27" s="44" t="s">
        <v>36</v>
      </c>
      <c r="F27" s="53">
        <v>30</v>
      </c>
      <c r="G27" s="29"/>
      <c r="H27" s="30">
        <f>ROUND(G27*F27,2)</f>
        <v>0</v>
      </c>
    </row>
    <row r="28" spans="1:8" ht="36" customHeight="1" x14ac:dyDescent="0.2">
      <c r="A28" s="90" t="s">
        <v>168</v>
      </c>
      <c r="B28" s="42" t="s">
        <v>104</v>
      </c>
      <c r="C28" s="43" t="s">
        <v>169</v>
      </c>
      <c r="D28" s="1" t="s">
        <v>105</v>
      </c>
      <c r="E28" s="44"/>
      <c r="F28" s="53"/>
      <c r="G28" s="31"/>
      <c r="H28" s="30"/>
    </row>
    <row r="29" spans="1:8" ht="36" customHeight="1" x14ac:dyDescent="0.2">
      <c r="A29" s="90" t="s">
        <v>170</v>
      </c>
      <c r="B29" s="46" t="s">
        <v>32</v>
      </c>
      <c r="C29" s="43" t="s">
        <v>106</v>
      </c>
      <c r="D29" s="1" t="s">
        <v>2</v>
      </c>
      <c r="E29" s="44" t="s">
        <v>31</v>
      </c>
      <c r="F29" s="53">
        <v>1500</v>
      </c>
      <c r="G29" s="29"/>
      <c r="H29" s="30">
        <f t="shared" ref="H29" si="3">ROUND(G29*F29,2)</f>
        <v>0</v>
      </c>
    </row>
    <row r="30" spans="1:8" ht="36" customHeight="1" x14ac:dyDescent="0.2">
      <c r="A30" s="90" t="s">
        <v>253</v>
      </c>
      <c r="B30" s="42" t="s">
        <v>109</v>
      </c>
      <c r="C30" s="43" t="s">
        <v>254</v>
      </c>
      <c r="D30" s="1" t="s">
        <v>105</v>
      </c>
      <c r="E30" s="44"/>
      <c r="F30" s="53"/>
      <c r="G30" s="31"/>
      <c r="H30" s="30"/>
    </row>
    <row r="31" spans="1:8" ht="36" customHeight="1" x14ac:dyDescent="0.2">
      <c r="A31" s="90" t="s">
        <v>255</v>
      </c>
      <c r="B31" s="46" t="s">
        <v>32</v>
      </c>
      <c r="C31" s="43" t="s">
        <v>106</v>
      </c>
      <c r="D31" s="1" t="s">
        <v>256</v>
      </c>
      <c r="E31" s="44"/>
      <c r="F31" s="53"/>
      <c r="G31" s="31"/>
      <c r="H31" s="30"/>
    </row>
    <row r="32" spans="1:8" ht="36" customHeight="1" x14ac:dyDescent="0.2">
      <c r="A32" s="90" t="s">
        <v>257</v>
      </c>
      <c r="B32" s="47" t="s">
        <v>107</v>
      </c>
      <c r="C32" s="43" t="s">
        <v>258</v>
      </c>
      <c r="D32" s="1"/>
      <c r="E32" s="44" t="s">
        <v>31</v>
      </c>
      <c r="F32" s="53">
        <v>35</v>
      </c>
      <c r="G32" s="29"/>
      <c r="H32" s="30">
        <f t="shared" ref="H32" si="4">ROUND(G32*F32,2)</f>
        <v>0</v>
      </c>
    </row>
    <row r="33" spans="1:8" ht="36" customHeight="1" x14ac:dyDescent="0.2">
      <c r="A33" s="90" t="s">
        <v>259</v>
      </c>
      <c r="B33" s="42" t="s">
        <v>112</v>
      </c>
      <c r="C33" s="43" t="s">
        <v>260</v>
      </c>
      <c r="D33" s="1" t="s">
        <v>261</v>
      </c>
      <c r="E33" s="44"/>
      <c r="F33" s="53"/>
      <c r="G33" s="31"/>
      <c r="H33" s="30"/>
    </row>
    <row r="34" spans="1:8" ht="36" customHeight="1" x14ac:dyDescent="0.2">
      <c r="A34" s="90" t="s">
        <v>293</v>
      </c>
      <c r="B34" s="46" t="s">
        <v>32</v>
      </c>
      <c r="C34" s="43" t="s">
        <v>294</v>
      </c>
      <c r="D34" s="1" t="s">
        <v>2</v>
      </c>
      <c r="E34" s="44" t="s">
        <v>48</v>
      </c>
      <c r="F34" s="53">
        <v>435</v>
      </c>
      <c r="G34" s="29"/>
      <c r="H34" s="30">
        <f>ROUND(G34*F34,2)</f>
        <v>0</v>
      </c>
    </row>
    <row r="35" spans="1:8" ht="36" customHeight="1" x14ac:dyDescent="0.2">
      <c r="A35" s="90" t="s">
        <v>295</v>
      </c>
      <c r="B35" s="46" t="s">
        <v>37</v>
      </c>
      <c r="C35" s="43" t="s">
        <v>296</v>
      </c>
      <c r="D35" s="1"/>
      <c r="E35" s="44" t="s">
        <v>48</v>
      </c>
      <c r="F35" s="53">
        <v>100</v>
      </c>
      <c r="G35" s="29"/>
      <c r="H35" s="30">
        <f>ROUND(G35*F35,2)</f>
        <v>0</v>
      </c>
    </row>
    <row r="36" spans="1:8" ht="36" customHeight="1" x14ac:dyDescent="0.2">
      <c r="A36" s="90" t="s">
        <v>262</v>
      </c>
      <c r="B36" s="42" t="s">
        <v>116</v>
      </c>
      <c r="C36" s="43" t="s">
        <v>263</v>
      </c>
      <c r="D36" s="1" t="s">
        <v>261</v>
      </c>
      <c r="E36" s="44"/>
      <c r="F36" s="53"/>
      <c r="G36" s="31"/>
      <c r="H36" s="30"/>
    </row>
    <row r="37" spans="1:8" ht="36" customHeight="1" x14ac:dyDescent="0.2">
      <c r="A37" s="94" t="s">
        <v>264</v>
      </c>
      <c r="B37" s="70" t="s">
        <v>32</v>
      </c>
      <c r="C37" s="71" t="s">
        <v>297</v>
      </c>
      <c r="D37" s="72" t="s">
        <v>121</v>
      </c>
      <c r="E37" s="73" t="s">
        <v>48</v>
      </c>
      <c r="F37" s="74">
        <v>35</v>
      </c>
      <c r="G37" s="75"/>
      <c r="H37" s="76">
        <f>ROUND(G37*F37,2)</f>
        <v>0</v>
      </c>
    </row>
    <row r="38" spans="1:8" ht="36" customHeight="1" x14ac:dyDescent="0.2">
      <c r="A38" s="90" t="s">
        <v>298</v>
      </c>
      <c r="B38" s="46" t="s">
        <v>37</v>
      </c>
      <c r="C38" s="43" t="s">
        <v>299</v>
      </c>
      <c r="D38" s="1" t="s">
        <v>300</v>
      </c>
      <c r="E38" s="44" t="s">
        <v>48</v>
      </c>
      <c r="F38" s="53">
        <v>100</v>
      </c>
      <c r="G38" s="29"/>
      <c r="H38" s="30">
        <f>ROUND(G38*F38,2)</f>
        <v>0</v>
      </c>
    </row>
    <row r="39" spans="1:8" ht="36" customHeight="1" x14ac:dyDescent="0.2">
      <c r="A39" s="90" t="s">
        <v>265</v>
      </c>
      <c r="B39" s="42" t="s">
        <v>118</v>
      </c>
      <c r="C39" s="43" t="s">
        <v>266</v>
      </c>
      <c r="D39" s="1" t="s">
        <v>267</v>
      </c>
      <c r="E39" s="44" t="s">
        <v>31</v>
      </c>
      <c r="F39" s="53">
        <v>15</v>
      </c>
      <c r="G39" s="29"/>
      <c r="H39" s="30">
        <f t="shared" ref="H39:H40" si="5">ROUND(G39*F39,2)</f>
        <v>0</v>
      </c>
    </row>
    <row r="40" spans="1:8" ht="36" customHeight="1" x14ac:dyDescent="0.2">
      <c r="A40" s="86" t="s">
        <v>362</v>
      </c>
      <c r="B40" s="42" t="s">
        <v>119</v>
      </c>
      <c r="C40" s="43" t="s">
        <v>207</v>
      </c>
      <c r="D40" s="1" t="s">
        <v>267</v>
      </c>
      <c r="E40" s="44" t="s">
        <v>31</v>
      </c>
      <c r="F40" s="45">
        <v>5</v>
      </c>
      <c r="G40" s="29"/>
      <c r="H40" s="30">
        <f t="shared" si="5"/>
        <v>0</v>
      </c>
    </row>
    <row r="41" spans="1:8" ht="36" customHeight="1" x14ac:dyDescent="0.2">
      <c r="A41" s="90" t="s">
        <v>184</v>
      </c>
      <c r="B41" s="42" t="s">
        <v>128</v>
      </c>
      <c r="C41" s="43" t="s">
        <v>185</v>
      </c>
      <c r="D41" s="1" t="s">
        <v>301</v>
      </c>
      <c r="E41" s="54"/>
      <c r="F41" s="53"/>
      <c r="G41" s="31"/>
      <c r="H41" s="30"/>
    </row>
    <row r="42" spans="1:8" ht="36" customHeight="1" x14ac:dyDescent="0.2">
      <c r="A42" s="90" t="s">
        <v>187</v>
      </c>
      <c r="B42" s="46" t="s">
        <v>32</v>
      </c>
      <c r="C42" s="43" t="s">
        <v>67</v>
      </c>
      <c r="D42" s="1"/>
      <c r="E42" s="44"/>
      <c r="F42" s="53"/>
      <c r="G42" s="31"/>
      <c r="H42" s="30"/>
    </row>
    <row r="43" spans="1:8" ht="36" customHeight="1" x14ac:dyDescent="0.2">
      <c r="A43" s="90" t="s">
        <v>188</v>
      </c>
      <c r="B43" s="47" t="s">
        <v>107</v>
      </c>
      <c r="C43" s="43" t="s">
        <v>129</v>
      </c>
      <c r="D43" s="1"/>
      <c r="E43" s="44" t="s">
        <v>33</v>
      </c>
      <c r="F43" s="53">
        <v>110</v>
      </c>
      <c r="G43" s="29"/>
      <c r="H43" s="30">
        <f>ROUND(G43*F43,2)</f>
        <v>0</v>
      </c>
    </row>
    <row r="44" spans="1:8" ht="36" customHeight="1" x14ac:dyDescent="0.2">
      <c r="A44" s="90" t="s">
        <v>189</v>
      </c>
      <c r="B44" s="42" t="s">
        <v>130</v>
      </c>
      <c r="C44" s="43" t="s">
        <v>190</v>
      </c>
      <c r="D44" s="1" t="s">
        <v>301</v>
      </c>
      <c r="E44" s="44" t="s">
        <v>31</v>
      </c>
      <c r="F44" s="53">
        <v>100</v>
      </c>
      <c r="G44" s="29"/>
      <c r="H44" s="30">
        <f>ROUND(G44*F44,2)</f>
        <v>0</v>
      </c>
    </row>
    <row r="45" spans="1:8" ht="36" customHeight="1" x14ac:dyDescent="0.2">
      <c r="A45" s="90" t="s">
        <v>111</v>
      </c>
      <c r="B45" s="42" t="s">
        <v>133</v>
      </c>
      <c r="C45" s="43" t="s">
        <v>113</v>
      </c>
      <c r="D45" s="1" t="s">
        <v>268</v>
      </c>
      <c r="E45" s="44"/>
      <c r="F45" s="53"/>
      <c r="G45" s="31"/>
      <c r="H45" s="30"/>
    </row>
    <row r="46" spans="1:8" ht="36" customHeight="1" x14ac:dyDescent="0.2">
      <c r="A46" s="90" t="s">
        <v>114</v>
      </c>
      <c r="B46" s="46" t="s">
        <v>32</v>
      </c>
      <c r="C46" s="43" t="s">
        <v>269</v>
      </c>
      <c r="D46" s="1" t="s">
        <v>2</v>
      </c>
      <c r="E46" s="44" t="s">
        <v>31</v>
      </c>
      <c r="F46" s="53">
        <v>500</v>
      </c>
      <c r="G46" s="29"/>
      <c r="H46" s="30">
        <f t="shared" ref="H46" si="6">ROUND(G46*F46,2)</f>
        <v>0</v>
      </c>
    </row>
    <row r="47" spans="1:8" ht="36" customHeight="1" x14ac:dyDescent="0.2">
      <c r="A47" s="90" t="s">
        <v>115</v>
      </c>
      <c r="B47" s="42" t="s">
        <v>138</v>
      </c>
      <c r="C47" s="43" t="s">
        <v>117</v>
      </c>
      <c r="D47" s="1" t="s">
        <v>191</v>
      </c>
      <c r="E47" s="44" t="s">
        <v>36</v>
      </c>
      <c r="F47" s="45">
        <v>26</v>
      </c>
      <c r="G47" s="29"/>
      <c r="H47" s="30">
        <f>ROUND(G47*F47,2)</f>
        <v>0</v>
      </c>
    </row>
    <row r="48" spans="1:8" ht="36" customHeight="1" x14ac:dyDescent="0.2">
      <c r="A48" s="28"/>
      <c r="B48" s="95"/>
      <c r="C48" s="88" t="s">
        <v>19</v>
      </c>
      <c r="D48" s="83"/>
      <c r="E48" s="84"/>
      <c r="F48" s="84"/>
      <c r="G48" s="28"/>
      <c r="H48" s="85"/>
    </row>
    <row r="49" spans="1:8" ht="36" customHeight="1" x14ac:dyDescent="0.2">
      <c r="A49" s="86"/>
      <c r="B49" s="42" t="s">
        <v>143</v>
      </c>
      <c r="C49" s="43" t="s">
        <v>50</v>
      </c>
      <c r="D49" s="1" t="s">
        <v>357</v>
      </c>
      <c r="E49" s="44"/>
      <c r="F49" s="45"/>
      <c r="G49" s="31"/>
      <c r="H49" s="32"/>
    </row>
    <row r="50" spans="1:8" ht="36" customHeight="1" x14ac:dyDescent="0.2">
      <c r="A50" s="86" t="s">
        <v>193</v>
      </c>
      <c r="B50" s="46" t="s">
        <v>32</v>
      </c>
      <c r="C50" s="43" t="s">
        <v>302</v>
      </c>
      <c r="D50" s="1" t="s">
        <v>2</v>
      </c>
      <c r="E50" s="44" t="s">
        <v>31</v>
      </c>
      <c r="F50" s="45">
        <v>350</v>
      </c>
      <c r="G50" s="29"/>
      <c r="H50" s="30">
        <f t="shared" ref="H50:H56" si="7">ROUND(G50*F50,2)</f>
        <v>0</v>
      </c>
    </row>
    <row r="51" spans="1:8" ht="36" customHeight="1" x14ac:dyDescent="0.2">
      <c r="A51" s="86" t="s">
        <v>193</v>
      </c>
      <c r="B51" s="46" t="s">
        <v>37</v>
      </c>
      <c r="C51" s="43" t="s">
        <v>303</v>
      </c>
      <c r="D51" s="1" t="s">
        <v>2</v>
      </c>
      <c r="E51" s="44" t="s">
        <v>31</v>
      </c>
      <c r="F51" s="45">
        <v>3600</v>
      </c>
      <c r="G51" s="29"/>
      <c r="H51" s="30">
        <f t="shared" si="7"/>
        <v>0</v>
      </c>
    </row>
    <row r="52" spans="1:8" ht="36" customHeight="1" x14ac:dyDescent="0.2">
      <c r="A52" s="86" t="s">
        <v>73</v>
      </c>
      <c r="B52" s="46" t="s">
        <v>49</v>
      </c>
      <c r="C52" s="43" t="s">
        <v>194</v>
      </c>
      <c r="D52" s="1" t="s">
        <v>2</v>
      </c>
      <c r="E52" s="44" t="s">
        <v>31</v>
      </c>
      <c r="F52" s="45">
        <v>140</v>
      </c>
      <c r="G52" s="29"/>
      <c r="H52" s="30">
        <f t="shared" si="7"/>
        <v>0</v>
      </c>
    </row>
    <row r="53" spans="1:8" ht="36" customHeight="1" x14ac:dyDescent="0.2">
      <c r="A53" s="86" t="s">
        <v>304</v>
      </c>
      <c r="B53" s="46" t="s">
        <v>58</v>
      </c>
      <c r="C53" s="43" t="s">
        <v>305</v>
      </c>
      <c r="D53" s="1" t="s">
        <v>2</v>
      </c>
      <c r="E53" s="44" t="s">
        <v>31</v>
      </c>
      <c r="F53" s="45">
        <v>25</v>
      </c>
      <c r="G53" s="29"/>
      <c r="H53" s="30">
        <f t="shared" si="7"/>
        <v>0</v>
      </c>
    </row>
    <row r="54" spans="1:8" ht="45" x14ac:dyDescent="0.2">
      <c r="A54" s="86" t="s">
        <v>193</v>
      </c>
      <c r="B54" s="46" t="s">
        <v>62</v>
      </c>
      <c r="C54" s="43" t="s">
        <v>306</v>
      </c>
      <c r="D54" s="1" t="s">
        <v>2</v>
      </c>
      <c r="E54" s="44" t="s">
        <v>31</v>
      </c>
      <c r="F54" s="45">
        <v>450</v>
      </c>
      <c r="G54" s="29"/>
      <c r="H54" s="30">
        <f t="shared" si="7"/>
        <v>0</v>
      </c>
    </row>
    <row r="55" spans="1:8" ht="45" x14ac:dyDescent="0.2">
      <c r="A55" s="86" t="s">
        <v>193</v>
      </c>
      <c r="B55" s="46" t="s">
        <v>124</v>
      </c>
      <c r="C55" s="43" t="s">
        <v>307</v>
      </c>
      <c r="D55" s="1" t="s">
        <v>2</v>
      </c>
      <c r="E55" s="44" t="s">
        <v>31</v>
      </c>
      <c r="F55" s="45">
        <v>3600</v>
      </c>
      <c r="G55" s="29"/>
      <c r="H55" s="30">
        <f t="shared" si="7"/>
        <v>0</v>
      </c>
    </row>
    <row r="56" spans="1:8" ht="36" customHeight="1" x14ac:dyDescent="0.2">
      <c r="A56" s="86" t="s">
        <v>73</v>
      </c>
      <c r="B56" s="46" t="s">
        <v>125</v>
      </c>
      <c r="C56" s="43" t="s">
        <v>310</v>
      </c>
      <c r="D56" s="1" t="s">
        <v>2</v>
      </c>
      <c r="E56" s="44" t="s">
        <v>31</v>
      </c>
      <c r="F56" s="45">
        <v>110</v>
      </c>
      <c r="G56" s="29"/>
      <c r="H56" s="30">
        <f t="shared" si="7"/>
        <v>0</v>
      </c>
    </row>
    <row r="57" spans="1:8" ht="36" customHeight="1" x14ac:dyDescent="0.2">
      <c r="A57" s="86"/>
      <c r="B57" s="42" t="s">
        <v>144</v>
      </c>
      <c r="C57" s="43" t="s">
        <v>74</v>
      </c>
      <c r="D57" s="1" t="s">
        <v>357</v>
      </c>
      <c r="E57" s="44"/>
      <c r="F57" s="45"/>
      <c r="G57" s="31"/>
      <c r="H57" s="32"/>
    </row>
    <row r="58" spans="1:8" ht="36" customHeight="1" x14ac:dyDescent="0.2">
      <c r="A58" s="86" t="s">
        <v>195</v>
      </c>
      <c r="B58" s="46" t="s">
        <v>32</v>
      </c>
      <c r="C58" s="43" t="s">
        <v>308</v>
      </c>
      <c r="D58" s="1"/>
      <c r="E58" s="44" t="s">
        <v>31</v>
      </c>
      <c r="F58" s="45">
        <v>950</v>
      </c>
      <c r="G58" s="29"/>
      <c r="H58" s="30">
        <f t="shared" ref="H58:H59" si="8">ROUND(G58*F58,2)</f>
        <v>0</v>
      </c>
    </row>
    <row r="59" spans="1:8" ht="36" customHeight="1" x14ac:dyDescent="0.2">
      <c r="A59" s="86" t="s">
        <v>75</v>
      </c>
      <c r="B59" s="46" t="s">
        <v>37</v>
      </c>
      <c r="C59" s="43" t="s">
        <v>309</v>
      </c>
      <c r="D59" s="1"/>
      <c r="E59" s="44" t="s">
        <v>31</v>
      </c>
      <c r="F59" s="45">
        <v>150</v>
      </c>
      <c r="G59" s="29"/>
      <c r="H59" s="30">
        <f t="shared" si="8"/>
        <v>0</v>
      </c>
    </row>
    <row r="60" spans="1:8" ht="45" x14ac:dyDescent="0.2">
      <c r="A60" s="86" t="s">
        <v>193</v>
      </c>
      <c r="B60" s="46" t="s">
        <v>49</v>
      </c>
      <c r="C60" s="43" t="s">
        <v>353</v>
      </c>
      <c r="D60" s="1" t="s">
        <v>2</v>
      </c>
      <c r="E60" s="44" t="s">
        <v>31</v>
      </c>
      <c r="F60" s="45">
        <v>800</v>
      </c>
      <c r="G60" s="29"/>
      <c r="H60" s="30">
        <f>ROUND(G60*F60,2)</f>
        <v>0</v>
      </c>
    </row>
    <row r="61" spans="1:8" ht="45" x14ac:dyDescent="0.2">
      <c r="A61" s="86" t="s">
        <v>73</v>
      </c>
      <c r="B61" s="46" t="s">
        <v>58</v>
      </c>
      <c r="C61" s="43" t="s">
        <v>311</v>
      </c>
      <c r="D61" s="1" t="s">
        <v>2</v>
      </c>
      <c r="E61" s="44" t="s">
        <v>31</v>
      </c>
      <c r="F61" s="45">
        <v>30</v>
      </c>
      <c r="G61" s="29"/>
      <c r="H61" s="30">
        <f>ROUND(G61*F61,2)</f>
        <v>0</v>
      </c>
    </row>
    <row r="62" spans="1:8" ht="36" customHeight="1" x14ac:dyDescent="0.2">
      <c r="A62" s="90"/>
      <c r="B62" s="42" t="s">
        <v>145</v>
      </c>
      <c r="C62" s="43" t="s">
        <v>312</v>
      </c>
      <c r="D62" s="1" t="s">
        <v>192</v>
      </c>
      <c r="E62" s="44" t="s">
        <v>48</v>
      </c>
      <c r="F62" s="45">
        <v>4200</v>
      </c>
      <c r="G62" s="29"/>
      <c r="H62" s="30">
        <f>ROUND(G62*F62,2)</f>
        <v>0</v>
      </c>
    </row>
    <row r="63" spans="1:8" ht="36" customHeight="1" x14ac:dyDescent="0.2">
      <c r="A63" s="86"/>
      <c r="B63" s="42" t="s">
        <v>147</v>
      </c>
      <c r="C63" s="43" t="s">
        <v>51</v>
      </c>
      <c r="D63" s="1" t="s">
        <v>354</v>
      </c>
      <c r="E63" s="44"/>
      <c r="F63" s="45"/>
      <c r="G63" s="31"/>
      <c r="H63" s="32"/>
    </row>
    <row r="64" spans="1:8" ht="36" customHeight="1" x14ac:dyDescent="0.2">
      <c r="A64" s="86" t="s">
        <v>120</v>
      </c>
      <c r="B64" s="46" t="s">
        <v>32</v>
      </c>
      <c r="C64" s="43" t="s">
        <v>196</v>
      </c>
      <c r="D64" s="1" t="s">
        <v>121</v>
      </c>
      <c r="E64" s="44" t="s">
        <v>48</v>
      </c>
      <c r="F64" s="53">
        <v>150</v>
      </c>
      <c r="G64" s="29"/>
      <c r="H64" s="30">
        <f>ROUND(G64*F64,2)</f>
        <v>0</v>
      </c>
    </row>
    <row r="65" spans="1:8" ht="36" customHeight="1" x14ac:dyDescent="0.2">
      <c r="A65" s="86" t="s">
        <v>197</v>
      </c>
      <c r="B65" s="46" t="s">
        <v>37</v>
      </c>
      <c r="C65" s="43" t="s">
        <v>198</v>
      </c>
      <c r="D65" s="1" t="s">
        <v>199</v>
      </c>
      <c r="E65" s="44" t="s">
        <v>48</v>
      </c>
      <c r="F65" s="53">
        <v>650</v>
      </c>
      <c r="G65" s="29"/>
      <c r="H65" s="30">
        <f>ROUND(G65*F65,2)</f>
        <v>0</v>
      </c>
    </row>
    <row r="66" spans="1:8" ht="36" customHeight="1" x14ac:dyDescent="0.2">
      <c r="A66" s="96" t="s">
        <v>122</v>
      </c>
      <c r="B66" s="70" t="s">
        <v>49</v>
      </c>
      <c r="C66" s="71" t="s">
        <v>123</v>
      </c>
      <c r="D66" s="72" t="s">
        <v>110</v>
      </c>
      <c r="E66" s="73" t="s">
        <v>48</v>
      </c>
      <c r="F66" s="74">
        <v>20</v>
      </c>
      <c r="G66" s="75"/>
      <c r="H66" s="76">
        <f>ROUND(G66*F66,2)</f>
        <v>0</v>
      </c>
    </row>
    <row r="67" spans="1:8" ht="36" customHeight="1" x14ac:dyDescent="0.2">
      <c r="A67" s="86" t="s">
        <v>166</v>
      </c>
      <c r="B67" s="46" t="s">
        <v>58</v>
      </c>
      <c r="C67" s="43" t="s">
        <v>167</v>
      </c>
      <c r="D67" s="1" t="s">
        <v>110</v>
      </c>
      <c r="E67" s="44" t="s">
        <v>48</v>
      </c>
      <c r="F67" s="53">
        <v>130</v>
      </c>
      <c r="G67" s="29"/>
      <c r="H67" s="30">
        <f>ROUND(G67*F67,2)</f>
        <v>0</v>
      </c>
    </row>
    <row r="68" spans="1:8" ht="36" customHeight="1" x14ac:dyDescent="0.2">
      <c r="A68" s="86" t="s">
        <v>52</v>
      </c>
      <c r="B68" s="46" t="s">
        <v>62</v>
      </c>
      <c r="C68" s="43" t="s">
        <v>126</v>
      </c>
      <c r="D68" s="1" t="s">
        <v>127</v>
      </c>
      <c r="E68" s="44" t="s">
        <v>48</v>
      </c>
      <c r="F68" s="53">
        <v>100</v>
      </c>
      <c r="G68" s="29"/>
      <c r="H68" s="30">
        <f t="shared" ref="H68:H77" si="9">ROUND(G68*F68,2)</f>
        <v>0</v>
      </c>
    </row>
    <row r="69" spans="1:8" ht="36" customHeight="1" x14ac:dyDescent="0.2">
      <c r="A69" s="86" t="s">
        <v>200</v>
      </c>
      <c r="B69" s="46" t="s">
        <v>124</v>
      </c>
      <c r="C69" s="43" t="s">
        <v>202</v>
      </c>
      <c r="D69" s="1" t="s">
        <v>203</v>
      </c>
      <c r="E69" s="44" t="s">
        <v>48</v>
      </c>
      <c r="F69" s="53">
        <v>475</v>
      </c>
      <c r="G69" s="29"/>
      <c r="H69" s="30">
        <f t="shared" si="9"/>
        <v>0</v>
      </c>
    </row>
    <row r="70" spans="1:8" ht="36" customHeight="1" x14ac:dyDescent="0.2">
      <c r="A70" s="86" t="s">
        <v>120</v>
      </c>
      <c r="B70" s="46" t="s">
        <v>125</v>
      </c>
      <c r="C70" s="43" t="s">
        <v>330</v>
      </c>
      <c r="D70" s="1" t="s">
        <v>121</v>
      </c>
      <c r="E70" s="44" t="s">
        <v>48</v>
      </c>
      <c r="F70" s="53">
        <v>10</v>
      </c>
      <c r="G70" s="29"/>
      <c r="H70" s="30">
        <f>ROUND(G70*F70,2)</f>
        <v>0</v>
      </c>
    </row>
    <row r="71" spans="1:8" ht="36" customHeight="1" x14ac:dyDescent="0.2">
      <c r="A71" s="86" t="s">
        <v>197</v>
      </c>
      <c r="B71" s="46" t="s">
        <v>201</v>
      </c>
      <c r="C71" s="43" t="s">
        <v>331</v>
      </c>
      <c r="D71" s="1" t="s">
        <v>199</v>
      </c>
      <c r="E71" s="44" t="s">
        <v>48</v>
      </c>
      <c r="F71" s="53">
        <v>750</v>
      </c>
      <c r="G71" s="29"/>
      <c r="H71" s="30">
        <f>ROUND(G71*F71,2)</f>
        <v>0</v>
      </c>
    </row>
    <row r="72" spans="1:8" ht="45" x14ac:dyDescent="0.2">
      <c r="A72" s="86" t="s">
        <v>166</v>
      </c>
      <c r="B72" s="46" t="s">
        <v>328</v>
      </c>
      <c r="C72" s="43" t="s">
        <v>332</v>
      </c>
      <c r="D72" s="1" t="s">
        <v>110</v>
      </c>
      <c r="E72" s="44" t="s">
        <v>48</v>
      </c>
      <c r="F72" s="53">
        <v>100</v>
      </c>
      <c r="G72" s="29"/>
      <c r="H72" s="30">
        <f>ROUND(G72*F72,2)</f>
        <v>0</v>
      </c>
    </row>
    <row r="73" spans="1:8" ht="36" customHeight="1" x14ac:dyDescent="0.2">
      <c r="A73" s="86" t="s">
        <v>52</v>
      </c>
      <c r="B73" s="46" t="s">
        <v>329</v>
      </c>
      <c r="C73" s="43" t="s">
        <v>333</v>
      </c>
      <c r="D73" s="1" t="s">
        <v>127</v>
      </c>
      <c r="E73" s="44" t="s">
        <v>48</v>
      </c>
      <c r="F73" s="53">
        <v>80</v>
      </c>
      <c r="G73" s="29"/>
      <c r="H73" s="30">
        <f t="shared" ref="H73:H74" si="10">ROUND(G73*F73,2)</f>
        <v>0</v>
      </c>
    </row>
    <row r="74" spans="1:8" ht="45" x14ac:dyDescent="0.2">
      <c r="A74" s="86" t="s">
        <v>200</v>
      </c>
      <c r="B74" s="46" t="s">
        <v>359</v>
      </c>
      <c r="C74" s="43" t="s">
        <v>334</v>
      </c>
      <c r="D74" s="1" t="s">
        <v>203</v>
      </c>
      <c r="E74" s="44" t="s">
        <v>48</v>
      </c>
      <c r="F74" s="53">
        <v>460</v>
      </c>
      <c r="G74" s="29"/>
      <c r="H74" s="30">
        <f t="shared" si="10"/>
        <v>0</v>
      </c>
    </row>
    <row r="75" spans="1:8" ht="36" customHeight="1" x14ac:dyDescent="0.2">
      <c r="A75" s="86" t="s">
        <v>204</v>
      </c>
      <c r="B75" s="42" t="s">
        <v>150</v>
      </c>
      <c r="C75" s="43" t="s">
        <v>205</v>
      </c>
      <c r="D75" s="1" t="s">
        <v>206</v>
      </c>
      <c r="E75" s="44" t="s">
        <v>48</v>
      </c>
      <c r="F75" s="45">
        <v>2650</v>
      </c>
      <c r="G75" s="29"/>
      <c r="H75" s="30">
        <f t="shared" si="9"/>
        <v>0</v>
      </c>
    </row>
    <row r="76" spans="1:8" ht="36" customHeight="1" x14ac:dyDescent="0.2">
      <c r="A76" s="86" t="s">
        <v>171</v>
      </c>
      <c r="B76" s="42" t="s">
        <v>153</v>
      </c>
      <c r="C76" s="43" t="s">
        <v>172</v>
      </c>
      <c r="D76" s="1" t="s">
        <v>173</v>
      </c>
      <c r="E76" s="44" t="s">
        <v>31</v>
      </c>
      <c r="F76" s="45">
        <v>80</v>
      </c>
      <c r="G76" s="29"/>
      <c r="H76" s="30">
        <f t="shared" si="9"/>
        <v>0</v>
      </c>
    </row>
    <row r="77" spans="1:8" ht="45" x14ac:dyDescent="0.2">
      <c r="A77" s="86"/>
      <c r="B77" s="42" t="s">
        <v>154</v>
      </c>
      <c r="C77" s="43" t="s">
        <v>313</v>
      </c>
      <c r="D77" s="1" t="s">
        <v>173</v>
      </c>
      <c r="E77" s="44" t="s">
        <v>31</v>
      </c>
      <c r="F77" s="45">
        <v>1100</v>
      </c>
      <c r="G77" s="29"/>
      <c r="H77" s="30">
        <f t="shared" si="9"/>
        <v>0</v>
      </c>
    </row>
    <row r="78" spans="1:8" ht="47.45" customHeight="1" x14ac:dyDescent="0.2">
      <c r="A78" s="86"/>
      <c r="B78" s="42" t="s">
        <v>156</v>
      </c>
      <c r="C78" s="43" t="s">
        <v>317</v>
      </c>
      <c r="D78" s="1" t="s">
        <v>358</v>
      </c>
      <c r="E78" s="44" t="s">
        <v>31</v>
      </c>
      <c r="F78" s="45">
        <v>1150</v>
      </c>
      <c r="G78" s="29"/>
      <c r="H78" s="30">
        <f t="shared" ref="H78" si="11">ROUND(G78*F78,2)</f>
        <v>0</v>
      </c>
    </row>
    <row r="79" spans="1:8" ht="36" customHeight="1" x14ac:dyDescent="0.2">
      <c r="A79" s="86"/>
      <c r="B79" s="42" t="s">
        <v>158</v>
      </c>
      <c r="C79" s="43" t="s">
        <v>207</v>
      </c>
      <c r="D79" s="1" t="s">
        <v>355</v>
      </c>
      <c r="E79" s="44"/>
      <c r="F79" s="53"/>
      <c r="G79" s="31"/>
      <c r="H79" s="30"/>
    </row>
    <row r="80" spans="1:8" ht="36" customHeight="1" x14ac:dyDescent="0.2">
      <c r="A80" s="86"/>
      <c r="B80" s="46" t="s">
        <v>32</v>
      </c>
      <c r="C80" s="43" t="s">
        <v>314</v>
      </c>
      <c r="D80" s="1" t="s">
        <v>2</v>
      </c>
      <c r="E80" s="44" t="s">
        <v>31</v>
      </c>
      <c r="F80" s="45">
        <v>160</v>
      </c>
      <c r="G80" s="29"/>
      <c r="H80" s="30">
        <f>ROUND(G80*F80,2)</f>
        <v>0</v>
      </c>
    </row>
    <row r="81" spans="1:8" ht="48" customHeight="1" x14ac:dyDescent="0.2">
      <c r="A81" s="28"/>
      <c r="B81" s="95"/>
      <c r="C81" s="88" t="s">
        <v>315</v>
      </c>
      <c r="D81" s="83"/>
      <c r="E81" s="97"/>
      <c r="F81" s="84"/>
      <c r="G81" s="85"/>
      <c r="H81" s="85"/>
    </row>
    <row r="82" spans="1:8" ht="36" customHeight="1" x14ac:dyDescent="0.2">
      <c r="A82" s="86" t="s">
        <v>84</v>
      </c>
      <c r="B82" s="42" t="s">
        <v>159</v>
      </c>
      <c r="C82" s="43" t="s">
        <v>85</v>
      </c>
      <c r="D82" s="1" t="s">
        <v>177</v>
      </c>
      <c r="E82" s="44" t="s">
        <v>29</v>
      </c>
      <c r="F82" s="53">
        <v>830</v>
      </c>
      <c r="G82" s="29"/>
      <c r="H82" s="30">
        <f t="shared" ref="H82" si="12">ROUND(G82*F82,2)</f>
        <v>0</v>
      </c>
    </row>
    <row r="83" spans="1:8" ht="36" customHeight="1" x14ac:dyDescent="0.2">
      <c r="A83" s="87" t="s">
        <v>88</v>
      </c>
      <c r="B83" s="42" t="s">
        <v>160</v>
      </c>
      <c r="C83" s="43" t="s">
        <v>90</v>
      </c>
      <c r="D83" s="1" t="s">
        <v>177</v>
      </c>
      <c r="E83" s="44"/>
      <c r="F83" s="53"/>
      <c r="G83" s="31"/>
      <c r="H83" s="30"/>
    </row>
    <row r="84" spans="1:8" ht="36" customHeight="1" x14ac:dyDescent="0.2">
      <c r="A84" s="86" t="s">
        <v>287</v>
      </c>
      <c r="B84" s="46" t="s">
        <v>32</v>
      </c>
      <c r="C84" s="43" t="s">
        <v>316</v>
      </c>
      <c r="D84" s="1" t="s">
        <v>2</v>
      </c>
      <c r="E84" s="44" t="s">
        <v>33</v>
      </c>
      <c r="F84" s="53">
        <v>1220</v>
      </c>
      <c r="G84" s="29"/>
      <c r="H84" s="30">
        <f t="shared" ref="H84" si="13">ROUND(G84*F84,2)</f>
        <v>0</v>
      </c>
    </row>
    <row r="85" spans="1:8" ht="36" customHeight="1" x14ac:dyDescent="0.2">
      <c r="A85" s="87" t="s">
        <v>291</v>
      </c>
      <c r="B85" s="42" t="s">
        <v>161</v>
      </c>
      <c r="C85" s="43" t="s">
        <v>292</v>
      </c>
      <c r="D85" s="1" t="s">
        <v>177</v>
      </c>
      <c r="E85" s="44" t="s">
        <v>29</v>
      </c>
      <c r="F85" s="53">
        <v>140</v>
      </c>
      <c r="G85" s="29"/>
      <c r="H85" s="30">
        <f>ROUND(G85*F85,2)</f>
        <v>0</v>
      </c>
    </row>
    <row r="86" spans="1:8" ht="36" customHeight="1" x14ac:dyDescent="0.2">
      <c r="A86" s="87" t="s">
        <v>93</v>
      </c>
      <c r="B86" s="42" t="s">
        <v>210</v>
      </c>
      <c r="C86" s="43" t="s">
        <v>95</v>
      </c>
      <c r="D86" s="1" t="s">
        <v>96</v>
      </c>
      <c r="E86" s="44" t="s">
        <v>31</v>
      </c>
      <c r="F86" s="53">
        <v>1800</v>
      </c>
      <c r="G86" s="29"/>
      <c r="H86" s="30">
        <f t="shared" ref="H86" si="14">ROUND(G86*F86,2)</f>
        <v>0</v>
      </c>
    </row>
    <row r="87" spans="1:8" ht="36" customHeight="1" x14ac:dyDescent="0.2">
      <c r="A87" s="87" t="s">
        <v>97</v>
      </c>
      <c r="B87" s="42" t="s">
        <v>215</v>
      </c>
      <c r="C87" s="43" t="s">
        <v>99</v>
      </c>
      <c r="D87" s="1" t="s">
        <v>100</v>
      </c>
      <c r="E87" s="44" t="s">
        <v>31</v>
      </c>
      <c r="F87" s="53">
        <v>1850</v>
      </c>
      <c r="G87" s="29"/>
      <c r="H87" s="30">
        <f>ROUND(G87*F87,2)</f>
        <v>0</v>
      </c>
    </row>
    <row r="88" spans="1:8" ht="36" customHeight="1" x14ac:dyDescent="0.2">
      <c r="A88" s="90" t="s">
        <v>63</v>
      </c>
      <c r="B88" s="42" t="s">
        <v>216</v>
      </c>
      <c r="C88" s="43" t="s">
        <v>64</v>
      </c>
      <c r="D88" s="1" t="s">
        <v>177</v>
      </c>
      <c r="E88" s="44"/>
      <c r="F88" s="53"/>
      <c r="G88" s="31"/>
      <c r="H88" s="30"/>
    </row>
    <row r="89" spans="1:8" ht="36" customHeight="1" x14ac:dyDescent="0.2">
      <c r="A89" s="90" t="s">
        <v>65</v>
      </c>
      <c r="B89" s="46" t="s">
        <v>32</v>
      </c>
      <c r="C89" s="43" t="s">
        <v>178</v>
      </c>
      <c r="D89" s="1" t="s">
        <v>2</v>
      </c>
      <c r="E89" s="44" t="s">
        <v>31</v>
      </c>
      <c r="F89" s="53">
        <v>1850</v>
      </c>
      <c r="G89" s="29"/>
      <c r="H89" s="30">
        <f>ROUND(G89*F89,2)</f>
        <v>0</v>
      </c>
    </row>
    <row r="90" spans="1:8" ht="36" customHeight="1" x14ac:dyDescent="0.2">
      <c r="A90" s="90" t="s">
        <v>184</v>
      </c>
      <c r="B90" s="42" t="s">
        <v>217</v>
      </c>
      <c r="C90" s="43" t="s">
        <v>185</v>
      </c>
      <c r="D90" s="1" t="s">
        <v>301</v>
      </c>
      <c r="E90" s="54"/>
      <c r="F90" s="53"/>
      <c r="G90" s="31"/>
      <c r="H90" s="30"/>
    </row>
    <row r="91" spans="1:8" ht="36" customHeight="1" x14ac:dyDescent="0.2">
      <c r="A91" s="90"/>
      <c r="B91" s="46" t="s">
        <v>32</v>
      </c>
      <c r="C91" s="43" t="s">
        <v>178</v>
      </c>
      <c r="D91" s="1"/>
      <c r="E91" s="44"/>
      <c r="F91" s="53"/>
      <c r="G91" s="31"/>
      <c r="H91" s="30"/>
    </row>
    <row r="92" spans="1:8" ht="36" customHeight="1" x14ac:dyDescent="0.2">
      <c r="A92" s="90" t="s">
        <v>186</v>
      </c>
      <c r="B92" s="47" t="s">
        <v>107</v>
      </c>
      <c r="C92" s="43" t="s">
        <v>129</v>
      </c>
      <c r="D92" s="1"/>
      <c r="E92" s="44" t="s">
        <v>33</v>
      </c>
      <c r="F92" s="53">
        <v>340</v>
      </c>
      <c r="G92" s="29"/>
      <c r="H92" s="30">
        <f>ROUND(G92*F92,2)</f>
        <v>0</v>
      </c>
    </row>
    <row r="93" spans="1:8" ht="36" customHeight="1" x14ac:dyDescent="0.2">
      <c r="A93" s="28"/>
      <c r="B93" s="95"/>
      <c r="C93" s="88" t="s">
        <v>20</v>
      </c>
      <c r="D93" s="83"/>
      <c r="E93" s="97"/>
      <c r="F93" s="84"/>
      <c r="G93" s="28"/>
      <c r="H93" s="85"/>
    </row>
    <row r="94" spans="1:8" ht="36" customHeight="1" x14ac:dyDescent="0.2">
      <c r="A94" s="86" t="s">
        <v>53</v>
      </c>
      <c r="B94" s="42" t="s">
        <v>219</v>
      </c>
      <c r="C94" s="43" t="s">
        <v>54</v>
      </c>
      <c r="D94" s="1" t="s">
        <v>131</v>
      </c>
      <c r="E94" s="44" t="s">
        <v>48</v>
      </c>
      <c r="F94" s="45">
        <v>50</v>
      </c>
      <c r="G94" s="29"/>
      <c r="H94" s="30">
        <f>ROUND(G94*F94,2)</f>
        <v>0</v>
      </c>
    </row>
    <row r="95" spans="1:8" ht="36" customHeight="1" x14ac:dyDescent="0.2">
      <c r="A95" s="28"/>
      <c r="B95" s="95"/>
      <c r="C95" s="88" t="s">
        <v>21</v>
      </c>
      <c r="D95" s="83"/>
      <c r="E95" s="97"/>
      <c r="F95" s="84"/>
      <c r="G95" s="28"/>
      <c r="H95" s="85"/>
    </row>
    <row r="96" spans="1:8" ht="36" customHeight="1" x14ac:dyDescent="0.2">
      <c r="A96" s="86" t="s">
        <v>132</v>
      </c>
      <c r="B96" s="42" t="s">
        <v>221</v>
      </c>
      <c r="C96" s="43" t="s">
        <v>134</v>
      </c>
      <c r="D96" s="1" t="s">
        <v>135</v>
      </c>
      <c r="E96" s="44"/>
      <c r="F96" s="45"/>
      <c r="G96" s="31"/>
      <c r="H96" s="32"/>
    </row>
    <row r="97" spans="1:8" ht="36" customHeight="1" x14ac:dyDescent="0.2">
      <c r="A97" s="86" t="s">
        <v>285</v>
      </c>
      <c r="B97" s="46" t="s">
        <v>32</v>
      </c>
      <c r="C97" s="43" t="s">
        <v>136</v>
      </c>
      <c r="D97" s="1"/>
      <c r="E97" s="44" t="s">
        <v>36</v>
      </c>
      <c r="F97" s="45">
        <v>12</v>
      </c>
      <c r="G97" s="29"/>
      <c r="H97" s="30">
        <f>ROUND(G97*F97,2)</f>
        <v>0</v>
      </c>
    </row>
    <row r="98" spans="1:8" ht="36" customHeight="1" x14ac:dyDescent="0.2">
      <c r="A98" s="86" t="s">
        <v>137</v>
      </c>
      <c r="B98" s="42" t="s">
        <v>222</v>
      </c>
      <c r="C98" s="43" t="s">
        <v>139</v>
      </c>
      <c r="D98" s="1" t="s">
        <v>135</v>
      </c>
      <c r="E98" s="44"/>
      <c r="F98" s="45"/>
      <c r="G98" s="31"/>
      <c r="H98" s="32"/>
    </row>
    <row r="99" spans="1:8" ht="36" customHeight="1" x14ac:dyDescent="0.2">
      <c r="A99" s="86" t="s">
        <v>140</v>
      </c>
      <c r="B99" s="46" t="s">
        <v>32</v>
      </c>
      <c r="C99" s="43" t="s">
        <v>335</v>
      </c>
      <c r="D99" s="1"/>
      <c r="E99" s="44"/>
      <c r="F99" s="45"/>
      <c r="G99" s="31"/>
      <c r="H99" s="32"/>
    </row>
    <row r="100" spans="1:8" ht="36" customHeight="1" x14ac:dyDescent="0.2">
      <c r="A100" s="86" t="s">
        <v>142</v>
      </c>
      <c r="B100" s="47" t="s">
        <v>107</v>
      </c>
      <c r="C100" s="43" t="s">
        <v>336</v>
      </c>
      <c r="D100" s="1"/>
      <c r="E100" s="44" t="s">
        <v>48</v>
      </c>
      <c r="F100" s="45">
        <v>2</v>
      </c>
      <c r="G100" s="29"/>
      <c r="H100" s="30">
        <f>ROUND(G100*F100,2)</f>
        <v>0</v>
      </c>
    </row>
    <row r="101" spans="1:8" ht="36" customHeight="1" x14ac:dyDescent="0.2">
      <c r="A101" s="86" t="s">
        <v>208</v>
      </c>
      <c r="B101" s="47" t="s">
        <v>108</v>
      </c>
      <c r="C101" s="43" t="s">
        <v>337</v>
      </c>
      <c r="D101" s="1"/>
      <c r="E101" s="44" t="s">
        <v>48</v>
      </c>
      <c r="F101" s="45">
        <v>19</v>
      </c>
      <c r="G101" s="29"/>
      <c r="H101" s="30">
        <f>ROUND(G101*F101,2)</f>
        <v>0</v>
      </c>
    </row>
    <row r="102" spans="1:8" ht="36" customHeight="1" x14ac:dyDescent="0.2">
      <c r="A102" s="86" t="s">
        <v>140</v>
      </c>
      <c r="B102" s="46" t="s">
        <v>37</v>
      </c>
      <c r="C102" s="43" t="s">
        <v>141</v>
      </c>
      <c r="D102" s="1"/>
      <c r="E102" s="44"/>
      <c r="F102" s="45"/>
      <c r="G102" s="31"/>
      <c r="H102" s="32"/>
    </row>
    <row r="103" spans="1:8" ht="36" customHeight="1" x14ac:dyDescent="0.2">
      <c r="A103" s="86" t="s">
        <v>142</v>
      </c>
      <c r="B103" s="47" t="s">
        <v>107</v>
      </c>
      <c r="C103" s="43" t="s">
        <v>336</v>
      </c>
      <c r="D103" s="1"/>
      <c r="E103" s="44" t="s">
        <v>48</v>
      </c>
      <c r="F103" s="45">
        <v>10</v>
      </c>
      <c r="G103" s="29"/>
      <c r="H103" s="30">
        <f>ROUND(G103*F103,2)</f>
        <v>0</v>
      </c>
    </row>
    <row r="104" spans="1:8" ht="36" customHeight="1" x14ac:dyDescent="0.2">
      <c r="A104" s="86" t="s">
        <v>208</v>
      </c>
      <c r="B104" s="47" t="s">
        <v>108</v>
      </c>
      <c r="C104" s="43" t="s">
        <v>337</v>
      </c>
      <c r="D104" s="1"/>
      <c r="E104" s="44" t="s">
        <v>48</v>
      </c>
      <c r="F104" s="45">
        <v>147</v>
      </c>
      <c r="G104" s="29"/>
      <c r="H104" s="30">
        <f>ROUND(G104*F104,2)</f>
        <v>0</v>
      </c>
    </row>
    <row r="105" spans="1:8" ht="36" customHeight="1" x14ac:dyDescent="0.2">
      <c r="A105" s="86" t="s">
        <v>209</v>
      </c>
      <c r="B105" s="42" t="s">
        <v>225</v>
      </c>
      <c r="C105" s="43" t="s">
        <v>211</v>
      </c>
      <c r="D105" s="1" t="s">
        <v>135</v>
      </c>
      <c r="E105" s="44"/>
      <c r="F105" s="45"/>
      <c r="G105" s="31"/>
      <c r="H105" s="32"/>
    </row>
    <row r="106" spans="1:8" ht="36" customHeight="1" x14ac:dyDescent="0.2">
      <c r="A106" s="86" t="s">
        <v>212</v>
      </c>
      <c r="B106" s="46" t="s">
        <v>32</v>
      </c>
      <c r="C106" s="43" t="s">
        <v>338</v>
      </c>
      <c r="D106" s="1"/>
      <c r="E106" s="44"/>
      <c r="F106" s="45"/>
      <c r="G106" s="31"/>
      <c r="H106" s="32"/>
    </row>
    <row r="107" spans="1:8" ht="36" customHeight="1" x14ac:dyDescent="0.2">
      <c r="A107" s="86" t="s">
        <v>213</v>
      </c>
      <c r="B107" s="47" t="s">
        <v>107</v>
      </c>
      <c r="C107" s="43" t="s">
        <v>214</v>
      </c>
      <c r="D107" s="1"/>
      <c r="E107" s="44" t="s">
        <v>69</v>
      </c>
      <c r="F107" s="55">
        <v>17.5</v>
      </c>
      <c r="G107" s="29"/>
      <c r="H107" s="30">
        <f>ROUND(G107*F107,2)</f>
        <v>0</v>
      </c>
    </row>
    <row r="108" spans="1:8" ht="36" customHeight="1" x14ac:dyDescent="0.2">
      <c r="A108" s="86" t="s">
        <v>76</v>
      </c>
      <c r="B108" s="42" t="s">
        <v>226</v>
      </c>
      <c r="C108" s="51" t="s">
        <v>270</v>
      </c>
      <c r="D108" s="52" t="s">
        <v>272</v>
      </c>
      <c r="E108" s="44"/>
      <c r="F108" s="45"/>
      <c r="G108" s="31"/>
      <c r="H108" s="32"/>
    </row>
    <row r="109" spans="1:8" ht="36" customHeight="1" x14ac:dyDescent="0.2">
      <c r="A109" s="86" t="s">
        <v>77</v>
      </c>
      <c r="B109" s="46" t="s">
        <v>32</v>
      </c>
      <c r="C109" s="48" t="s">
        <v>283</v>
      </c>
      <c r="D109" s="1"/>
      <c r="E109" s="44" t="s">
        <v>36</v>
      </c>
      <c r="F109" s="45">
        <v>8</v>
      </c>
      <c r="G109" s="29"/>
      <c r="H109" s="30">
        <f>ROUND(G109*F109,2)</f>
        <v>0</v>
      </c>
    </row>
    <row r="110" spans="1:8" ht="36" customHeight="1" x14ac:dyDescent="0.2">
      <c r="A110" s="86" t="s">
        <v>78</v>
      </c>
      <c r="B110" s="46" t="s">
        <v>37</v>
      </c>
      <c r="C110" s="48" t="s">
        <v>284</v>
      </c>
      <c r="D110" s="1"/>
      <c r="E110" s="44" t="s">
        <v>36</v>
      </c>
      <c r="F110" s="45">
        <v>8</v>
      </c>
      <c r="G110" s="29"/>
      <c r="H110" s="30">
        <f>ROUND(G110*F110,2)</f>
        <v>0</v>
      </c>
    </row>
    <row r="111" spans="1:8" ht="36" customHeight="1" x14ac:dyDescent="0.2">
      <c r="A111" s="86" t="s">
        <v>318</v>
      </c>
      <c r="B111" s="42" t="s">
        <v>227</v>
      </c>
      <c r="C111" s="56" t="s">
        <v>319</v>
      </c>
      <c r="D111" s="1" t="s">
        <v>135</v>
      </c>
      <c r="E111" s="44"/>
      <c r="F111" s="45"/>
      <c r="G111" s="31"/>
      <c r="H111" s="32"/>
    </row>
    <row r="112" spans="1:8" ht="36" customHeight="1" x14ac:dyDescent="0.2">
      <c r="A112" s="86" t="s">
        <v>320</v>
      </c>
      <c r="B112" s="46" t="s">
        <v>32</v>
      </c>
      <c r="C112" s="56" t="s">
        <v>245</v>
      </c>
      <c r="D112" s="1"/>
      <c r="E112" s="44" t="s">
        <v>36</v>
      </c>
      <c r="F112" s="45">
        <v>2</v>
      </c>
      <c r="G112" s="29"/>
      <c r="H112" s="30">
        <f t="shared" ref="H112:H114" si="15">ROUND(G112*F112,2)</f>
        <v>0</v>
      </c>
    </row>
    <row r="113" spans="1:8" ht="36" customHeight="1" x14ac:dyDescent="0.2">
      <c r="A113" s="86" t="s">
        <v>218</v>
      </c>
      <c r="B113" s="42" t="s">
        <v>230</v>
      </c>
      <c r="C113" s="43" t="s">
        <v>220</v>
      </c>
      <c r="D113" s="1" t="s">
        <v>135</v>
      </c>
      <c r="E113" s="44" t="s">
        <v>36</v>
      </c>
      <c r="F113" s="45">
        <v>14</v>
      </c>
      <c r="G113" s="29"/>
      <c r="H113" s="30">
        <f t="shared" si="15"/>
        <v>0</v>
      </c>
    </row>
    <row r="114" spans="1:8" ht="36" customHeight="1" x14ac:dyDescent="0.2">
      <c r="A114" s="86" t="s">
        <v>146</v>
      </c>
      <c r="B114" s="42" t="s">
        <v>232</v>
      </c>
      <c r="C114" s="43" t="s">
        <v>148</v>
      </c>
      <c r="D114" s="1" t="s">
        <v>135</v>
      </c>
      <c r="E114" s="44" t="s">
        <v>36</v>
      </c>
      <c r="F114" s="45">
        <v>9</v>
      </c>
      <c r="G114" s="29"/>
      <c r="H114" s="30">
        <f t="shared" si="15"/>
        <v>0</v>
      </c>
    </row>
    <row r="115" spans="1:8" ht="36" customHeight="1" x14ac:dyDescent="0.2">
      <c r="A115" s="86"/>
      <c r="B115" s="42" t="s">
        <v>233</v>
      </c>
      <c r="C115" s="43" t="s">
        <v>223</v>
      </c>
      <c r="D115" s="1" t="s">
        <v>135</v>
      </c>
      <c r="E115" s="44"/>
      <c r="F115" s="45"/>
      <c r="G115" s="31"/>
      <c r="H115" s="32"/>
    </row>
    <row r="116" spans="1:8" ht="36" customHeight="1" x14ac:dyDescent="0.2">
      <c r="A116" s="86"/>
      <c r="B116" s="46" t="s">
        <v>32</v>
      </c>
      <c r="C116" s="43" t="s">
        <v>224</v>
      </c>
      <c r="D116" s="1"/>
      <c r="E116" s="44" t="s">
        <v>36</v>
      </c>
      <c r="F116" s="45">
        <v>12</v>
      </c>
      <c r="G116" s="29"/>
      <c r="H116" s="30">
        <f t="shared" ref="H116" si="16">ROUND(G116*F116,2)</f>
        <v>0</v>
      </c>
    </row>
    <row r="117" spans="1:8" ht="36" customHeight="1" x14ac:dyDescent="0.2">
      <c r="A117" s="86" t="s">
        <v>149</v>
      </c>
      <c r="B117" s="42" t="s">
        <v>234</v>
      </c>
      <c r="C117" s="43" t="s">
        <v>151</v>
      </c>
      <c r="D117" s="1" t="s">
        <v>152</v>
      </c>
      <c r="E117" s="44" t="s">
        <v>48</v>
      </c>
      <c r="F117" s="45">
        <v>144</v>
      </c>
      <c r="G117" s="29"/>
      <c r="H117" s="30">
        <f t="shared" ref="H117" si="17">ROUND(G117*F117,2)</f>
        <v>0</v>
      </c>
    </row>
    <row r="118" spans="1:8" ht="36" customHeight="1" x14ac:dyDescent="0.2">
      <c r="A118" s="86"/>
      <c r="B118" s="42" t="s">
        <v>235</v>
      </c>
      <c r="C118" s="43" t="s">
        <v>321</v>
      </c>
      <c r="D118" s="1" t="s">
        <v>228</v>
      </c>
      <c r="E118" s="44" t="s">
        <v>36</v>
      </c>
      <c r="F118" s="45">
        <v>5</v>
      </c>
      <c r="G118" s="29"/>
      <c r="H118" s="30">
        <f t="shared" ref="H118" si="18">ROUND(G118*F118,2)</f>
        <v>0</v>
      </c>
    </row>
    <row r="119" spans="1:8" ht="36" customHeight="1" x14ac:dyDescent="0.2">
      <c r="A119" s="28"/>
      <c r="B119" s="98"/>
      <c r="C119" s="88" t="s">
        <v>22</v>
      </c>
      <c r="D119" s="83"/>
      <c r="E119" s="97"/>
      <c r="F119" s="84"/>
      <c r="G119" s="85"/>
      <c r="H119" s="85"/>
    </row>
    <row r="120" spans="1:8" ht="36" customHeight="1" x14ac:dyDescent="0.2">
      <c r="A120" s="86" t="s">
        <v>55</v>
      </c>
      <c r="B120" s="42" t="s">
        <v>236</v>
      </c>
      <c r="C120" s="48" t="s">
        <v>271</v>
      </c>
      <c r="D120" s="52" t="s">
        <v>272</v>
      </c>
      <c r="E120" s="44" t="s">
        <v>36</v>
      </c>
      <c r="F120" s="45">
        <v>9</v>
      </c>
      <c r="G120" s="29"/>
      <c r="H120" s="30">
        <f>ROUND(G120*F120,2)</f>
        <v>0</v>
      </c>
    </row>
    <row r="121" spans="1:8" ht="36" customHeight="1" x14ac:dyDescent="0.2">
      <c r="A121" s="86" t="s">
        <v>68</v>
      </c>
      <c r="B121" s="42" t="s">
        <v>237</v>
      </c>
      <c r="C121" s="43" t="s">
        <v>79</v>
      </c>
      <c r="D121" s="1" t="s">
        <v>135</v>
      </c>
      <c r="E121" s="44"/>
      <c r="F121" s="45"/>
      <c r="G121" s="30"/>
      <c r="H121" s="32"/>
    </row>
    <row r="122" spans="1:8" ht="36" customHeight="1" x14ac:dyDescent="0.2">
      <c r="A122" s="86" t="s">
        <v>80</v>
      </c>
      <c r="B122" s="46" t="s">
        <v>32</v>
      </c>
      <c r="C122" s="43" t="s">
        <v>155</v>
      </c>
      <c r="D122" s="1"/>
      <c r="E122" s="44" t="s">
        <v>69</v>
      </c>
      <c r="F122" s="55">
        <v>1</v>
      </c>
      <c r="G122" s="29"/>
      <c r="H122" s="30">
        <f>ROUND(G122*F122,2)</f>
        <v>0</v>
      </c>
    </row>
    <row r="123" spans="1:8" ht="36" customHeight="1" x14ac:dyDescent="0.2">
      <c r="A123" s="86" t="s">
        <v>56</v>
      </c>
      <c r="B123" s="42" t="s">
        <v>238</v>
      </c>
      <c r="C123" s="48" t="s">
        <v>273</v>
      </c>
      <c r="D123" s="52" t="s">
        <v>272</v>
      </c>
      <c r="E123" s="44"/>
      <c r="F123" s="45"/>
      <c r="G123" s="31"/>
      <c r="H123" s="32"/>
    </row>
    <row r="124" spans="1:8" ht="36" customHeight="1" x14ac:dyDescent="0.2">
      <c r="A124" s="86" t="s">
        <v>57</v>
      </c>
      <c r="B124" s="46" t="s">
        <v>32</v>
      </c>
      <c r="C124" s="43" t="s">
        <v>157</v>
      </c>
      <c r="D124" s="1"/>
      <c r="E124" s="44" t="s">
        <v>36</v>
      </c>
      <c r="F124" s="45">
        <v>8</v>
      </c>
      <c r="G124" s="29"/>
      <c r="H124" s="30">
        <f>ROUND(G124*F124,2)</f>
        <v>0</v>
      </c>
    </row>
    <row r="125" spans="1:8" ht="36" customHeight="1" x14ac:dyDescent="0.2">
      <c r="A125" s="86" t="s">
        <v>70</v>
      </c>
      <c r="B125" s="42" t="s">
        <v>239</v>
      </c>
      <c r="C125" s="43" t="s">
        <v>81</v>
      </c>
      <c r="D125" s="52" t="s">
        <v>272</v>
      </c>
      <c r="E125" s="44" t="s">
        <v>36</v>
      </c>
      <c r="F125" s="45">
        <v>25</v>
      </c>
      <c r="G125" s="29"/>
      <c r="H125" s="30">
        <f t="shared" ref="H125:H129" si="19">ROUND(G125*F125,2)</f>
        <v>0</v>
      </c>
    </row>
    <row r="126" spans="1:8" ht="36" customHeight="1" x14ac:dyDescent="0.2">
      <c r="A126" s="86" t="s">
        <v>71</v>
      </c>
      <c r="B126" s="42" t="s">
        <v>240</v>
      </c>
      <c r="C126" s="43" t="s">
        <v>82</v>
      </c>
      <c r="D126" s="52" t="s">
        <v>272</v>
      </c>
      <c r="E126" s="44" t="s">
        <v>36</v>
      </c>
      <c r="F126" s="45">
        <v>5</v>
      </c>
      <c r="G126" s="29"/>
      <c r="H126" s="30">
        <f t="shared" si="19"/>
        <v>0</v>
      </c>
    </row>
    <row r="127" spans="1:8" ht="36" customHeight="1" x14ac:dyDescent="0.2">
      <c r="A127" s="86" t="s">
        <v>72</v>
      </c>
      <c r="B127" s="42" t="s">
        <v>241</v>
      </c>
      <c r="C127" s="43" t="s">
        <v>83</v>
      </c>
      <c r="D127" s="52" t="s">
        <v>272</v>
      </c>
      <c r="E127" s="44" t="s">
        <v>36</v>
      </c>
      <c r="F127" s="45">
        <v>9</v>
      </c>
      <c r="G127" s="29"/>
      <c r="H127" s="30">
        <f t="shared" si="19"/>
        <v>0</v>
      </c>
    </row>
    <row r="128" spans="1:8" ht="36" customHeight="1" x14ac:dyDescent="0.2">
      <c r="A128" s="99" t="s">
        <v>274</v>
      </c>
      <c r="B128" s="57" t="s">
        <v>242</v>
      </c>
      <c r="C128" s="48" t="s">
        <v>275</v>
      </c>
      <c r="D128" s="52" t="s">
        <v>272</v>
      </c>
      <c r="E128" s="58" t="s">
        <v>36</v>
      </c>
      <c r="F128" s="45">
        <v>5</v>
      </c>
      <c r="G128" s="29"/>
      <c r="H128" s="30">
        <f t="shared" si="19"/>
        <v>0</v>
      </c>
    </row>
    <row r="129" spans="1:8" ht="36" customHeight="1" x14ac:dyDescent="0.2">
      <c r="A129" s="99"/>
      <c r="B129" s="57" t="s">
        <v>243</v>
      </c>
      <c r="C129" s="48" t="s">
        <v>323</v>
      </c>
      <c r="D129" s="52" t="s">
        <v>286</v>
      </c>
      <c r="E129" s="58" t="s">
        <v>36</v>
      </c>
      <c r="F129" s="45">
        <v>4</v>
      </c>
      <c r="G129" s="29"/>
      <c r="H129" s="30">
        <f t="shared" si="19"/>
        <v>0</v>
      </c>
    </row>
    <row r="130" spans="1:8" ht="36" customHeight="1" x14ac:dyDescent="0.2">
      <c r="A130" s="28"/>
      <c r="B130" s="81"/>
      <c r="C130" s="88" t="s">
        <v>23</v>
      </c>
      <c r="D130" s="83"/>
      <c r="E130" s="89"/>
      <c r="F130" s="83"/>
      <c r="G130" s="85"/>
      <c r="H130" s="85"/>
    </row>
    <row r="131" spans="1:8" ht="36" customHeight="1" x14ac:dyDescent="0.2">
      <c r="A131" s="90" t="s">
        <v>59</v>
      </c>
      <c r="B131" s="42" t="s">
        <v>244</v>
      </c>
      <c r="C131" s="43" t="s">
        <v>60</v>
      </c>
      <c r="D131" s="1" t="s">
        <v>162</v>
      </c>
      <c r="E131" s="44"/>
      <c r="F131" s="53"/>
      <c r="G131" s="31"/>
      <c r="H131" s="30"/>
    </row>
    <row r="132" spans="1:8" ht="36" customHeight="1" x14ac:dyDescent="0.2">
      <c r="A132" s="90" t="s">
        <v>163</v>
      </c>
      <c r="B132" s="46" t="s">
        <v>32</v>
      </c>
      <c r="C132" s="43" t="s">
        <v>164</v>
      </c>
      <c r="D132" s="1"/>
      <c r="E132" s="44" t="s">
        <v>31</v>
      </c>
      <c r="F132" s="53">
        <v>100</v>
      </c>
      <c r="G132" s="29"/>
      <c r="H132" s="30">
        <f>ROUND(G132*F132,2)</f>
        <v>0</v>
      </c>
    </row>
    <row r="133" spans="1:8" ht="36" customHeight="1" x14ac:dyDescent="0.2">
      <c r="A133" s="90" t="s">
        <v>61</v>
      </c>
      <c r="B133" s="46" t="s">
        <v>37</v>
      </c>
      <c r="C133" s="43" t="s">
        <v>165</v>
      </c>
      <c r="D133" s="1"/>
      <c r="E133" s="44" t="s">
        <v>31</v>
      </c>
      <c r="F133" s="53">
        <v>6500</v>
      </c>
      <c r="G133" s="29"/>
      <c r="H133" s="30">
        <f>ROUND(G133*F133,2)</f>
        <v>0</v>
      </c>
    </row>
    <row r="134" spans="1:8" ht="36" customHeight="1" x14ac:dyDescent="0.2">
      <c r="A134" s="90" t="s">
        <v>324</v>
      </c>
      <c r="B134" s="59" t="s">
        <v>246</v>
      </c>
      <c r="C134" s="43" t="s">
        <v>360</v>
      </c>
      <c r="D134" s="1" t="s">
        <v>325</v>
      </c>
      <c r="E134" s="44" t="s">
        <v>48</v>
      </c>
      <c r="F134" s="53">
        <v>100</v>
      </c>
      <c r="G134" s="29"/>
      <c r="H134" s="30">
        <f t="shared" ref="H134:H135" si="20">ROUND(G134*F134,2)</f>
        <v>0</v>
      </c>
    </row>
    <row r="135" spans="1:8" ht="36" customHeight="1" x14ac:dyDescent="0.2">
      <c r="A135" s="90" t="s">
        <v>326</v>
      </c>
      <c r="B135" s="59" t="s">
        <v>247</v>
      </c>
      <c r="C135" s="43" t="s">
        <v>327</v>
      </c>
      <c r="D135" s="1" t="s">
        <v>325</v>
      </c>
      <c r="E135" s="44" t="s">
        <v>36</v>
      </c>
      <c r="F135" s="53">
        <v>10</v>
      </c>
      <c r="G135" s="29"/>
      <c r="H135" s="30">
        <f t="shared" si="20"/>
        <v>0</v>
      </c>
    </row>
    <row r="136" spans="1:8" ht="48" customHeight="1" thickBot="1" x14ac:dyDescent="0.25">
      <c r="A136" s="33"/>
      <c r="B136" s="34" t="s">
        <v>12</v>
      </c>
      <c r="C136" s="136" t="str">
        <f>C7</f>
        <v>INKSTER BOULEVARD, MILNER STREET TO FIFE STREET, CONCRETE RECONSTRUCTION</v>
      </c>
      <c r="D136" s="137"/>
      <c r="E136" s="137"/>
      <c r="F136" s="138"/>
      <c r="G136" s="33" t="s">
        <v>15</v>
      </c>
      <c r="H136" s="33">
        <f>SUM(H7:H135)</f>
        <v>0</v>
      </c>
    </row>
    <row r="137" spans="1:8" s="27" customFormat="1" ht="48" customHeight="1" thickTop="1" x14ac:dyDescent="0.2">
      <c r="A137" s="24"/>
      <c r="B137" s="121" t="s">
        <v>13</v>
      </c>
      <c r="C137" s="139" t="s">
        <v>352</v>
      </c>
      <c r="D137" s="140"/>
      <c r="E137" s="140"/>
      <c r="F137" s="141"/>
      <c r="G137" s="25"/>
      <c r="H137" s="26"/>
    </row>
    <row r="138" spans="1:8" s="27" customFormat="1" ht="36" customHeight="1" x14ac:dyDescent="0.2">
      <c r="A138" s="86" t="s">
        <v>229</v>
      </c>
      <c r="B138" s="42" t="s">
        <v>248</v>
      </c>
      <c r="C138" s="56" t="s">
        <v>231</v>
      </c>
      <c r="D138" s="100" t="s">
        <v>176</v>
      </c>
      <c r="E138" s="44" t="s">
        <v>31</v>
      </c>
      <c r="F138" s="45">
        <v>380</v>
      </c>
      <c r="G138" s="29"/>
      <c r="H138" s="30">
        <f>ROUND(G138*F138,2)</f>
        <v>0</v>
      </c>
    </row>
    <row r="139" spans="1:8" s="27" customFormat="1" ht="48" customHeight="1" thickBot="1" x14ac:dyDescent="0.25">
      <c r="A139" s="101"/>
      <c r="B139" s="34" t="s">
        <v>13</v>
      </c>
      <c r="C139" s="136" t="str">
        <f>C137</f>
        <v>WATER AND WASTE WORKS</v>
      </c>
      <c r="D139" s="137"/>
      <c r="E139" s="137"/>
      <c r="F139" s="138"/>
      <c r="G139" s="101" t="s">
        <v>15</v>
      </c>
      <c r="H139" s="101">
        <f>SUM(H137:H138)</f>
        <v>0</v>
      </c>
    </row>
    <row r="140" spans="1:8" ht="54.6" customHeight="1" thickTop="1" x14ac:dyDescent="0.2">
      <c r="A140" s="28"/>
      <c r="B140" s="144" t="s">
        <v>361</v>
      </c>
      <c r="C140" s="145"/>
      <c r="D140" s="145"/>
      <c r="E140" s="145"/>
      <c r="F140" s="145"/>
      <c r="G140" s="146"/>
      <c r="H140" s="124"/>
    </row>
    <row r="141" spans="1:8" s="27" customFormat="1" ht="48" customHeight="1" x14ac:dyDescent="0.2">
      <c r="A141" s="24"/>
      <c r="B141" s="122" t="s">
        <v>14</v>
      </c>
      <c r="C141" s="142" t="s">
        <v>339</v>
      </c>
      <c r="D141" s="134"/>
      <c r="E141" s="134"/>
      <c r="F141" s="135"/>
      <c r="G141" s="123"/>
      <c r="H141" s="120"/>
    </row>
    <row r="142" spans="1:8" s="27" customFormat="1" ht="75" x14ac:dyDescent="0.2">
      <c r="A142" s="24"/>
      <c r="B142" s="60" t="s">
        <v>250</v>
      </c>
      <c r="C142" s="49" t="s">
        <v>340</v>
      </c>
      <c r="D142" s="67" t="s">
        <v>356</v>
      </c>
      <c r="E142" s="50" t="s">
        <v>36</v>
      </c>
      <c r="F142" s="61">
        <v>27</v>
      </c>
      <c r="G142" s="62"/>
      <c r="H142" s="63">
        <f>ROUND(G142*F142,2)</f>
        <v>0</v>
      </c>
    </row>
    <row r="143" spans="1:8" s="27" customFormat="1" ht="45" x14ac:dyDescent="0.2">
      <c r="A143" s="24"/>
      <c r="B143" s="60" t="s">
        <v>251</v>
      </c>
      <c r="C143" s="49" t="s">
        <v>341</v>
      </c>
      <c r="D143" s="68" t="s">
        <v>356</v>
      </c>
      <c r="E143" s="50" t="s">
        <v>342</v>
      </c>
      <c r="F143" s="61">
        <v>1335</v>
      </c>
      <c r="G143" s="62"/>
      <c r="H143" s="63">
        <f t="shared" ref="H143:H151" si="21">ROUND(G143*F143,2)</f>
        <v>0</v>
      </c>
    </row>
    <row r="144" spans="1:8" s="27" customFormat="1" ht="45" x14ac:dyDescent="0.2">
      <c r="A144" s="24"/>
      <c r="B144" s="60" t="s">
        <v>252</v>
      </c>
      <c r="C144" s="49" t="s">
        <v>343</v>
      </c>
      <c r="D144" s="68" t="s">
        <v>356</v>
      </c>
      <c r="E144" s="50" t="s">
        <v>342</v>
      </c>
      <c r="F144" s="61">
        <v>95</v>
      </c>
      <c r="G144" s="62"/>
      <c r="H144" s="63">
        <f t="shared" si="21"/>
        <v>0</v>
      </c>
    </row>
    <row r="145" spans="1:8" s="27" customFormat="1" ht="45" x14ac:dyDescent="0.2">
      <c r="A145" s="24"/>
      <c r="B145" s="60" t="s">
        <v>276</v>
      </c>
      <c r="C145" s="43" t="s">
        <v>344</v>
      </c>
      <c r="D145" s="68" t="s">
        <v>356</v>
      </c>
      <c r="E145" s="50" t="s">
        <v>36</v>
      </c>
      <c r="F145" s="61">
        <v>26</v>
      </c>
      <c r="G145" s="62"/>
      <c r="H145" s="63">
        <f t="shared" si="21"/>
        <v>0</v>
      </c>
    </row>
    <row r="146" spans="1:8" s="27" customFormat="1" ht="75" x14ac:dyDescent="0.2">
      <c r="A146" s="24"/>
      <c r="B146" s="60" t="s">
        <v>277</v>
      </c>
      <c r="C146" s="64" t="s">
        <v>345</v>
      </c>
      <c r="D146" s="68" t="s">
        <v>356</v>
      </c>
      <c r="E146" s="50" t="s">
        <v>36</v>
      </c>
      <c r="F146" s="61">
        <v>4</v>
      </c>
      <c r="G146" s="62"/>
      <c r="H146" s="63">
        <f t="shared" si="21"/>
        <v>0</v>
      </c>
    </row>
    <row r="147" spans="1:8" s="27" customFormat="1" ht="45" x14ac:dyDescent="0.2">
      <c r="A147" s="24"/>
      <c r="B147" s="60" t="s">
        <v>278</v>
      </c>
      <c r="C147" s="65" t="s">
        <v>346</v>
      </c>
      <c r="D147" s="68" t="s">
        <v>356</v>
      </c>
      <c r="E147" s="50" t="s">
        <v>36</v>
      </c>
      <c r="F147" s="61">
        <v>1</v>
      </c>
      <c r="G147" s="62"/>
      <c r="H147" s="63">
        <f t="shared" si="21"/>
        <v>0</v>
      </c>
    </row>
    <row r="148" spans="1:8" s="27" customFormat="1" ht="45" x14ac:dyDescent="0.2">
      <c r="A148" s="24"/>
      <c r="B148" s="60" t="s">
        <v>279</v>
      </c>
      <c r="C148" s="65" t="s">
        <v>347</v>
      </c>
      <c r="D148" s="68" t="s">
        <v>356</v>
      </c>
      <c r="E148" s="50" t="s">
        <v>348</v>
      </c>
      <c r="F148" s="61">
        <v>26</v>
      </c>
      <c r="G148" s="62"/>
      <c r="H148" s="63">
        <f t="shared" si="21"/>
        <v>0</v>
      </c>
    </row>
    <row r="149" spans="1:8" s="27" customFormat="1" ht="30" x14ac:dyDescent="0.2">
      <c r="A149" s="24"/>
      <c r="B149" s="60" t="s">
        <v>280</v>
      </c>
      <c r="C149" s="64" t="s">
        <v>349</v>
      </c>
      <c r="D149" s="68" t="s">
        <v>356</v>
      </c>
      <c r="E149" s="66" t="s">
        <v>36</v>
      </c>
      <c r="F149" s="61">
        <v>26</v>
      </c>
      <c r="G149" s="62"/>
      <c r="H149" s="63">
        <f t="shared" si="21"/>
        <v>0</v>
      </c>
    </row>
    <row r="150" spans="1:8" s="27" customFormat="1" ht="60" x14ac:dyDescent="0.2">
      <c r="A150" s="24"/>
      <c r="B150" s="60" t="s">
        <v>281</v>
      </c>
      <c r="C150" s="64" t="s">
        <v>350</v>
      </c>
      <c r="D150" s="68" t="s">
        <v>356</v>
      </c>
      <c r="E150" s="66" t="s">
        <v>249</v>
      </c>
      <c r="F150" s="61">
        <v>28</v>
      </c>
      <c r="G150" s="62"/>
      <c r="H150" s="63">
        <f t="shared" si="21"/>
        <v>0</v>
      </c>
    </row>
    <row r="151" spans="1:8" s="27" customFormat="1" ht="45" x14ac:dyDescent="0.2">
      <c r="A151" s="24"/>
      <c r="B151" s="60" t="s">
        <v>282</v>
      </c>
      <c r="C151" s="64" t="s">
        <v>351</v>
      </c>
      <c r="D151" s="69" t="s">
        <v>356</v>
      </c>
      <c r="E151" s="66" t="s">
        <v>249</v>
      </c>
      <c r="F151" s="61">
        <v>28</v>
      </c>
      <c r="G151" s="62"/>
      <c r="H151" s="63">
        <f t="shared" si="21"/>
        <v>0</v>
      </c>
    </row>
    <row r="152" spans="1:8" s="27" customFormat="1" ht="48" customHeight="1" thickBot="1" x14ac:dyDescent="0.25">
      <c r="A152" s="101"/>
      <c r="B152" s="34" t="str">
        <f>B141</f>
        <v>C</v>
      </c>
      <c r="C152" s="136" t="str">
        <f>C141</f>
        <v>STREET LIGHT INSTALLATION</v>
      </c>
      <c r="D152" s="143"/>
      <c r="E152" s="137"/>
      <c r="F152" s="138"/>
      <c r="G152" s="101" t="s">
        <v>15</v>
      </c>
      <c r="H152" s="101">
        <f>SUM(H141:H151)</f>
        <v>0</v>
      </c>
    </row>
    <row r="153" spans="1:8" ht="48" customHeight="1" thickTop="1" x14ac:dyDescent="0.3">
      <c r="A153" s="102"/>
      <c r="B153" s="103"/>
      <c r="C153" s="104" t="s">
        <v>16</v>
      </c>
      <c r="D153" s="105"/>
      <c r="E153" s="105"/>
      <c r="F153" s="105"/>
      <c r="G153" s="105"/>
      <c r="H153" s="106"/>
    </row>
    <row r="154" spans="1:8" s="27" customFormat="1" ht="48" customHeight="1" x14ac:dyDescent="0.2">
      <c r="A154" s="107"/>
      <c r="B154" s="131" t="str">
        <f>B6</f>
        <v>PART 1      CITY FUNDED WORK</v>
      </c>
      <c r="C154" s="132"/>
      <c r="D154" s="132"/>
      <c r="E154" s="132"/>
      <c r="F154" s="132"/>
      <c r="G154" s="108"/>
      <c r="H154" s="109"/>
    </row>
    <row r="155" spans="1:8" ht="48" customHeight="1" thickBot="1" x14ac:dyDescent="0.25">
      <c r="A155" s="33"/>
      <c r="B155" s="34" t="str">
        <f>B7</f>
        <v>A</v>
      </c>
      <c r="C155" s="147" t="str">
        <f>C7</f>
        <v>INKSTER BOULEVARD, MILNER STREET TO FIFE STREET, CONCRETE RECONSTRUCTION</v>
      </c>
      <c r="D155" s="137"/>
      <c r="E155" s="137"/>
      <c r="F155" s="138"/>
      <c r="G155" s="33" t="s">
        <v>15</v>
      </c>
      <c r="H155" s="33">
        <f>H136</f>
        <v>0</v>
      </c>
    </row>
    <row r="156" spans="1:8" ht="48" customHeight="1" thickTop="1" thickBot="1" x14ac:dyDescent="0.25">
      <c r="A156" s="33"/>
      <c r="B156" s="34" t="str">
        <f>B137</f>
        <v>B</v>
      </c>
      <c r="C156" s="148" t="str">
        <f>C137</f>
        <v>WATER AND WASTE WORKS</v>
      </c>
      <c r="D156" s="149"/>
      <c r="E156" s="149"/>
      <c r="F156" s="150"/>
      <c r="G156" s="33" t="s">
        <v>15</v>
      </c>
      <c r="H156" s="33">
        <f>H139</f>
        <v>0</v>
      </c>
    </row>
    <row r="157" spans="1:8" ht="48" customHeight="1" thickTop="1" thickBot="1" x14ac:dyDescent="0.3">
      <c r="A157" s="33"/>
      <c r="B157" s="110"/>
      <c r="C157" s="111"/>
      <c r="D157" s="112"/>
      <c r="E157" s="113"/>
      <c r="F157" s="113"/>
      <c r="G157" s="114" t="s">
        <v>25</v>
      </c>
      <c r="H157" s="115">
        <f>SUM(H154:H156)</f>
        <v>0</v>
      </c>
    </row>
    <row r="158" spans="1:8" s="27" customFormat="1" ht="48" customHeight="1" thickTop="1" thickBot="1" x14ac:dyDescent="0.25">
      <c r="A158" s="101"/>
      <c r="B158" s="157" t="str">
        <f>B140</f>
        <v>PART 2      MANITOBA HYDRO FUNDED WORK
                 (See B9.5, B17.2.1, B18.4, D2, D13.2-3, D14.4)</v>
      </c>
      <c r="C158" s="158"/>
      <c r="D158" s="158"/>
      <c r="E158" s="158"/>
      <c r="F158" s="158"/>
      <c r="G158" s="159"/>
      <c r="H158" s="116"/>
    </row>
    <row r="159" spans="1:8" ht="48" customHeight="1" thickTop="1" thickBot="1" x14ac:dyDescent="0.25">
      <c r="A159" s="117"/>
      <c r="B159" s="125" t="str">
        <f>B141</f>
        <v>C</v>
      </c>
      <c r="C159" s="155" t="str">
        <f>C141</f>
        <v>STREET LIGHT INSTALLATION</v>
      </c>
      <c r="D159" s="143"/>
      <c r="E159" s="143"/>
      <c r="F159" s="156"/>
      <c r="G159" s="126" t="s">
        <v>15</v>
      </c>
      <c r="H159" s="117">
        <f>H152</f>
        <v>0</v>
      </c>
    </row>
    <row r="160" spans="1:8" ht="48" customHeight="1" thickTop="1" thickBot="1" x14ac:dyDescent="0.3">
      <c r="A160" s="33"/>
      <c r="B160" s="110"/>
      <c r="C160" s="111"/>
      <c r="D160" s="112"/>
      <c r="E160" s="113"/>
      <c r="F160" s="113"/>
      <c r="G160" s="114" t="s">
        <v>26</v>
      </c>
      <c r="H160" s="115">
        <f>SUM(H159:H159)</f>
        <v>0</v>
      </c>
    </row>
    <row r="161" spans="1:8" s="11" customFormat="1" ht="48" customHeight="1" thickTop="1" x14ac:dyDescent="0.2">
      <c r="A161" s="28"/>
      <c r="B161" s="151" t="s">
        <v>28</v>
      </c>
      <c r="C161" s="152"/>
      <c r="D161" s="152"/>
      <c r="E161" s="152"/>
      <c r="F161" s="152"/>
      <c r="G161" s="153">
        <f>H157+H160</f>
        <v>0</v>
      </c>
      <c r="H161" s="154"/>
    </row>
    <row r="162" spans="1:8" ht="15.95" customHeight="1" x14ac:dyDescent="0.2">
      <c r="A162" s="35"/>
      <c r="B162" s="36"/>
      <c r="C162" s="37"/>
      <c r="D162" s="38"/>
      <c r="E162" s="37"/>
      <c r="F162" s="37"/>
      <c r="G162" s="39"/>
      <c r="H162" s="118"/>
    </row>
  </sheetData>
  <sheetProtection password="CC3D" sheet="1" objects="1" scenarios="1" selectLockedCells="1"/>
  <mergeCells count="15">
    <mergeCell ref="C155:F155"/>
    <mergeCell ref="C156:F156"/>
    <mergeCell ref="B161:F161"/>
    <mergeCell ref="G161:H161"/>
    <mergeCell ref="C159:F159"/>
    <mergeCell ref="B158:G158"/>
    <mergeCell ref="B6:F6"/>
    <mergeCell ref="B154:F154"/>
    <mergeCell ref="C7:F7"/>
    <mergeCell ref="C136:F136"/>
    <mergeCell ref="C137:F137"/>
    <mergeCell ref="C139:F139"/>
    <mergeCell ref="C141:F141"/>
    <mergeCell ref="C152:F152"/>
    <mergeCell ref="B140:G140"/>
  </mergeCells>
  <phoneticPr fontId="0" type="noConversion"/>
  <conditionalFormatting sqref="D9">
    <cfRule type="cellIs" dxfId="295" priority="323" stopIfTrue="1" operator="equal">
      <formula>"CW 2130-R11"</formula>
    </cfRule>
    <cfRule type="cellIs" dxfId="294" priority="324" stopIfTrue="1" operator="equal">
      <formula>"CW 3120-R2"</formula>
    </cfRule>
    <cfRule type="cellIs" dxfId="293" priority="325" stopIfTrue="1" operator="equal">
      <formula>"CW 3240-R7"</formula>
    </cfRule>
  </conditionalFormatting>
  <conditionalFormatting sqref="D10">
    <cfRule type="cellIs" dxfId="292" priority="320" stopIfTrue="1" operator="equal">
      <formula>"CW 2130-R11"</formula>
    </cfRule>
    <cfRule type="cellIs" dxfId="291" priority="321" stopIfTrue="1" operator="equal">
      <formula>"CW 3120-R2"</formula>
    </cfRule>
    <cfRule type="cellIs" dxfId="290" priority="322" stopIfTrue="1" operator="equal">
      <formula>"CW 3240-R7"</formula>
    </cfRule>
  </conditionalFormatting>
  <conditionalFormatting sqref="D11">
    <cfRule type="cellIs" dxfId="289" priority="317" stopIfTrue="1" operator="equal">
      <formula>"CW 2130-R11"</formula>
    </cfRule>
    <cfRule type="cellIs" dxfId="288" priority="318" stopIfTrue="1" operator="equal">
      <formula>"CW 3120-R2"</formula>
    </cfRule>
    <cfRule type="cellIs" dxfId="287" priority="319" stopIfTrue="1" operator="equal">
      <formula>"CW 3240-R7"</formula>
    </cfRule>
  </conditionalFormatting>
  <conditionalFormatting sqref="D12">
    <cfRule type="cellIs" dxfId="286" priority="314" stopIfTrue="1" operator="equal">
      <formula>"CW 2130-R11"</formula>
    </cfRule>
    <cfRule type="cellIs" dxfId="285" priority="315" stopIfTrue="1" operator="equal">
      <formula>"CW 3120-R2"</formula>
    </cfRule>
    <cfRule type="cellIs" dxfId="284" priority="316" stopIfTrue="1" operator="equal">
      <formula>"CW 3240-R7"</formula>
    </cfRule>
  </conditionalFormatting>
  <conditionalFormatting sqref="D13">
    <cfRule type="cellIs" dxfId="283" priority="311" stopIfTrue="1" operator="equal">
      <formula>"CW 2130-R11"</formula>
    </cfRule>
    <cfRule type="cellIs" dxfId="282" priority="312" stopIfTrue="1" operator="equal">
      <formula>"CW 3120-R2"</formula>
    </cfRule>
    <cfRule type="cellIs" dxfId="281" priority="313" stopIfTrue="1" operator="equal">
      <formula>"CW 3240-R7"</formula>
    </cfRule>
  </conditionalFormatting>
  <conditionalFormatting sqref="D14">
    <cfRule type="cellIs" dxfId="280" priority="308" stopIfTrue="1" operator="equal">
      <formula>"CW 2130-R11"</formula>
    </cfRule>
    <cfRule type="cellIs" dxfId="279" priority="309" stopIfTrue="1" operator="equal">
      <formula>"CW 3120-R2"</formula>
    </cfRule>
    <cfRule type="cellIs" dxfId="278" priority="310" stopIfTrue="1" operator="equal">
      <formula>"CW 3240-R7"</formula>
    </cfRule>
  </conditionalFormatting>
  <conditionalFormatting sqref="D15">
    <cfRule type="cellIs" dxfId="277" priority="305" stopIfTrue="1" operator="equal">
      <formula>"CW 2130-R11"</formula>
    </cfRule>
    <cfRule type="cellIs" dxfId="276" priority="306" stopIfTrue="1" operator="equal">
      <formula>"CW 3120-R2"</formula>
    </cfRule>
    <cfRule type="cellIs" dxfId="275" priority="307" stopIfTrue="1" operator="equal">
      <formula>"CW 3240-R7"</formula>
    </cfRule>
  </conditionalFormatting>
  <conditionalFormatting sqref="D16">
    <cfRule type="cellIs" dxfId="274" priority="302" stopIfTrue="1" operator="equal">
      <formula>"CW 2130-R11"</formula>
    </cfRule>
    <cfRule type="cellIs" dxfId="273" priority="303" stopIfTrue="1" operator="equal">
      <formula>"CW 3120-R2"</formula>
    </cfRule>
    <cfRule type="cellIs" dxfId="272" priority="304" stopIfTrue="1" operator="equal">
      <formula>"CW 3240-R7"</formula>
    </cfRule>
  </conditionalFormatting>
  <conditionalFormatting sqref="D17">
    <cfRule type="cellIs" dxfId="271" priority="299" stopIfTrue="1" operator="equal">
      <formula>"CW 2130-R11"</formula>
    </cfRule>
    <cfRule type="cellIs" dxfId="270" priority="300" stopIfTrue="1" operator="equal">
      <formula>"CW 3120-R2"</formula>
    </cfRule>
    <cfRule type="cellIs" dxfId="269" priority="301" stopIfTrue="1" operator="equal">
      <formula>"CW 3240-R7"</formula>
    </cfRule>
  </conditionalFormatting>
  <conditionalFormatting sqref="D19:D20">
    <cfRule type="cellIs" dxfId="268" priority="296" stopIfTrue="1" operator="equal">
      <formula>"CW 2130-R11"</formula>
    </cfRule>
    <cfRule type="cellIs" dxfId="267" priority="297" stopIfTrue="1" operator="equal">
      <formula>"CW 3120-R2"</formula>
    </cfRule>
    <cfRule type="cellIs" dxfId="266" priority="298" stopIfTrue="1" operator="equal">
      <formula>"CW 3240-R7"</formula>
    </cfRule>
  </conditionalFormatting>
  <conditionalFormatting sqref="D21:D23">
    <cfRule type="cellIs" dxfId="265" priority="293" stopIfTrue="1" operator="equal">
      <formula>"CW 2130-R11"</formula>
    </cfRule>
    <cfRule type="cellIs" dxfId="264" priority="294" stopIfTrue="1" operator="equal">
      <formula>"CW 3120-R2"</formula>
    </cfRule>
    <cfRule type="cellIs" dxfId="263" priority="295" stopIfTrue="1" operator="equal">
      <formula>"CW 3240-R7"</formula>
    </cfRule>
  </conditionalFormatting>
  <conditionalFormatting sqref="D24 D26:D27">
    <cfRule type="cellIs" dxfId="262" priority="290" stopIfTrue="1" operator="equal">
      <formula>"CW 2130-R11"</formula>
    </cfRule>
    <cfRule type="cellIs" dxfId="261" priority="291" stopIfTrue="1" operator="equal">
      <formula>"CW 3120-R2"</formula>
    </cfRule>
    <cfRule type="cellIs" dxfId="260" priority="292" stopIfTrue="1" operator="equal">
      <formula>"CW 3240-R7"</formula>
    </cfRule>
  </conditionalFormatting>
  <conditionalFormatting sqref="D25">
    <cfRule type="cellIs" dxfId="259" priority="287" stopIfTrue="1" operator="equal">
      <formula>"CW 2130-R11"</formula>
    </cfRule>
    <cfRule type="cellIs" dxfId="258" priority="288" stopIfTrue="1" operator="equal">
      <formula>"CW 3120-R2"</formula>
    </cfRule>
    <cfRule type="cellIs" dxfId="257" priority="289" stopIfTrue="1" operator="equal">
      <formula>"CW 3240-R7"</formula>
    </cfRule>
  </conditionalFormatting>
  <conditionalFormatting sqref="D28">
    <cfRule type="cellIs" dxfId="256" priority="284" stopIfTrue="1" operator="equal">
      <formula>"CW 2130-R11"</formula>
    </cfRule>
    <cfRule type="cellIs" dxfId="255" priority="285" stopIfTrue="1" operator="equal">
      <formula>"CW 3120-R2"</formula>
    </cfRule>
    <cfRule type="cellIs" dxfId="254" priority="286" stopIfTrue="1" operator="equal">
      <formula>"CW 3240-R7"</formula>
    </cfRule>
  </conditionalFormatting>
  <conditionalFormatting sqref="D29">
    <cfRule type="cellIs" dxfId="253" priority="281" stopIfTrue="1" operator="equal">
      <formula>"CW 2130-R11"</formula>
    </cfRule>
    <cfRule type="cellIs" dxfId="252" priority="282" stopIfTrue="1" operator="equal">
      <formula>"CW 3120-R2"</formula>
    </cfRule>
    <cfRule type="cellIs" dxfId="251" priority="283" stopIfTrue="1" operator="equal">
      <formula>"CW 3240-R7"</formula>
    </cfRule>
  </conditionalFormatting>
  <conditionalFormatting sqref="D30">
    <cfRule type="cellIs" dxfId="250" priority="278" stopIfTrue="1" operator="equal">
      <formula>"CW 2130-R11"</formula>
    </cfRule>
    <cfRule type="cellIs" dxfId="249" priority="279" stopIfTrue="1" operator="equal">
      <formula>"CW 3120-R2"</formula>
    </cfRule>
    <cfRule type="cellIs" dxfId="248" priority="280" stopIfTrue="1" operator="equal">
      <formula>"CW 3240-R7"</formula>
    </cfRule>
  </conditionalFormatting>
  <conditionalFormatting sqref="D31">
    <cfRule type="cellIs" dxfId="247" priority="275" stopIfTrue="1" operator="equal">
      <formula>"CW 2130-R11"</formula>
    </cfRule>
    <cfRule type="cellIs" dxfId="246" priority="276" stopIfTrue="1" operator="equal">
      <formula>"CW 3120-R2"</formula>
    </cfRule>
    <cfRule type="cellIs" dxfId="245" priority="277" stopIfTrue="1" operator="equal">
      <formula>"CW 3240-R7"</formula>
    </cfRule>
  </conditionalFormatting>
  <conditionalFormatting sqref="D32">
    <cfRule type="cellIs" dxfId="244" priority="272" stopIfTrue="1" operator="equal">
      <formula>"CW 2130-R11"</formula>
    </cfRule>
    <cfRule type="cellIs" dxfId="243" priority="273" stopIfTrue="1" operator="equal">
      <formula>"CW 3120-R2"</formula>
    </cfRule>
    <cfRule type="cellIs" dxfId="242" priority="274" stopIfTrue="1" operator="equal">
      <formula>"CW 3240-R7"</formula>
    </cfRule>
  </conditionalFormatting>
  <conditionalFormatting sqref="D33">
    <cfRule type="cellIs" dxfId="241" priority="269" stopIfTrue="1" operator="equal">
      <formula>"CW 2130-R11"</formula>
    </cfRule>
    <cfRule type="cellIs" dxfId="240" priority="270" stopIfTrue="1" operator="equal">
      <formula>"CW 3120-R2"</formula>
    </cfRule>
    <cfRule type="cellIs" dxfId="239" priority="271" stopIfTrue="1" operator="equal">
      <formula>"CW 3240-R7"</formula>
    </cfRule>
  </conditionalFormatting>
  <conditionalFormatting sqref="D34">
    <cfRule type="cellIs" dxfId="238" priority="266" stopIfTrue="1" operator="equal">
      <formula>"CW 2130-R11"</formula>
    </cfRule>
    <cfRule type="cellIs" dxfId="237" priority="267" stopIfTrue="1" operator="equal">
      <formula>"CW 3120-R2"</formula>
    </cfRule>
    <cfRule type="cellIs" dxfId="236" priority="268" stopIfTrue="1" operator="equal">
      <formula>"CW 3240-R7"</formula>
    </cfRule>
  </conditionalFormatting>
  <conditionalFormatting sqref="D35">
    <cfRule type="cellIs" dxfId="235" priority="263" stopIfTrue="1" operator="equal">
      <formula>"CW 2130-R11"</formula>
    </cfRule>
    <cfRule type="cellIs" dxfId="234" priority="264" stopIfTrue="1" operator="equal">
      <formula>"CW 3120-R2"</formula>
    </cfRule>
    <cfRule type="cellIs" dxfId="233" priority="265" stopIfTrue="1" operator="equal">
      <formula>"CW 3240-R7"</formula>
    </cfRule>
  </conditionalFormatting>
  <conditionalFormatting sqref="D36">
    <cfRule type="cellIs" dxfId="232" priority="260" stopIfTrue="1" operator="equal">
      <formula>"CW 2130-R11"</formula>
    </cfRule>
    <cfRule type="cellIs" dxfId="231" priority="261" stopIfTrue="1" operator="equal">
      <formula>"CW 3120-R2"</formula>
    </cfRule>
    <cfRule type="cellIs" dxfId="230" priority="262" stopIfTrue="1" operator="equal">
      <formula>"CW 3240-R7"</formula>
    </cfRule>
  </conditionalFormatting>
  <conditionalFormatting sqref="D38">
    <cfRule type="cellIs" dxfId="229" priority="254" stopIfTrue="1" operator="equal">
      <formula>"CW 2130-R11"</formula>
    </cfRule>
    <cfRule type="cellIs" dxfId="228" priority="255" stopIfTrue="1" operator="equal">
      <formula>"CW 3120-R2"</formula>
    </cfRule>
    <cfRule type="cellIs" dxfId="227" priority="256" stopIfTrue="1" operator="equal">
      <formula>"CW 3240-R7"</formula>
    </cfRule>
  </conditionalFormatting>
  <conditionalFormatting sqref="D39:D40">
    <cfRule type="cellIs" dxfId="226" priority="251" stopIfTrue="1" operator="equal">
      <formula>"CW 2130-R11"</formula>
    </cfRule>
    <cfRule type="cellIs" dxfId="225" priority="252" stopIfTrue="1" operator="equal">
      <formula>"CW 3120-R2"</formula>
    </cfRule>
    <cfRule type="cellIs" dxfId="224" priority="253" stopIfTrue="1" operator="equal">
      <formula>"CW 3240-R7"</formula>
    </cfRule>
  </conditionalFormatting>
  <conditionalFormatting sqref="D41">
    <cfRule type="cellIs" dxfId="223" priority="248" stopIfTrue="1" operator="equal">
      <formula>"CW 2130-R11"</formula>
    </cfRule>
    <cfRule type="cellIs" dxfId="222" priority="249" stopIfTrue="1" operator="equal">
      <formula>"CW 3120-R2"</formula>
    </cfRule>
    <cfRule type="cellIs" dxfId="221" priority="250" stopIfTrue="1" operator="equal">
      <formula>"CW 3240-R7"</formula>
    </cfRule>
  </conditionalFormatting>
  <conditionalFormatting sqref="D42:D43">
    <cfRule type="cellIs" dxfId="220" priority="245" stopIfTrue="1" operator="equal">
      <formula>"CW 2130-R11"</formula>
    </cfRule>
    <cfRule type="cellIs" dxfId="219" priority="246" stopIfTrue="1" operator="equal">
      <formula>"CW 3120-R2"</formula>
    </cfRule>
    <cfRule type="cellIs" dxfId="218" priority="247" stopIfTrue="1" operator="equal">
      <formula>"CW 3240-R7"</formula>
    </cfRule>
  </conditionalFormatting>
  <conditionalFormatting sqref="D44">
    <cfRule type="cellIs" dxfId="217" priority="242" stopIfTrue="1" operator="equal">
      <formula>"CW 2130-R11"</formula>
    </cfRule>
    <cfRule type="cellIs" dxfId="216" priority="243" stopIfTrue="1" operator="equal">
      <formula>"CW 3120-R2"</formula>
    </cfRule>
    <cfRule type="cellIs" dxfId="215" priority="244" stopIfTrue="1" operator="equal">
      <formula>"CW 3240-R7"</formula>
    </cfRule>
  </conditionalFormatting>
  <conditionalFormatting sqref="D45">
    <cfRule type="cellIs" dxfId="214" priority="239" stopIfTrue="1" operator="equal">
      <formula>"CW 2130-R11"</formula>
    </cfRule>
    <cfRule type="cellIs" dxfId="213" priority="240" stopIfTrue="1" operator="equal">
      <formula>"CW 3120-R2"</formula>
    </cfRule>
    <cfRule type="cellIs" dxfId="212" priority="241" stopIfTrue="1" operator="equal">
      <formula>"CW 3240-R7"</formula>
    </cfRule>
  </conditionalFormatting>
  <conditionalFormatting sqref="D46">
    <cfRule type="cellIs" dxfId="211" priority="236" stopIfTrue="1" operator="equal">
      <formula>"CW 2130-R11"</formula>
    </cfRule>
    <cfRule type="cellIs" dxfId="210" priority="237" stopIfTrue="1" operator="equal">
      <formula>"CW 3120-R2"</formula>
    </cfRule>
    <cfRule type="cellIs" dxfId="209" priority="238" stopIfTrue="1" operator="equal">
      <formula>"CW 3240-R7"</formula>
    </cfRule>
  </conditionalFormatting>
  <conditionalFormatting sqref="D47">
    <cfRule type="cellIs" dxfId="208" priority="233" stopIfTrue="1" operator="equal">
      <formula>"CW 2130-R11"</formula>
    </cfRule>
    <cfRule type="cellIs" dxfId="207" priority="234" stopIfTrue="1" operator="equal">
      <formula>"CW 3120-R2"</formula>
    </cfRule>
    <cfRule type="cellIs" dxfId="206" priority="235" stopIfTrue="1" operator="equal">
      <formula>"CW 3240-R7"</formula>
    </cfRule>
  </conditionalFormatting>
  <conditionalFormatting sqref="D49">
    <cfRule type="cellIs" dxfId="205" priority="230" stopIfTrue="1" operator="equal">
      <formula>"CW 2130-R11"</formula>
    </cfRule>
    <cfRule type="cellIs" dxfId="204" priority="231" stopIfTrue="1" operator="equal">
      <formula>"CW 3120-R2"</formula>
    </cfRule>
    <cfRule type="cellIs" dxfId="203" priority="232" stopIfTrue="1" operator="equal">
      <formula>"CW 3240-R7"</formula>
    </cfRule>
  </conditionalFormatting>
  <conditionalFormatting sqref="D50">
    <cfRule type="cellIs" dxfId="202" priority="227" stopIfTrue="1" operator="equal">
      <formula>"CW 2130-R11"</formula>
    </cfRule>
    <cfRule type="cellIs" dxfId="201" priority="228" stopIfTrue="1" operator="equal">
      <formula>"CW 3120-R2"</formula>
    </cfRule>
    <cfRule type="cellIs" dxfId="200" priority="229" stopIfTrue="1" operator="equal">
      <formula>"CW 3240-R7"</formula>
    </cfRule>
  </conditionalFormatting>
  <conditionalFormatting sqref="D51">
    <cfRule type="cellIs" dxfId="199" priority="224" stopIfTrue="1" operator="equal">
      <formula>"CW 2130-R11"</formula>
    </cfRule>
    <cfRule type="cellIs" dxfId="198" priority="225" stopIfTrue="1" operator="equal">
      <formula>"CW 3120-R2"</formula>
    </cfRule>
    <cfRule type="cellIs" dxfId="197" priority="226" stopIfTrue="1" operator="equal">
      <formula>"CW 3240-R7"</formula>
    </cfRule>
  </conditionalFormatting>
  <conditionalFormatting sqref="D52">
    <cfRule type="cellIs" dxfId="196" priority="221" stopIfTrue="1" operator="equal">
      <formula>"CW 2130-R11"</formula>
    </cfRule>
    <cfRule type="cellIs" dxfId="195" priority="222" stopIfTrue="1" operator="equal">
      <formula>"CW 3120-R2"</formula>
    </cfRule>
    <cfRule type="cellIs" dxfId="194" priority="223" stopIfTrue="1" operator="equal">
      <formula>"CW 3240-R7"</formula>
    </cfRule>
  </conditionalFormatting>
  <conditionalFormatting sqref="D68">
    <cfRule type="cellIs" dxfId="193" priority="170" stopIfTrue="1" operator="equal">
      <formula>"CW 2130-R11"</formula>
    </cfRule>
    <cfRule type="cellIs" dxfId="192" priority="171" stopIfTrue="1" operator="equal">
      <formula>"CW 3120-R2"</formula>
    </cfRule>
    <cfRule type="cellIs" dxfId="191" priority="172" stopIfTrue="1" operator="equal">
      <formula>"CW 3240-R7"</formula>
    </cfRule>
  </conditionalFormatting>
  <conditionalFormatting sqref="D54">
    <cfRule type="cellIs" dxfId="190" priority="215" stopIfTrue="1" operator="equal">
      <formula>"CW 2130-R11"</formula>
    </cfRule>
    <cfRule type="cellIs" dxfId="189" priority="216" stopIfTrue="1" operator="equal">
      <formula>"CW 3120-R2"</formula>
    </cfRule>
    <cfRule type="cellIs" dxfId="188" priority="217" stopIfTrue="1" operator="equal">
      <formula>"CW 3240-R7"</formula>
    </cfRule>
  </conditionalFormatting>
  <conditionalFormatting sqref="D69">
    <cfRule type="cellIs" dxfId="187" priority="167" stopIfTrue="1" operator="equal">
      <formula>"CW 2130-R11"</formula>
    </cfRule>
    <cfRule type="cellIs" dxfId="186" priority="168" stopIfTrue="1" operator="equal">
      <formula>"CW 3120-R2"</formula>
    </cfRule>
    <cfRule type="cellIs" dxfId="185" priority="169" stopIfTrue="1" operator="equal">
      <formula>"CW 3240-R7"</formula>
    </cfRule>
  </conditionalFormatting>
  <conditionalFormatting sqref="D56">
    <cfRule type="cellIs" dxfId="184" priority="209" stopIfTrue="1" operator="equal">
      <formula>"CW 2130-R11"</formula>
    </cfRule>
    <cfRule type="cellIs" dxfId="183" priority="210" stopIfTrue="1" operator="equal">
      <formula>"CW 3120-R2"</formula>
    </cfRule>
    <cfRule type="cellIs" dxfId="182" priority="211" stopIfTrue="1" operator="equal">
      <formula>"CW 3240-R7"</formula>
    </cfRule>
  </conditionalFormatting>
  <conditionalFormatting sqref="D57">
    <cfRule type="cellIs" dxfId="181" priority="206" stopIfTrue="1" operator="equal">
      <formula>"CW 2130-R11"</formula>
    </cfRule>
    <cfRule type="cellIs" dxfId="180" priority="207" stopIfTrue="1" operator="equal">
      <formula>"CW 3120-R2"</formula>
    </cfRule>
    <cfRule type="cellIs" dxfId="179" priority="208" stopIfTrue="1" operator="equal">
      <formula>"CW 3240-R7"</formula>
    </cfRule>
  </conditionalFormatting>
  <conditionalFormatting sqref="D53">
    <cfRule type="cellIs" dxfId="178" priority="203" stopIfTrue="1" operator="equal">
      <formula>"CW 2130-R11"</formula>
    </cfRule>
    <cfRule type="cellIs" dxfId="177" priority="204" stopIfTrue="1" operator="equal">
      <formula>"CW 3120-R2"</formula>
    </cfRule>
    <cfRule type="cellIs" dxfId="176" priority="205" stopIfTrue="1" operator="equal">
      <formula>"CW 3240-R7"</formula>
    </cfRule>
  </conditionalFormatting>
  <conditionalFormatting sqref="D55">
    <cfRule type="cellIs" dxfId="175" priority="200" stopIfTrue="1" operator="equal">
      <formula>"CW 2130-R11"</formula>
    </cfRule>
    <cfRule type="cellIs" dxfId="174" priority="201" stopIfTrue="1" operator="equal">
      <formula>"CW 3120-R2"</formula>
    </cfRule>
    <cfRule type="cellIs" dxfId="173" priority="202" stopIfTrue="1" operator="equal">
      <formula>"CW 3240-R7"</formula>
    </cfRule>
  </conditionalFormatting>
  <conditionalFormatting sqref="D58">
    <cfRule type="cellIs" dxfId="172" priority="197" stopIfTrue="1" operator="equal">
      <formula>"CW 2130-R11"</formula>
    </cfRule>
    <cfRule type="cellIs" dxfId="171" priority="198" stopIfTrue="1" operator="equal">
      <formula>"CW 3120-R2"</formula>
    </cfRule>
    <cfRule type="cellIs" dxfId="170" priority="199" stopIfTrue="1" operator="equal">
      <formula>"CW 3240-R7"</formula>
    </cfRule>
  </conditionalFormatting>
  <conditionalFormatting sqref="D59">
    <cfRule type="cellIs" dxfId="169" priority="194" stopIfTrue="1" operator="equal">
      <formula>"CW 2130-R11"</formula>
    </cfRule>
    <cfRule type="cellIs" dxfId="168" priority="195" stopIfTrue="1" operator="equal">
      <formula>"CW 3120-R2"</formula>
    </cfRule>
    <cfRule type="cellIs" dxfId="167" priority="196" stopIfTrue="1" operator="equal">
      <formula>"CW 3240-R7"</formula>
    </cfRule>
  </conditionalFormatting>
  <conditionalFormatting sqref="D61">
    <cfRule type="cellIs" dxfId="166" priority="191" stopIfTrue="1" operator="equal">
      <formula>"CW 2130-R11"</formula>
    </cfRule>
    <cfRule type="cellIs" dxfId="165" priority="192" stopIfTrue="1" operator="equal">
      <formula>"CW 3120-R2"</formula>
    </cfRule>
    <cfRule type="cellIs" dxfId="164" priority="193" stopIfTrue="1" operator="equal">
      <formula>"CW 3240-R7"</formula>
    </cfRule>
  </conditionalFormatting>
  <conditionalFormatting sqref="D60">
    <cfRule type="cellIs" dxfId="163" priority="188" stopIfTrue="1" operator="equal">
      <formula>"CW 2130-R11"</formula>
    </cfRule>
    <cfRule type="cellIs" dxfId="162" priority="189" stopIfTrue="1" operator="equal">
      <formula>"CW 3120-R2"</formula>
    </cfRule>
    <cfRule type="cellIs" dxfId="161" priority="190" stopIfTrue="1" operator="equal">
      <formula>"CW 3240-R7"</formula>
    </cfRule>
  </conditionalFormatting>
  <conditionalFormatting sqref="D62">
    <cfRule type="cellIs" dxfId="160" priority="185" stopIfTrue="1" operator="equal">
      <formula>"CW 2130-R11"</formula>
    </cfRule>
    <cfRule type="cellIs" dxfId="159" priority="186" stopIfTrue="1" operator="equal">
      <formula>"CW 3120-R2"</formula>
    </cfRule>
    <cfRule type="cellIs" dxfId="158" priority="187" stopIfTrue="1" operator="equal">
      <formula>"CW 3240-R7"</formula>
    </cfRule>
  </conditionalFormatting>
  <conditionalFormatting sqref="D63">
    <cfRule type="cellIs" dxfId="157" priority="182" stopIfTrue="1" operator="equal">
      <formula>"CW 2130-R11"</formula>
    </cfRule>
    <cfRule type="cellIs" dxfId="156" priority="183" stopIfTrue="1" operator="equal">
      <formula>"CW 3120-R2"</formula>
    </cfRule>
    <cfRule type="cellIs" dxfId="155" priority="184" stopIfTrue="1" operator="equal">
      <formula>"CW 3240-R7"</formula>
    </cfRule>
  </conditionalFormatting>
  <conditionalFormatting sqref="D64">
    <cfRule type="cellIs" dxfId="154" priority="179" stopIfTrue="1" operator="equal">
      <formula>"CW 2130-R11"</formula>
    </cfRule>
    <cfRule type="cellIs" dxfId="153" priority="180" stopIfTrue="1" operator="equal">
      <formula>"CW 3120-R2"</formula>
    </cfRule>
    <cfRule type="cellIs" dxfId="152" priority="181" stopIfTrue="1" operator="equal">
      <formula>"CW 3240-R7"</formula>
    </cfRule>
  </conditionalFormatting>
  <conditionalFormatting sqref="D65">
    <cfRule type="cellIs" dxfId="151" priority="176" stopIfTrue="1" operator="equal">
      <formula>"CW 2130-R11"</formula>
    </cfRule>
    <cfRule type="cellIs" dxfId="150" priority="177" stopIfTrue="1" operator="equal">
      <formula>"CW 3120-R2"</formula>
    </cfRule>
    <cfRule type="cellIs" dxfId="149" priority="178" stopIfTrue="1" operator="equal">
      <formula>"CW 3240-R7"</formula>
    </cfRule>
  </conditionalFormatting>
  <conditionalFormatting sqref="D67">
    <cfRule type="cellIs" dxfId="148" priority="173" stopIfTrue="1" operator="equal">
      <formula>"CW 2130-R11"</formula>
    </cfRule>
    <cfRule type="cellIs" dxfId="147" priority="174" stopIfTrue="1" operator="equal">
      <formula>"CW 3120-R2"</formula>
    </cfRule>
    <cfRule type="cellIs" dxfId="146" priority="175" stopIfTrue="1" operator="equal">
      <formula>"CW 3240-R7"</formula>
    </cfRule>
  </conditionalFormatting>
  <conditionalFormatting sqref="D75">
    <cfRule type="cellIs" dxfId="145" priority="164" stopIfTrue="1" operator="equal">
      <formula>"CW 2130-R11"</formula>
    </cfRule>
    <cfRule type="cellIs" dxfId="144" priority="165" stopIfTrue="1" operator="equal">
      <formula>"CW 3120-R2"</formula>
    </cfRule>
    <cfRule type="cellIs" dxfId="143" priority="166" stopIfTrue="1" operator="equal">
      <formula>"CW 3240-R7"</formula>
    </cfRule>
  </conditionalFormatting>
  <conditionalFormatting sqref="D76">
    <cfRule type="cellIs" dxfId="142" priority="161" stopIfTrue="1" operator="equal">
      <formula>"CW 2130-R11"</formula>
    </cfRule>
    <cfRule type="cellIs" dxfId="141" priority="162" stopIfTrue="1" operator="equal">
      <formula>"CW 3120-R2"</formula>
    </cfRule>
    <cfRule type="cellIs" dxfId="140" priority="163" stopIfTrue="1" operator="equal">
      <formula>"CW 3240-R7"</formula>
    </cfRule>
  </conditionalFormatting>
  <conditionalFormatting sqref="D77">
    <cfRule type="cellIs" dxfId="139" priority="158" stopIfTrue="1" operator="equal">
      <formula>"CW 2130-R11"</formula>
    </cfRule>
    <cfRule type="cellIs" dxfId="138" priority="159" stopIfTrue="1" operator="equal">
      <formula>"CW 3120-R2"</formula>
    </cfRule>
    <cfRule type="cellIs" dxfId="137" priority="160" stopIfTrue="1" operator="equal">
      <formula>"CW 3240-R7"</formula>
    </cfRule>
  </conditionalFormatting>
  <conditionalFormatting sqref="D79">
    <cfRule type="cellIs" dxfId="136" priority="155" stopIfTrue="1" operator="equal">
      <formula>"CW 2130-R11"</formula>
    </cfRule>
    <cfRule type="cellIs" dxfId="135" priority="156" stopIfTrue="1" operator="equal">
      <formula>"CW 3120-R2"</formula>
    </cfRule>
    <cfRule type="cellIs" dxfId="134" priority="157" stopIfTrue="1" operator="equal">
      <formula>"CW 3240-R7"</formula>
    </cfRule>
  </conditionalFormatting>
  <conditionalFormatting sqref="D80">
    <cfRule type="cellIs" dxfId="133" priority="152" stopIfTrue="1" operator="equal">
      <formula>"CW 2130-R11"</formula>
    </cfRule>
    <cfRule type="cellIs" dxfId="132" priority="153" stopIfTrue="1" operator="equal">
      <formula>"CW 3120-R2"</formula>
    </cfRule>
    <cfRule type="cellIs" dxfId="131" priority="154" stopIfTrue="1" operator="equal">
      <formula>"CW 3240-R7"</formula>
    </cfRule>
  </conditionalFormatting>
  <conditionalFormatting sqref="D82">
    <cfRule type="cellIs" dxfId="130" priority="149" stopIfTrue="1" operator="equal">
      <formula>"CW 2130-R11"</formula>
    </cfRule>
    <cfRule type="cellIs" dxfId="129" priority="150" stopIfTrue="1" operator="equal">
      <formula>"CW 3120-R2"</formula>
    </cfRule>
    <cfRule type="cellIs" dxfId="128" priority="151" stopIfTrue="1" operator="equal">
      <formula>"CW 3240-R7"</formula>
    </cfRule>
  </conditionalFormatting>
  <conditionalFormatting sqref="D83">
    <cfRule type="cellIs" dxfId="127" priority="143" stopIfTrue="1" operator="equal">
      <formula>"CW 2130-R11"</formula>
    </cfRule>
    <cfRule type="cellIs" dxfId="126" priority="144" stopIfTrue="1" operator="equal">
      <formula>"CW 3120-R2"</formula>
    </cfRule>
    <cfRule type="cellIs" dxfId="125" priority="145" stopIfTrue="1" operator="equal">
      <formula>"CW 3240-R7"</formula>
    </cfRule>
  </conditionalFormatting>
  <conditionalFormatting sqref="D85">
    <cfRule type="cellIs" dxfId="124" priority="134" stopIfTrue="1" operator="equal">
      <formula>"CW 2130-R11"</formula>
    </cfRule>
    <cfRule type="cellIs" dxfId="123" priority="135" stopIfTrue="1" operator="equal">
      <formula>"CW 3120-R2"</formula>
    </cfRule>
    <cfRule type="cellIs" dxfId="122" priority="136" stopIfTrue="1" operator="equal">
      <formula>"CW 3240-R7"</formula>
    </cfRule>
  </conditionalFormatting>
  <conditionalFormatting sqref="D84">
    <cfRule type="cellIs" dxfId="121" priority="137" stopIfTrue="1" operator="equal">
      <formula>"CW 2130-R11"</formula>
    </cfRule>
    <cfRule type="cellIs" dxfId="120" priority="138" stopIfTrue="1" operator="equal">
      <formula>"CW 3120-R2"</formula>
    </cfRule>
    <cfRule type="cellIs" dxfId="119" priority="139" stopIfTrue="1" operator="equal">
      <formula>"CW 3240-R7"</formula>
    </cfRule>
  </conditionalFormatting>
  <conditionalFormatting sqref="D87">
    <cfRule type="cellIs" dxfId="118" priority="125" stopIfTrue="1" operator="equal">
      <formula>"CW 2130-R11"</formula>
    </cfRule>
    <cfRule type="cellIs" dxfId="117" priority="126" stopIfTrue="1" operator="equal">
      <formula>"CW 3120-R2"</formula>
    </cfRule>
    <cfRule type="cellIs" dxfId="116" priority="127" stopIfTrue="1" operator="equal">
      <formula>"CW 3240-R7"</formula>
    </cfRule>
  </conditionalFormatting>
  <conditionalFormatting sqref="D86">
    <cfRule type="cellIs" dxfId="115" priority="128" stopIfTrue="1" operator="equal">
      <formula>"CW 2130-R11"</formula>
    </cfRule>
    <cfRule type="cellIs" dxfId="114" priority="129" stopIfTrue="1" operator="equal">
      <formula>"CW 3120-R2"</formula>
    </cfRule>
    <cfRule type="cellIs" dxfId="113" priority="130" stopIfTrue="1" operator="equal">
      <formula>"CW 3240-R7"</formula>
    </cfRule>
  </conditionalFormatting>
  <conditionalFormatting sqref="D88:D89">
    <cfRule type="cellIs" dxfId="112" priority="122" stopIfTrue="1" operator="equal">
      <formula>"CW 2130-R11"</formula>
    </cfRule>
    <cfRule type="cellIs" dxfId="111" priority="123" stopIfTrue="1" operator="equal">
      <formula>"CW 3120-R2"</formula>
    </cfRule>
    <cfRule type="cellIs" dxfId="110" priority="124" stopIfTrue="1" operator="equal">
      <formula>"CW 3240-R7"</formula>
    </cfRule>
  </conditionalFormatting>
  <conditionalFormatting sqref="D90:D92">
    <cfRule type="cellIs" dxfId="109" priority="119" stopIfTrue="1" operator="equal">
      <formula>"CW 2130-R11"</formula>
    </cfRule>
    <cfRule type="cellIs" dxfId="108" priority="120" stopIfTrue="1" operator="equal">
      <formula>"CW 3120-R2"</formula>
    </cfRule>
    <cfRule type="cellIs" dxfId="107" priority="121" stopIfTrue="1" operator="equal">
      <formula>"CW 3240-R7"</formula>
    </cfRule>
  </conditionalFormatting>
  <conditionalFormatting sqref="D73">
    <cfRule type="cellIs" dxfId="106" priority="107" stopIfTrue="1" operator="equal">
      <formula>"CW 2130-R11"</formula>
    </cfRule>
    <cfRule type="cellIs" dxfId="105" priority="108" stopIfTrue="1" operator="equal">
      <formula>"CW 3120-R2"</formula>
    </cfRule>
    <cfRule type="cellIs" dxfId="104" priority="109" stopIfTrue="1" operator="equal">
      <formula>"CW 3240-R7"</formula>
    </cfRule>
  </conditionalFormatting>
  <conditionalFormatting sqref="D74">
    <cfRule type="cellIs" dxfId="103" priority="104" stopIfTrue="1" operator="equal">
      <formula>"CW 2130-R11"</formula>
    </cfRule>
    <cfRule type="cellIs" dxfId="102" priority="105" stopIfTrue="1" operator="equal">
      <formula>"CW 3120-R2"</formula>
    </cfRule>
    <cfRule type="cellIs" dxfId="101" priority="106" stopIfTrue="1" operator="equal">
      <formula>"CW 3240-R7"</formula>
    </cfRule>
  </conditionalFormatting>
  <conditionalFormatting sqref="D70">
    <cfRule type="cellIs" dxfId="100" priority="116" stopIfTrue="1" operator="equal">
      <formula>"CW 2130-R11"</formula>
    </cfRule>
    <cfRule type="cellIs" dxfId="99" priority="117" stopIfTrue="1" operator="equal">
      <formula>"CW 3120-R2"</formula>
    </cfRule>
    <cfRule type="cellIs" dxfId="98" priority="118" stopIfTrue="1" operator="equal">
      <formula>"CW 3240-R7"</formula>
    </cfRule>
  </conditionalFormatting>
  <conditionalFormatting sqref="D71">
    <cfRule type="cellIs" dxfId="97" priority="113" stopIfTrue="1" operator="equal">
      <formula>"CW 2130-R11"</formula>
    </cfRule>
    <cfRule type="cellIs" dxfId="96" priority="114" stopIfTrue="1" operator="equal">
      <formula>"CW 3120-R2"</formula>
    </cfRule>
    <cfRule type="cellIs" dxfId="95" priority="115" stopIfTrue="1" operator="equal">
      <formula>"CW 3240-R7"</formula>
    </cfRule>
  </conditionalFormatting>
  <conditionalFormatting sqref="D72">
    <cfRule type="cellIs" dxfId="94" priority="110" stopIfTrue="1" operator="equal">
      <formula>"CW 2130-R11"</formula>
    </cfRule>
    <cfRule type="cellIs" dxfId="93" priority="111" stopIfTrue="1" operator="equal">
      <formula>"CW 3120-R2"</formula>
    </cfRule>
    <cfRule type="cellIs" dxfId="92" priority="112" stopIfTrue="1" operator="equal">
      <formula>"CW 3240-R7"</formula>
    </cfRule>
  </conditionalFormatting>
  <conditionalFormatting sqref="D78">
    <cfRule type="cellIs" dxfId="91" priority="101" stopIfTrue="1" operator="equal">
      <formula>"CW 2130-R11"</formula>
    </cfRule>
    <cfRule type="cellIs" dxfId="90" priority="102" stopIfTrue="1" operator="equal">
      <formula>"CW 3120-R2"</formula>
    </cfRule>
    <cfRule type="cellIs" dxfId="89" priority="103" stopIfTrue="1" operator="equal">
      <formula>"CW 3240-R7"</formula>
    </cfRule>
  </conditionalFormatting>
  <conditionalFormatting sqref="D94">
    <cfRule type="cellIs" dxfId="88" priority="98" stopIfTrue="1" operator="equal">
      <formula>"CW 2130-R11"</formula>
    </cfRule>
    <cfRule type="cellIs" dxfId="87" priority="99" stopIfTrue="1" operator="equal">
      <formula>"CW 3120-R2"</formula>
    </cfRule>
    <cfRule type="cellIs" dxfId="86" priority="100" stopIfTrue="1" operator="equal">
      <formula>"CW 3240-R7"</formula>
    </cfRule>
  </conditionalFormatting>
  <conditionalFormatting sqref="D96">
    <cfRule type="cellIs" dxfId="85" priority="96" stopIfTrue="1" operator="equal">
      <formula>"CW 3120-R2"</formula>
    </cfRule>
    <cfRule type="cellIs" dxfId="84" priority="97" stopIfTrue="1" operator="equal">
      <formula>"CW 3240-R7"</formula>
    </cfRule>
  </conditionalFormatting>
  <conditionalFormatting sqref="D97">
    <cfRule type="cellIs" dxfId="83" priority="93" stopIfTrue="1" operator="equal">
      <formula>"CW 2130-R11"</formula>
    </cfRule>
    <cfRule type="cellIs" dxfId="82" priority="94" stopIfTrue="1" operator="equal">
      <formula>"CW 3120-R2"</formula>
    </cfRule>
    <cfRule type="cellIs" dxfId="81" priority="95" stopIfTrue="1" operator="equal">
      <formula>"CW 3240-R7"</formula>
    </cfRule>
  </conditionalFormatting>
  <conditionalFormatting sqref="D98">
    <cfRule type="cellIs" dxfId="80" priority="91" stopIfTrue="1" operator="equal">
      <formula>"CW 3120-R2"</formula>
    </cfRule>
    <cfRule type="cellIs" dxfId="79" priority="92" stopIfTrue="1" operator="equal">
      <formula>"CW 3240-R7"</formula>
    </cfRule>
  </conditionalFormatting>
  <conditionalFormatting sqref="D99">
    <cfRule type="cellIs" dxfId="78" priority="89" stopIfTrue="1" operator="equal">
      <formula>"CW 3120-R2"</formula>
    </cfRule>
    <cfRule type="cellIs" dxfId="77" priority="90" stopIfTrue="1" operator="equal">
      <formula>"CW 3240-R7"</formula>
    </cfRule>
  </conditionalFormatting>
  <conditionalFormatting sqref="D100:D101">
    <cfRule type="cellIs" dxfId="76" priority="87" stopIfTrue="1" operator="equal">
      <formula>"CW 3120-R2"</formula>
    </cfRule>
    <cfRule type="cellIs" dxfId="75" priority="88" stopIfTrue="1" operator="equal">
      <formula>"CW 3240-R7"</formula>
    </cfRule>
  </conditionalFormatting>
  <conditionalFormatting sqref="D102">
    <cfRule type="cellIs" dxfId="74" priority="85" stopIfTrue="1" operator="equal">
      <formula>"CW 3120-R2"</formula>
    </cfRule>
    <cfRule type="cellIs" dxfId="73" priority="86" stopIfTrue="1" operator="equal">
      <formula>"CW 3240-R7"</formula>
    </cfRule>
  </conditionalFormatting>
  <conditionalFormatting sqref="D103:D104">
    <cfRule type="cellIs" dxfId="72" priority="83" stopIfTrue="1" operator="equal">
      <formula>"CW 3120-R2"</formula>
    </cfRule>
    <cfRule type="cellIs" dxfId="71" priority="84" stopIfTrue="1" operator="equal">
      <formula>"CW 3240-R7"</formula>
    </cfRule>
  </conditionalFormatting>
  <conditionalFormatting sqref="D105">
    <cfRule type="cellIs" dxfId="70" priority="81" stopIfTrue="1" operator="equal">
      <formula>"CW 3120-R2"</formula>
    </cfRule>
    <cfRule type="cellIs" dxfId="69" priority="82" stopIfTrue="1" operator="equal">
      <formula>"CW 3240-R7"</formula>
    </cfRule>
  </conditionalFormatting>
  <conditionalFormatting sqref="D106">
    <cfRule type="cellIs" dxfId="68" priority="79" stopIfTrue="1" operator="equal">
      <formula>"CW 3120-R2"</formula>
    </cfRule>
    <cfRule type="cellIs" dxfId="67" priority="80" stopIfTrue="1" operator="equal">
      <formula>"CW 3240-R7"</formula>
    </cfRule>
  </conditionalFormatting>
  <conditionalFormatting sqref="D107">
    <cfRule type="cellIs" dxfId="66" priority="77" stopIfTrue="1" operator="equal">
      <formula>"CW 3120-R2"</formula>
    </cfRule>
    <cfRule type="cellIs" dxfId="65" priority="78" stopIfTrue="1" operator="equal">
      <formula>"CW 3240-R7"</formula>
    </cfRule>
  </conditionalFormatting>
  <conditionalFormatting sqref="D108">
    <cfRule type="cellIs" dxfId="64" priority="75" stopIfTrue="1" operator="equal">
      <formula>"CW 3120-R2"</formula>
    </cfRule>
    <cfRule type="cellIs" dxfId="63" priority="76" stopIfTrue="1" operator="equal">
      <formula>"CW 3240-R7"</formula>
    </cfRule>
  </conditionalFormatting>
  <conditionalFormatting sqref="D109:D110">
    <cfRule type="cellIs" dxfId="62" priority="72" stopIfTrue="1" operator="equal">
      <formula>"CW 2130-R11"</formula>
    </cfRule>
    <cfRule type="cellIs" dxfId="61" priority="73" stopIfTrue="1" operator="equal">
      <formula>"CW 3120-R2"</formula>
    </cfRule>
    <cfRule type="cellIs" dxfId="60" priority="74" stopIfTrue="1" operator="equal">
      <formula>"CW 3240-R7"</formula>
    </cfRule>
  </conditionalFormatting>
  <conditionalFormatting sqref="D111">
    <cfRule type="cellIs" dxfId="59" priority="62" stopIfTrue="1" operator="equal">
      <formula>"CW 3120-R2"</formula>
    </cfRule>
    <cfRule type="cellIs" dxfId="58" priority="63" stopIfTrue="1" operator="equal">
      <formula>"CW 3240-R7"</formula>
    </cfRule>
  </conditionalFormatting>
  <conditionalFormatting sqref="D112">
    <cfRule type="cellIs" dxfId="57" priority="60" stopIfTrue="1" operator="equal">
      <formula>"CW 3120-R2"</formula>
    </cfRule>
    <cfRule type="cellIs" dxfId="56" priority="61" stopIfTrue="1" operator="equal">
      <formula>"CW 3240-R7"</formula>
    </cfRule>
  </conditionalFormatting>
  <conditionalFormatting sqref="D113">
    <cfRule type="cellIs" dxfId="55" priority="58" stopIfTrue="1" operator="equal">
      <formula>"CW 3120-R2"</formula>
    </cfRule>
    <cfRule type="cellIs" dxfId="54" priority="59" stopIfTrue="1" operator="equal">
      <formula>"CW 3240-R7"</formula>
    </cfRule>
  </conditionalFormatting>
  <conditionalFormatting sqref="D114">
    <cfRule type="cellIs" dxfId="53" priority="56" stopIfTrue="1" operator="equal">
      <formula>"CW 3120-R2"</formula>
    </cfRule>
    <cfRule type="cellIs" dxfId="52" priority="57" stopIfTrue="1" operator="equal">
      <formula>"CW 3240-R7"</formula>
    </cfRule>
  </conditionalFormatting>
  <conditionalFormatting sqref="D118">
    <cfRule type="cellIs" dxfId="51" priority="54" stopIfTrue="1" operator="equal">
      <formula>"CW 2130-R11"</formula>
    </cfRule>
    <cfRule type="cellIs" dxfId="50" priority="55" stopIfTrue="1" operator="equal">
      <formula>"CW 3240-R7"</formula>
    </cfRule>
  </conditionalFormatting>
  <conditionalFormatting sqref="D117">
    <cfRule type="cellIs" dxfId="49" priority="52" stopIfTrue="1" operator="equal">
      <formula>"CW 2130-R11"</formula>
    </cfRule>
    <cfRule type="cellIs" dxfId="48" priority="53" stopIfTrue="1" operator="equal">
      <formula>"CW 3240-R7"</formula>
    </cfRule>
  </conditionalFormatting>
  <conditionalFormatting sqref="D115">
    <cfRule type="cellIs" dxfId="47" priority="50" stopIfTrue="1" operator="equal">
      <formula>"CW 3120-R2"</formula>
    </cfRule>
    <cfRule type="cellIs" dxfId="46" priority="51" stopIfTrue="1" operator="equal">
      <formula>"CW 3240-R7"</formula>
    </cfRule>
  </conditionalFormatting>
  <conditionalFormatting sqref="D116">
    <cfRule type="cellIs" dxfId="45" priority="48" stopIfTrue="1" operator="equal">
      <formula>"CW 3120-R2"</formula>
    </cfRule>
    <cfRule type="cellIs" dxfId="44" priority="49" stopIfTrue="1" operator="equal">
      <formula>"CW 3240-R7"</formula>
    </cfRule>
  </conditionalFormatting>
  <conditionalFormatting sqref="D138">
    <cfRule type="cellIs" dxfId="43" priority="45" stopIfTrue="1" operator="equal">
      <formula>"CW 2130-R11"</formula>
    </cfRule>
    <cfRule type="cellIs" dxfId="42" priority="46" stopIfTrue="1" operator="equal">
      <formula>"CW 3120-R2"</formula>
    </cfRule>
    <cfRule type="cellIs" dxfId="41" priority="47" stopIfTrue="1" operator="equal">
      <formula>"CW 3240-R7"</formula>
    </cfRule>
  </conditionalFormatting>
  <conditionalFormatting sqref="D120">
    <cfRule type="cellIs" dxfId="40" priority="42" stopIfTrue="1" operator="equal">
      <formula>"CW 2130-R11"</formula>
    </cfRule>
    <cfRule type="cellIs" dxfId="39" priority="43" stopIfTrue="1" operator="equal">
      <formula>"CW 3120-R2"</formula>
    </cfRule>
    <cfRule type="cellIs" dxfId="38" priority="44" stopIfTrue="1" operator="equal">
      <formula>"CW 3240-R7"</formula>
    </cfRule>
  </conditionalFormatting>
  <conditionalFormatting sqref="D121">
    <cfRule type="cellIs" dxfId="37" priority="40" stopIfTrue="1" operator="equal">
      <formula>"CW 3120-R2"</formula>
    </cfRule>
    <cfRule type="cellIs" dxfId="36" priority="41" stopIfTrue="1" operator="equal">
      <formula>"CW 3240-R7"</formula>
    </cfRule>
  </conditionalFormatting>
  <conditionalFormatting sqref="D122">
    <cfRule type="cellIs" dxfId="35" priority="37" stopIfTrue="1" operator="equal">
      <formula>"CW 2130-R11"</formula>
    </cfRule>
    <cfRule type="cellIs" dxfId="34" priority="38" stopIfTrue="1" operator="equal">
      <formula>"CW 3120-R2"</formula>
    </cfRule>
    <cfRule type="cellIs" dxfId="33" priority="39" stopIfTrue="1" operator="equal">
      <formula>"CW 3240-R7"</formula>
    </cfRule>
  </conditionalFormatting>
  <conditionalFormatting sqref="D123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124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125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126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127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128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129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131:D133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134:D135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6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custom" allowBlank="1" showInputMessage="1" showErrorMessage="1" error="If you can enter a Unit  Price in this cell, pLease contact the Contract Administrator immediately!" sqref="G11 G19 G21 G24 G28 G30:G31 G33 G131 G41:G42 G45 G49 G57 G63 G83 G88 G90:G91 G96 G98:G99 G102 G105:G106 G108 G111 G123 G36 G79 G115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:G17 G20 G22:G23 G25:G27 G29 G32 G34:G35 G43:G44 G46:G47 G50:G56 G58:G62 G38:G40 G82 G84:G87 G89 G92 G94 G97 G100:G101 G103:G104 G107 G109:G110 G80 G138 G120 G122 G124:G129 G132:G135 G142:G151 G64:G65 G67:G78 G112:G114 G116:G118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21">
      <formula1>0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6 G37">
      <formula1>IF(G37&gt;=0.01,ROUND(G37,2),0.01)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1017-2018 
&amp;8Template Version: C420190115-RW&amp;R&amp;10Bid Submission
Page &amp;P+3 of 14</oddHeader>
    <oddFooter xml:space="preserve">&amp;R__________________
Name of Bidder                    </oddFooter>
  </headerFooter>
  <rowBreaks count="5" manualBreakCount="5">
    <brk id="47" min="1" max="7" man="1"/>
    <brk id="62" min="1" max="7" man="1"/>
    <brk id="129" min="1" max="7" man="1"/>
    <brk id="139" max="16383" man="1"/>
    <brk id="1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-PRICES</vt:lpstr>
      <vt:lpstr>'FORM B -PRICES'!Print_Area</vt:lpstr>
      <vt:lpstr>'FORM B -PRICES'!Print_Titles</vt:lpstr>
      <vt:lpstr>'FORM B -PRICES'!XEVERYTHING</vt:lpstr>
      <vt:lpstr>'FORM B -PRICES'!XITEMS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Mark Delmo_x000d_
Date: Feb 15, 2019_x000d_
_x000d_
_x000d_
_x000d_
File Size 38,006</dc:description>
  <cp:lastModifiedBy>Delmo, Mark</cp:lastModifiedBy>
  <cp:lastPrinted>2019-02-15T20:37:11Z</cp:lastPrinted>
  <dcterms:created xsi:type="dcterms:W3CDTF">1999-03-31T15:44:33Z</dcterms:created>
  <dcterms:modified xsi:type="dcterms:W3CDTF">2019-02-15T20:39:02Z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