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3256" windowHeight="12072"/>
  </bookViews>
  <sheets>
    <sheet name="279-2017" sheetId="1" r:id="rId1"/>
  </sheets>
  <externalReferences>
    <externalReference r:id="rId2"/>
  </externalReferences>
  <definedNames>
    <definedName name="_1PAGE_1_OF_13" localSheetId="0">'279-2017'!#REF!</definedName>
    <definedName name="_2PAGE_1_OF_13">'[1]FORM B; PRICES'!#REF!</definedName>
    <definedName name="_3TENDER_NO._181" localSheetId="0">'279-2017'!#REF!</definedName>
    <definedName name="_4TENDER_NO._181">'[1]FORM B; PRICES'!#REF!</definedName>
    <definedName name="_5TENDER_SUBMISSI" localSheetId="0">'279-2017'!#REF!</definedName>
    <definedName name="_6TENDER_SUBMISSI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'279-2017'!#REF!</definedName>
    <definedName name="HEADER">'[1]FORM B; PRICES'!#REF!</definedName>
    <definedName name="_xlnm.Print_Area" localSheetId="0">'279-2017'!$B$6:$H$479</definedName>
    <definedName name="_xlnm.Print_Titles" localSheetId="0">'279-2017'!$1:$5</definedName>
    <definedName name="_xlnm.Print_Titles">#REF!</definedName>
    <definedName name="TEMP" localSheetId="0">'279-2017'!#REF!</definedName>
    <definedName name="TEMP">'[1]FORM B; PRICES'!#REF!</definedName>
    <definedName name="TESTHEAD" localSheetId="0">'279-2017'!#REF!</definedName>
    <definedName name="TESTHEAD">'[1]FORM B; PRICES'!#REF!</definedName>
    <definedName name="XEVERYTHING" localSheetId="0">'279-2017'!$B$1:$IV$454</definedName>
    <definedName name="XEverything">#REF!</definedName>
    <definedName name="XITEMS" localSheetId="0">'279-2017'!$B$275:$IV$454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B476" i="1" l="1"/>
  <c r="B475" i="1"/>
  <c r="B473" i="1"/>
  <c r="B472" i="1"/>
  <c r="B471" i="1"/>
  <c r="C470" i="1"/>
  <c r="B470" i="1"/>
  <c r="B469" i="1"/>
  <c r="B468" i="1"/>
  <c r="B467" i="1"/>
  <c r="C465" i="1"/>
  <c r="H464" i="1"/>
  <c r="H463" i="1"/>
  <c r="H462" i="1"/>
  <c r="H461" i="1"/>
  <c r="H460" i="1"/>
  <c r="H459" i="1"/>
  <c r="H458" i="1"/>
  <c r="H457" i="1"/>
  <c r="H456" i="1"/>
  <c r="C452" i="1"/>
  <c r="C473" i="1" s="1"/>
  <c r="H450" i="1"/>
  <c r="H449" i="1"/>
  <c r="H446" i="1"/>
  <c r="H445" i="1"/>
  <c r="H444" i="1"/>
  <c r="H442" i="1"/>
  <c r="H440" i="1"/>
  <c r="H439" i="1"/>
  <c r="H438" i="1"/>
  <c r="H437" i="1"/>
  <c r="H435" i="1"/>
  <c r="H434" i="1"/>
  <c r="H433" i="1"/>
  <c r="H430" i="1"/>
  <c r="H428" i="1"/>
  <c r="H427" i="1"/>
  <c r="H425" i="1"/>
  <c r="H424" i="1"/>
  <c r="H423" i="1"/>
  <c r="H421" i="1"/>
  <c r="H420" i="1"/>
  <c r="H417" i="1"/>
  <c r="H415" i="1"/>
  <c r="H414" i="1"/>
  <c r="H411" i="1"/>
  <c r="H410" i="1"/>
  <c r="H408" i="1"/>
  <c r="H407" i="1"/>
  <c r="H406" i="1"/>
  <c r="H405" i="1"/>
  <c r="H403" i="1"/>
  <c r="H402" i="1"/>
  <c r="H401" i="1"/>
  <c r="H398" i="1"/>
  <c r="H397" i="1"/>
  <c r="H396" i="1"/>
  <c r="H394" i="1"/>
  <c r="H392" i="1"/>
  <c r="H389" i="1"/>
  <c r="H388" i="1"/>
  <c r="H387" i="1"/>
  <c r="H386" i="1"/>
  <c r="H383" i="1"/>
  <c r="H382" i="1"/>
  <c r="H381" i="1"/>
  <c r="H378" i="1"/>
  <c r="H376" i="1"/>
  <c r="H374" i="1"/>
  <c r="H373" i="1"/>
  <c r="H371" i="1"/>
  <c r="H369" i="1"/>
  <c r="H368" i="1"/>
  <c r="H367" i="1"/>
  <c r="H365" i="1"/>
  <c r="H363" i="1"/>
  <c r="H360" i="1"/>
  <c r="H359" i="1"/>
  <c r="H358" i="1"/>
  <c r="C355" i="1"/>
  <c r="C472" i="1" s="1"/>
  <c r="H353" i="1"/>
  <c r="H350" i="1"/>
  <c r="H349" i="1"/>
  <c r="H348" i="1"/>
  <c r="H347" i="1"/>
  <c r="H346" i="1"/>
  <c r="H344" i="1"/>
  <c r="H342" i="1"/>
  <c r="H341" i="1"/>
  <c r="H340" i="1"/>
  <c r="H338" i="1"/>
  <c r="H336" i="1"/>
  <c r="H335" i="1"/>
  <c r="H334" i="1"/>
  <c r="H333" i="1"/>
  <c r="H331" i="1"/>
  <c r="H330" i="1"/>
  <c r="H327" i="1"/>
  <c r="H325" i="1"/>
  <c r="H322" i="1"/>
  <c r="H321" i="1"/>
  <c r="H319" i="1"/>
  <c r="H318" i="1"/>
  <c r="H317" i="1"/>
  <c r="H315" i="1"/>
  <c r="H312" i="1"/>
  <c r="H311" i="1"/>
  <c r="H308" i="1"/>
  <c r="H307" i="1"/>
  <c r="H306" i="1"/>
  <c r="H305" i="1"/>
  <c r="H304" i="1"/>
  <c r="H302" i="1"/>
  <c r="H300" i="1"/>
  <c r="H299" i="1"/>
  <c r="H298" i="1"/>
  <c r="H297" i="1"/>
  <c r="H296" i="1"/>
  <c r="H293" i="1"/>
  <c r="H291" i="1"/>
  <c r="H289" i="1"/>
  <c r="H288" i="1"/>
  <c r="H287" i="1"/>
  <c r="H285" i="1"/>
  <c r="H284" i="1"/>
  <c r="H282" i="1"/>
  <c r="H279" i="1"/>
  <c r="H278" i="1"/>
  <c r="H277" i="1"/>
  <c r="C274" i="1"/>
  <c r="H272" i="1"/>
  <c r="H271" i="1"/>
  <c r="H270" i="1"/>
  <c r="H267" i="1"/>
  <c r="H266" i="1"/>
  <c r="H265" i="1"/>
  <c r="H263" i="1"/>
  <c r="H261" i="1"/>
  <c r="H259" i="1"/>
  <c r="H256" i="1"/>
  <c r="H255" i="1"/>
  <c r="H252" i="1"/>
  <c r="H250" i="1"/>
  <c r="H249" i="1"/>
  <c r="H248" i="1"/>
  <c r="H247" i="1"/>
  <c r="H246" i="1"/>
  <c r="H244" i="1"/>
  <c r="H243" i="1"/>
  <c r="H241" i="1"/>
  <c r="H238" i="1"/>
  <c r="H235" i="1"/>
  <c r="H233" i="1"/>
  <c r="H231" i="1"/>
  <c r="H228" i="1"/>
  <c r="H227" i="1"/>
  <c r="H226" i="1"/>
  <c r="H225" i="1"/>
  <c r="H224" i="1"/>
  <c r="H223" i="1"/>
  <c r="H222" i="1"/>
  <c r="H220" i="1"/>
  <c r="H219" i="1"/>
  <c r="H217" i="1"/>
  <c r="H216" i="1"/>
  <c r="H213" i="1"/>
  <c r="H212" i="1"/>
  <c r="H211" i="1"/>
  <c r="H210" i="1"/>
  <c r="H209" i="1"/>
  <c r="H207" i="1"/>
  <c r="H206" i="1"/>
  <c r="H205" i="1"/>
  <c r="H204" i="1"/>
  <c r="H203" i="1"/>
  <c r="H202" i="1"/>
  <c r="H199" i="1"/>
  <c r="H197" i="1"/>
  <c r="H195" i="1"/>
  <c r="H194" i="1"/>
  <c r="H191" i="1"/>
  <c r="H190" i="1"/>
  <c r="H189" i="1"/>
  <c r="H188" i="1"/>
  <c r="H186" i="1"/>
  <c r="H185" i="1"/>
  <c r="C182" i="1"/>
  <c r="B182" i="1"/>
  <c r="H180" i="1"/>
  <c r="H178" i="1"/>
  <c r="H176" i="1"/>
  <c r="H173" i="1"/>
  <c r="C168" i="1"/>
  <c r="H166" i="1"/>
  <c r="H165" i="1"/>
  <c r="H164" i="1"/>
  <c r="H161" i="1"/>
  <c r="H160" i="1"/>
  <c r="H159" i="1"/>
  <c r="H158" i="1"/>
  <c r="H157" i="1"/>
  <c r="H155" i="1"/>
  <c r="H153" i="1"/>
  <c r="H152" i="1"/>
  <c r="H151" i="1"/>
  <c r="H150" i="1"/>
  <c r="H149" i="1"/>
  <c r="H147" i="1"/>
  <c r="H145" i="1"/>
  <c r="H144" i="1"/>
  <c r="H142" i="1"/>
  <c r="H141" i="1"/>
  <c r="H138" i="1"/>
  <c r="H136" i="1"/>
  <c r="H133" i="1"/>
  <c r="H131" i="1"/>
  <c r="H129" i="1"/>
  <c r="H126" i="1"/>
  <c r="H124" i="1"/>
  <c r="H121" i="1"/>
  <c r="H120" i="1"/>
  <c r="H118" i="1"/>
  <c r="H117" i="1"/>
  <c r="H116" i="1"/>
  <c r="H114" i="1"/>
  <c r="H113" i="1"/>
  <c r="H112" i="1"/>
  <c r="H111" i="1"/>
  <c r="H110" i="1"/>
  <c r="H109" i="1"/>
  <c r="H106" i="1"/>
  <c r="H104" i="1"/>
  <c r="H102" i="1"/>
  <c r="H100" i="1"/>
  <c r="H98" i="1"/>
  <c r="H95" i="1"/>
  <c r="H94" i="1"/>
  <c r="H93" i="1"/>
  <c r="H92" i="1"/>
  <c r="H90" i="1"/>
  <c r="H89" i="1"/>
  <c r="C86" i="1"/>
  <c r="H84" i="1"/>
  <c r="H81" i="1"/>
  <c r="H80" i="1"/>
  <c r="H79" i="1"/>
  <c r="H78" i="1"/>
  <c r="H77" i="1"/>
  <c r="H75" i="1"/>
  <c r="H73" i="1"/>
  <c r="H72" i="1"/>
  <c r="H71" i="1"/>
  <c r="H68" i="1"/>
  <c r="H67" i="1"/>
  <c r="H66" i="1"/>
  <c r="H65" i="1"/>
  <c r="H63" i="1"/>
  <c r="H61" i="1"/>
  <c r="H58" i="1"/>
  <c r="H55" i="1"/>
  <c r="H54" i="1"/>
  <c r="H52" i="1"/>
  <c r="H51" i="1"/>
  <c r="H48" i="1"/>
  <c r="H47" i="1"/>
  <c r="H46" i="1"/>
  <c r="H45" i="1"/>
  <c r="H43" i="1"/>
  <c r="H40" i="1"/>
  <c r="H39" i="1"/>
  <c r="H38" i="1"/>
  <c r="H37" i="1"/>
  <c r="H34" i="1"/>
  <c r="H33" i="1"/>
  <c r="H32" i="1"/>
  <c r="H31" i="1"/>
  <c r="H29" i="1"/>
  <c r="H28" i="1"/>
  <c r="H27" i="1"/>
  <c r="H26" i="1"/>
  <c r="H25" i="1"/>
  <c r="H22" i="1"/>
  <c r="H20" i="1"/>
  <c r="H18" i="1"/>
  <c r="H16" i="1"/>
  <c r="H14" i="1"/>
  <c r="H11" i="1"/>
  <c r="H10" i="1"/>
  <c r="H9" i="1"/>
  <c r="H182" i="1" l="1"/>
  <c r="H470" i="1" s="1"/>
  <c r="H86" i="1"/>
  <c r="H468" i="1" s="1"/>
  <c r="C476" i="1"/>
  <c r="H465" i="1"/>
  <c r="H476" i="1" s="1"/>
  <c r="H477" i="1" s="1"/>
  <c r="H274" i="1"/>
  <c r="H471" i="1" s="1"/>
  <c r="C469" i="1"/>
  <c r="C468" i="1"/>
  <c r="H168" i="1"/>
  <c r="H469" i="1" s="1"/>
  <c r="C471" i="1"/>
  <c r="H355" i="1"/>
  <c r="H472" i="1" s="1"/>
  <c r="H452" i="1"/>
  <c r="H473" i="1" s="1"/>
  <c r="H474" i="1" l="1"/>
  <c r="G478" i="1" s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BO # and revising the BO version number to match the BO template used. </t>
        </r>
      </text>
    </comment>
    <comment ref="C396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<sst xmlns="http://schemas.openxmlformats.org/spreadsheetml/2006/main" count="1841" uniqueCount="609">
  <si>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</si>
  <si>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</si>
  <si>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</si>
  <si>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</si>
  <si>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</si>
  <si>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</si>
  <si>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</si>
  <si>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</si>
  <si>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</si>
  <si>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</si>
  <si>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</si>
  <si>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</si>
  <si>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</si>
  <si>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</si>
  <si>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A</t>
  </si>
  <si>
    <t>REHABILITATION:  APPLE LANE - QUAIL RIDGE ROAD (E LEG) TO HAMILTON AVENUE</t>
  </si>
  <si>
    <t>EARTH AND BASE WORKS</t>
  </si>
  <si>
    <t>A003</t>
  </si>
  <si>
    <t xml:space="preserve">A.1 </t>
  </si>
  <si>
    <t>Excavation</t>
  </si>
  <si>
    <t>CW 3110-R19</t>
  </si>
  <si>
    <t>m³</t>
  </si>
  <si>
    <t>A010</t>
  </si>
  <si>
    <t>A.2</t>
  </si>
  <si>
    <t>Supplying and Placing Base Course Material</t>
  </si>
  <si>
    <t>A012</t>
  </si>
  <si>
    <t>A.3</t>
  </si>
  <si>
    <t>Grading of Boulevards</t>
  </si>
  <si>
    <t>m²</t>
  </si>
  <si>
    <t>ROADWORKS - RENEWALS</t>
  </si>
  <si>
    <t>B001</t>
  </si>
  <si>
    <t>A.4</t>
  </si>
  <si>
    <t>Pavement Removal</t>
  </si>
  <si>
    <t>B002</t>
  </si>
  <si>
    <t>i)</t>
  </si>
  <si>
    <t>Concrete Pavement</t>
  </si>
  <si>
    <t/>
  </si>
  <si>
    <t>B004</t>
  </si>
  <si>
    <t>A.5</t>
  </si>
  <si>
    <t>Slab Replacement</t>
  </si>
  <si>
    <t xml:space="preserve">CW 3230-R8
</t>
  </si>
  <si>
    <t>B014</t>
  </si>
  <si>
    <t>150 mm Concrete Pavement (Reinforced)</t>
  </si>
  <si>
    <t>B017</t>
  </si>
  <si>
    <t>A.6</t>
  </si>
  <si>
    <t>Partial Slab Patches</t>
  </si>
  <si>
    <t>B030</t>
  </si>
  <si>
    <t>150 mm Concrete Pavement (Type A)</t>
  </si>
  <si>
    <t>B094</t>
  </si>
  <si>
    <t>A.7</t>
  </si>
  <si>
    <t>Drilled Dowels</t>
  </si>
  <si>
    <t>B095</t>
  </si>
  <si>
    <t>19.1 mm Diameter</t>
  </si>
  <si>
    <t>each</t>
  </si>
  <si>
    <t>B097</t>
  </si>
  <si>
    <t>A.8</t>
  </si>
  <si>
    <t>Drilled Tie Bars</t>
  </si>
  <si>
    <t>B098</t>
  </si>
  <si>
    <t>20 M Deformed Tie Bar</t>
  </si>
  <si>
    <t>B114rl</t>
  </si>
  <si>
    <t>A.9</t>
  </si>
  <si>
    <t xml:space="preserve">Miscellaneous Concrete Slab Renewal </t>
  </si>
  <si>
    <t xml:space="preserve">CW 3235-R9  </t>
  </si>
  <si>
    <t>B118rl</t>
  </si>
  <si>
    <t>100 mm Sidewalk</t>
  </si>
  <si>
    <t>SD-228A</t>
  </si>
  <si>
    <t>B120rl</t>
  </si>
  <si>
    <t>a)</t>
  </si>
  <si>
    <t>5 sq.m. to 20 sq.m.</t>
  </si>
  <si>
    <t>B121rl</t>
  </si>
  <si>
    <t>b)</t>
  </si>
  <si>
    <t>Greater than 20 sq.m.</t>
  </si>
  <si>
    <t>B124</t>
  </si>
  <si>
    <t>A.10</t>
  </si>
  <si>
    <t>Adjustment of Precast  Sidewalk Blocks</t>
  </si>
  <si>
    <t>B125</t>
  </si>
  <si>
    <t>A.11</t>
  </si>
  <si>
    <t>Supply of Precast  Sidewalk Blocks</t>
  </si>
  <si>
    <t>B125A</t>
  </si>
  <si>
    <t>A.12</t>
  </si>
  <si>
    <t>Removal of Precast Sidewalk Blocks</t>
  </si>
  <si>
    <t>B135i</t>
  </si>
  <si>
    <t>A.13</t>
  </si>
  <si>
    <t>Concrete Curb Installation</t>
  </si>
  <si>
    <t xml:space="preserve">CW 3240-R10 </t>
  </si>
  <si>
    <t>B137i</t>
  </si>
  <si>
    <t>Barrier (150 mm reveal ht, Separate)</t>
  </si>
  <si>
    <t>SD-203A</t>
  </si>
  <si>
    <t>m</t>
  </si>
  <si>
    <t>B140i</t>
  </si>
  <si>
    <t>ii)</t>
  </si>
  <si>
    <t>Modified Barrier (150 mm reveal ht, Integral)</t>
  </si>
  <si>
    <t>SD-203B</t>
  </si>
  <si>
    <t>B150i</t>
  </si>
  <si>
    <t>iii)</t>
  </si>
  <si>
    <t>Curb Ramp (8-12 mm reveal ht, Integral)</t>
  </si>
  <si>
    <t>SD-229A,B,C</t>
  </si>
  <si>
    <t>B150iA</t>
  </si>
  <si>
    <t>iv)</t>
  </si>
  <si>
    <t>Curb Ramp (8-12 mm reveal ht, Monolithic)</t>
  </si>
  <si>
    <t>B154rl</t>
  </si>
  <si>
    <t>A.14</t>
  </si>
  <si>
    <t>Concrete Curb Renewal</t>
  </si>
  <si>
    <t>B155rl</t>
  </si>
  <si>
    <t>Barrier (150 mm reveal ht, Dowelled)</t>
  </si>
  <si>
    <t>SD-205,
SD-206A</t>
  </si>
  <si>
    <t>B157rl</t>
  </si>
  <si>
    <t>3 m to 30 m</t>
  </si>
  <si>
    <t>B158rl</t>
  </si>
  <si>
    <t xml:space="preserve"> Greater than 30 m</t>
  </si>
  <si>
    <t>B167rl</t>
  </si>
  <si>
    <t>Modified Barrier (150 mm reveal ht, Dowelled)</t>
  </si>
  <si>
    <t>B184rlA</t>
  </si>
  <si>
    <t>SD-229C,D</t>
  </si>
  <si>
    <t>B190</t>
  </si>
  <si>
    <t>A.15</t>
  </si>
  <si>
    <t xml:space="preserve">Construction of Asphaltic Concrete Overlay </t>
  </si>
  <si>
    <t xml:space="preserve">CW 3410-R11 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</si>
  <si>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</si>
  <si>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</si>
  <si>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</si>
  <si>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</si>
  <si>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</si>
  <si>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</si>
  <si>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</si>
  <si>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</si>
  <si>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A.16</t>
  </si>
  <si>
    <t>Planing of Tie-ins and Approaches</t>
  </si>
  <si>
    <t>E14</t>
  </si>
  <si>
    <t>B206</t>
  </si>
  <si>
    <t>A.17</t>
  </si>
  <si>
    <t>Pavement Repair Fabric</t>
  </si>
  <si>
    <t>E15</t>
  </si>
  <si>
    <t>B219</t>
  </si>
  <si>
    <t>A.18</t>
  </si>
  <si>
    <t>Detectable Warning Surface Tiles</t>
  </si>
  <si>
    <t>CW 3326-R3</t>
  </si>
  <si>
    <t>ROADWORKS - NEW CONSTRUCTION</t>
  </si>
  <si>
    <t>C001</t>
  </si>
  <si>
    <t>A.19</t>
  </si>
  <si>
    <t>Concrete Pavements, Median Slabs, Bull-noses, and Safety Medians</t>
  </si>
  <si>
    <t>CW 3310-R17</t>
  </si>
  <si>
    <t>C011</t>
  </si>
  <si>
    <t>Construction of 150 mm Concrete Pavement (Reinforced)</t>
  </si>
  <si>
    <t>C051</t>
  </si>
  <si>
    <t>A.20</t>
  </si>
  <si>
    <t>100 mm Concrete Sidewalk</t>
  </si>
  <si>
    <t xml:space="preserve">CW 3325-R5  </t>
  </si>
  <si>
    <t>JOINT AND CRACK SEALING</t>
  </si>
  <si>
    <t>D005</t>
  </si>
  <si>
    <t>A.21</t>
  </si>
  <si>
    <t>Longitudinal Joint &amp; Crack Filling ( &gt; 25 mm in width )</t>
  </si>
  <si>
    <t>CW 3250-R7</t>
  </si>
  <si>
    <t>D006</t>
  </si>
  <si>
    <t>A.22</t>
  </si>
  <si>
    <t xml:space="preserve">Reflective Crack Maintenance </t>
  </si>
  <si>
    <t>ASSOCIATED DRAINAGE AND UNDERGROUND WORKS</t>
  </si>
  <si>
    <t>E003</t>
  </si>
  <si>
    <t>A.23</t>
  </si>
  <si>
    <t xml:space="preserve">Catch Basin  </t>
  </si>
  <si>
    <t>CW 2130-R12</t>
  </si>
  <si>
    <t>E004A</t>
  </si>
  <si>
    <t>SD-024, 1800 mm deep</t>
  </si>
  <si>
    <t>E008</t>
  </si>
  <si>
    <t>A.24</t>
  </si>
  <si>
    <t>Sewer Service</t>
  </si>
  <si>
    <t>E009</t>
  </si>
  <si>
    <t>250 mm, PVC</t>
  </si>
  <si>
    <t>E010</t>
  </si>
  <si>
    <t>In a Trench, Class B Type Sand  Bedding, Class 2 Backfill</t>
  </si>
  <si>
    <t>E022A</t>
  </si>
  <si>
    <t>A.25</t>
  </si>
  <si>
    <t xml:space="preserve">Sewer Inspection </t>
  </si>
  <si>
    <t>CW2145-R3</t>
  </si>
  <si>
    <t>E022D</t>
  </si>
  <si>
    <t>450 mm, Concrete</t>
  </si>
  <si>
    <t>E023</t>
  </si>
  <si>
    <t>A.26</t>
  </si>
  <si>
    <t>Frames &amp; Covers</t>
  </si>
  <si>
    <t>CW3210-R8</t>
  </si>
  <si>
    <t>E024</t>
  </si>
  <si>
    <t>AP-006 - Standard Frame for Manhole and Catch Basin</t>
  </si>
  <si>
    <t>E025</t>
  </si>
  <si>
    <t>AP-007 - Standard Solid Cover for Standard Frame</t>
  </si>
  <si>
    <t>E028</t>
  </si>
  <si>
    <t xml:space="preserve">AP-011 - Barrier Curb and Gutter Frame </t>
  </si>
  <si>
    <t>E029</t>
  </si>
  <si>
    <t xml:space="preserve">AP-012 - Barrier Curb and Gutter Cover </t>
  </si>
  <si>
    <t>E036</t>
  </si>
  <si>
    <t>A.27</t>
  </si>
  <si>
    <t xml:space="preserve">Connecting to Existing Sewer </t>
  </si>
  <si>
    <t>E037</t>
  </si>
  <si>
    <t>250 mm (Type PVC) Connecting Pipe</t>
  </si>
  <si>
    <t>E040</t>
  </si>
  <si>
    <t>Connecting to 450 mm  Concrete Sewer</t>
  </si>
  <si>
    <t>E046</t>
  </si>
  <si>
    <t>A.28</t>
  </si>
  <si>
    <t>Removal of Existing Catch Basins</t>
  </si>
  <si>
    <t>E050A</t>
  </si>
  <si>
    <t>A.29</t>
  </si>
  <si>
    <t>Catch Basin Cleaning</t>
  </si>
  <si>
    <t>CW 2140-R3</t>
  </si>
  <si>
    <t>ADJUSTMENTS</t>
  </si>
  <si>
    <t>F001</t>
  </si>
  <si>
    <t>A.30</t>
  </si>
  <si>
    <t>Adjustment of Manholes/Catch Basins Frames</t>
  </si>
  <si>
    <t>CW 3210-R8</t>
  </si>
  <si>
    <t>F003</t>
  </si>
  <si>
    <t>A.31</t>
  </si>
  <si>
    <t>Lifter Rings (AP-010)</t>
  </si>
  <si>
    <t>F004</t>
  </si>
  <si>
    <t>38 mm</t>
  </si>
  <si>
    <t>F005</t>
  </si>
  <si>
    <t>51 mm</t>
  </si>
  <si>
    <t>F007</t>
  </si>
  <si>
    <t>76 mm</t>
  </si>
  <si>
    <t>F009</t>
  </si>
  <si>
    <t>A.32</t>
  </si>
  <si>
    <t>Adjustment of Valve Boxes</t>
  </si>
  <si>
    <t>F010</t>
  </si>
  <si>
    <t>A.33</t>
  </si>
  <si>
    <t>Valve Box Extensions</t>
  </si>
  <si>
    <t>LANDSCAPING</t>
  </si>
  <si>
    <t>G001</t>
  </si>
  <si>
    <t>A.34</t>
  </si>
  <si>
    <t>Sodding</t>
  </si>
  <si>
    <t>CW 3510-R9</t>
  </si>
  <si>
    <t>G003</t>
  </si>
  <si>
    <t xml:space="preserve"> width &gt; or = 600 mm</t>
  </si>
  <si>
    <t>Subtotal:</t>
  </si>
  <si>
    <t>B</t>
  </si>
  <si>
    <t>REHABILITATION:  DEER LODGE PLACE - PORTAGE AVENUE TO PORTAGE AVENUE</t>
  </si>
  <si>
    <t>B.1</t>
  </si>
  <si>
    <t>A004</t>
  </si>
  <si>
    <t>B.2</t>
  </si>
  <si>
    <t>Sub-Grade Compaction</t>
  </si>
  <si>
    <t>A007</t>
  </si>
  <si>
    <t>B.3</t>
  </si>
  <si>
    <t>Crushed Sub-base Material</t>
  </si>
  <si>
    <t>A007A</t>
  </si>
  <si>
    <t xml:space="preserve">50 mm </t>
  </si>
  <si>
    <t>B.4</t>
  </si>
  <si>
    <t>B.5</t>
  </si>
  <si>
    <t>A022</t>
  </si>
  <si>
    <t>B.6</t>
  </si>
  <si>
    <t>Separation Geotextile Fabric</t>
  </si>
  <si>
    <t xml:space="preserve">CW 3130-R4 </t>
  </si>
  <si>
    <t>B.7</t>
  </si>
  <si>
    <t>B003</t>
  </si>
  <si>
    <t>Asphalt Pavement</t>
  </si>
  <si>
    <t>B.8</t>
  </si>
  <si>
    <t>B064-72</t>
  </si>
  <si>
    <t>B.9</t>
  </si>
  <si>
    <t>Slab Replacement - Early Opening (72 hour)</t>
  </si>
  <si>
    <t>B071-72</t>
  </si>
  <si>
    <t>200 mm Concrete Pavement (Reinforced)</t>
  </si>
  <si>
    <t>B.10</t>
  </si>
  <si>
    <t>B.11</t>
  </si>
  <si>
    <t>B.12</t>
  </si>
  <si>
    <t>B119rl</t>
  </si>
  <si>
    <t>Less than 5 sq.m.</t>
  </si>
  <si>
    <t>c)</t>
  </si>
  <si>
    <t>B.13</t>
  </si>
  <si>
    <t>B.14</t>
  </si>
  <si>
    <t>B.15</t>
  </si>
  <si>
    <t>B.16</t>
  </si>
  <si>
    <t>B139i</t>
  </si>
  <si>
    <t>Modified Barrier (150 mm reveal ht, Separate)</t>
  </si>
  <si>
    <t>B142i</t>
  </si>
  <si>
    <t>Curb and Gutter (150 mm reveal ht, Barrier, Integral, 600 mm width, 150 mm Plain Concrete Pavement)</t>
  </si>
  <si>
    <t>SD-200</t>
  </si>
  <si>
    <t>B.17</t>
  </si>
  <si>
    <t>B189</t>
  </si>
  <si>
    <t>B.18</t>
  </si>
  <si>
    <t>Regrading Existing Interlocking Paving Stones</t>
  </si>
  <si>
    <t>CW 3330-R5</t>
  </si>
  <si>
    <t>B.19</t>
  </si>
  <si>
    <t>C032</t>
  </si>
  <si>
    <t>B.20</t>
  </si>
  <si>
    <t>Concrete Curbs, Curb and Gutter, and Splash Strips</t>
  </si>
  <si>
    <t>C045</t>
  </si>
  <si>
    <t>Construction of   Lip Curb (40 mm ht, Integral)</t>
  </si>
  <si>
    <t>SD-202B</t>
  </si>
  <si>
    <t>C055</t>
  </si>
  <si>
    <t>B.21</t>
  </si>
  <si>
    <t xml:space="preserve">Construction of Asphaltic Concrete Pavements </t>
  </si>
  <si>
    <t>C056</t>
  </si>
  <si>
    <t>C058</t>
  </si>
  <si>
    <t>C059</t>
  </si>
  <si>
    <t>C060</t>
  </si>
  <si>
    <t>B.22</t>
  </si>
  <si>
    <t>B.23</t>
  </si>
  <si>
    <t>E006</t>
  </si>
  <si>
    <t>B.24</t>
  </si>
  <si>
    <t xml:space="preserve">Catch Pit </t>
  </si>
  <si>
    <t>E007</t>
  </si>
  <si>
    <t>SD-023</t>
  </si>
  <si>
    <t>B.25</t>
  </si>
  <si>
    <t>150 mm, PVC</t>
  </si>
  <si>
    <t>In a Trench, Class B Type 2  Bedding, Class 2 Backfill</t>
  </si>
  <si>
    <t>E012</t>
  </si>
  <si>
    <t>B.26</t>
  </si>
  <si>
    <t>Drainage Connection Pipe</t>
  </si>
  <si>
    <t>B.27</t>
  </si>
  <si>
    <t>E034</t>
  </si>
  <si>
    <t>B.28</t>
  </si>
  <si>
    <t>Connecting to Existing Catch Basin</t>
  </si>
  <si>
    <t>E035</t>
  </si>
  <si>
    <t>250 mm Drainage Connection Pipe</t>
  </si>
  <si>
    <t>E042</t>
  </si>
  <si>
    <t>B.29</t>
  </si>
  <si>
    <t>Connecting New Sewer Service to Existing Sewer Service</t>
  </si>
  <si>
    <t>E043</t>
  </si>
  <si>
    <t xml:space="preserve">250 mm </t>
  </si>
  <si>
    <t>B.30</t>
  </si>
  <si>
    <t>E047</t>
  </si>
  <si>
    <t>B.31</t>
  </si>
  <si>
    <t>Removal of Existing Catch Pit</t>
  </si>
  <si>
    <t>B.32</t>
  </si>
  <si>
    <t>E051</t>
  </si>
  <si>
    <t>B.33</t>
  </si>
  <si>
    <t>Installation of Subdrains</t>
  </si>
  <si>
    <t>CW 3120-R4</t>
  </si>
  <si>
    <t>B.34</t>
  </si>
  <si>
    <t>B.35</t>
  </si>
  <si>
    <t>B.36</t>
  </si>
  <si>
    <t>B.37</t>
  </si>
  <si>
    <t>F011</t>
  </si>
  <si>
    <t>B.38</t>
  </si>
  <si>
    <t>Adjustment of Curb Stop Boxes</t>
  </si>
  <si>
    <t>F018</t>
  </si>
  <si>
    <t>B.39</t>
  </si>
  <si>
    <t>Curb Stop Extensions</t>
  </si>
  <si>
    <t>B.40</t>
  </si>
  <si>
    <t>G002</t>
  </si>
  <si>
    <t xml:space="preserve"> width &lt; 600 mm</t>
  </si>
  <si>
    <t>B.41</t>
  </si>
  <si>
    <t>Hydro Excavation</t>
  </si>
  <si>
    <t>E12</t>
  </si>
  <si>
    <t>hrs</t>
  </si>
  <si>
    <t>C</t>
  </si>
  <si>
    <t>SEWER REPAIRS:  DEER LODGE PLACE</t>
  </si>
  <si>
    <t>DEER LODGE PLACE (MA20008504)</t>
  </si>
  <si>
    <t>E017</t>
  </si>
  <si>
    <t>C.1</t>
  </si>
  <si>
    <t>Sewer Repair - Up to 3.0 Meters Long</t>
  </si>
  <si>
    <t>E017G</t>
  </si>
  <si>
    <t>300 mm, Combined Sewer</t>
  </si>
  <si>
    <t>E017H</t>
  </si>
  <si>
    <t>Class 3 Backfill</t>
  </si>
  <si>
    <t>E020</t>
  </si>
  <si>
    <t>C.2</t>
  </si>
  <si>
    <t xml:space="preserve">Sewer Repair - In Addition to First 3.0 Meters </t>
  </si>
  <si>
    <t>E020G</t>
  </si>
  <si>
    <t>E020H</t>
  </si>
  <si>
    <t>C.3</t>
  </si>
  <si>
    <t>Sewer Inspection ( following repair) (MH20007838-MH70053911)</t>
  </si>
  <si>
    <t>E022E</t>
  </si>
  <si>
    <t>C.4</t>
  </si>
  <si>
    <t>150 mm Wastewater Sewer</t>
  </si>
  <si>
    <t>D</t>
  </si>
  <si>
    <t>ASPHALT RECONSTRUCTION:  OLIVE STREET - LODGE AVENUE TO PORTAGE AVENUE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</si>
  <si>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</si>
  <si>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</si>
  <si>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</si>
  <si>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</si>
  <si>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</si>
  <si>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</si>
  <si>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</si>
  <si>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</si>
  <si>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</si>
  <si>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</si>
  <si>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</si>
  <si>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</si>
  <si>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</si>
  <si>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B126r</t>
  </si>
  <si>
    <t>D.14</t>
  </si>
  <si>
    <t>Concrete Curb Removal</t>
  </si>
  <si>
    <t>B184rl</t>
  </si>
  <si>
    <t>D.15</t>
  </si>
  <si>
    <t>D.16</t>
  </si>
  <si>
    <t>E13</t>
  </si>
  <si>
    <t>D.17</t>
  </si>
  <si>
    <t>D.18</t>
  </si>
  <si>
    <t>C008</t>
  </si>
  <si>
    <t>Construction of 200 mm Concrete Pavement (Reinforced)</t>
  </si>
  <si>
    <t>C019</t>
  </si>
  <si>
    <t>D.19</t>
  </si>
  <si>
    <t>Concrete Pavements for Early Opening</t>
  </si>
  <si>
    <t>C026</t>
  </si>
  <si>
    <t>Construction of 200 mm Concrete Pavement for Early Opening 24 Hour (Reinforced)</t>
  </si>
  <si>
    <t>C029</t>
  </si>
  <si>
    <t>Construction of 150 mm Concrete Pavement for Early Opening 72 Hour (Reinforced)</t>
  </si>
  <si>
    <t>D.20</t>
  </si>
  <si>
    <t>C034</t>
  </si>
  <si>
    <t>Construction of Barrier (150 mm reveal ht, Separate)</t>
  </si>
  <si>
    <t>C037</t>
  </si>
  <si>
    <t>Construction of  Modified Barrier  (180 mm ht, Integral)</t>
  </si>
  <si>
    <t>C038</t>
  </si>
  <si>
    <t>Construction of Curb and Gutter (180 mm ht, Barrier, Integral, 600 mm width, 150 mm Plain Concrete Pavement), Slip Form Paving</t>
  </si>
  <si>
    <t>C040</t>
  </si>
  <si>
    <t>Construction of Curb and Gutter (40 mm ht, Lip Curb, Integral, 600 mm width, 150 mm Plain Concrete Pavement)</t>
  </si>
  <si>
    <t>SD-200            SD-202B</t>
  </si>
  <si>
    <t>v)</t>
  </si>
  <si>
    <t>Construction of Curb and Gutter (75 mm ht, Lip Curb, Integral, 600 mm width, 150 mm Plain Concrete Pavement)</t>
  </si>
  <si>
    <t>C046A</t>
  </si>
  <si>
    <t>vi)</t>
  </si>
  <si>
    <t>Construction of  Curb Ramp (8-12 mm ht, Monolithic)</t>
  </si>
  <si>
    <t>SD-229C</t>
  </si>
  <si>
    <t>C052</t>
  </si>
  <si>
    <t>D.21</t>
  </si>
  <si>
    <t>Interlocking Paving Stones</t>
  </si>
  <si>
    <t>D.22</t>
  </si>
  <si>
    <t>D.23</t>
  </si>
  <si>
    <t>D.24</t>
  </si>
  <si>
    <t>D.25</t>
  </si>
  <si>
    <t>D.26</t>
  </si>
  <si>
    <t>300 mm, PVC</t>
  </si>
  <si>
    <t>D.27</t>
  </si>
  <si>
    <t>D.28</t>
  </si>
  <si>
    <t>D.29</t>
  </si>
  <si>
    <t>D.30</t>
  </si>
  <si>
    <t>E072</t>
  </si>
  <si>
    <t>D.31</t>
  </si>
  <si>
    <t>Watermain and Water Service Insulation</t>
  </si>
  <si>
    <t>E11</t>
  </si>
  <si>
    <t>E073</t>
  </si>
  <si>
    <t>Pipe Under Roadway Excavation (SD-018)</t>
  </si>
  <si>
    <t>D.32</t>
  </si>
  <si>
    <t>Installation of New Manhole</t>
  </si>
  <si>
    <t>SD-010</t>
  </si>
  <si>
    <t>1200 mm Diameter Base</t>
  </si>
  <si>
    <t>vert.m.</t>
  </si>
  <si>
    <t>D.33</t>
  </si>
  <si>
    <t>New Manhole Inspection</t>
  </si>
  <si>
    <t>D.34</t>
  </si>
  <si>
    <t>Land Drainage Sewer</t>
  </si>
  <si>
    <t>300 mm</t>
  </si>
  <si>
    <t>Trenchless Installation, Class B Sand Bedding, Class 3 Backfill</t>
  </si>
  <si>
    <t>D.35</t>
  </si>
  <si>
    <t>F002</t>
  </si>
  <si>
    <t>D.36</t>
  </si>
  <si>
    <t>Replacing Existing Risers</t>
  </si>
  <si>
    <t>F002A</t>
  </si>
  <si>
    <t>Pre-cast Concrete Risers</t>
  </si>
  <si>
    <t>vert. m</t>
  </si>
  <si>
    <t>D.37</t>
  </si>
  <si>
    <t>D.38</t>
  </si>
  <si>
    <t>D.39</t>
  </si>
  <si>
    <t>D.40</t>
  </si>
  <si>
    <t>D.41</t>
  </si>
  <si>
    <t>E</t>
  </si>
  <si>
    <t>REHABILITATION:  SAVOY CRESCENT - SCOTSWOOD DRIVE TO NORTH END</t>
  </si>
  <si>
    <t>E.1</t>
  </si>
  <si>
    <t>E.2</t>
  </si>
  <si>
    <t>E.3</t>
  </si>
  <si>
    <t>E.4</t>
  </si>
  <si>
    <t>E.5</t>
  </si>
  <si>
    <t>B033</t>
  </si>
  <si>
    <t>150 mm Concrete Pavement (Type D)</t>
  </si>
  <si>
    <t>E.6</t>
  </si>
  <si>
    <t>B074-72</t>
  </si>
  <si>
    <t>B093A</t>
  </si>
  <si>
    <t>E.7</t>
  </si>
  <si>
    <t>Partial Depth Planing of Existing Joints</t>
  </si>
  <si>
    <t>E16</t>
  </si>
  <si>
    <t>B093B</t>
  </si>
  <si>
    <t>E.8</t>
  </si>
  <si>
    <t>Asphalt Patching of Partial Depth Joints</t>
  </si>
  <si>
    <t>E.9</t>
  </si>
  <si>
    <t>E.10</t>
  </si>
  <si>
    <t>E.11</t>
  </si>
  <si>
    <t>E.12</t>
  </si>
  <si>
    <t>E.13</t>
  </si>
  <si>
    <t>E.14</t>
  </si>
  <si>
    <t>E.15</t>
  </si>
  <si>
    <t>B130r</t>
  </si>
  <si>
    <t>Mountable Curb</t>
  </si>
  <si>
    <t>E.16</t>
  </si>
  <si>
    <t>B136i</t>
  </si>
  <si>
    <t>Barrier (100 mm reveal ht, Dowelled)</t>
  </si>
  <si>
    <t>SD-205</t>
  </si>
  <si>
    <t>Barrier (100 mm reveal ht, Separate)</t>
  </si>
  <si>
    <t>B148i</t>
  </si>
  <si>
    <t>Lip Curb (40 mm reveal ht, Integral)</t>
  </si>
  <si>
    <t>E.17</t>
  </si>
  <si>
    <t>Barrier (180 mm reveal ht, Dowelled)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</si>
  <si>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</si>
  <si>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</si>
  <si>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</si>
  <si>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</si>
  <si>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</si>
  <si>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</si>
  <si>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</si>
  <si>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</si>
  <si>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</si>
  <si>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</si>
  <si>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</si>
  <si>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</si>
  <si>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</si>
  <si>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</si>
  <si>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</si>
  <si>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</si>
  <si>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</si>
  <si>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E.35</t>
  </si>
  <si>
    <t>E.36</t>
  </si>
  <si>
    <t>E.37</t>
  </si>
  <si>
    <t>F</t>
  </si>
  <si>
    <t>REHABILITATION:  WESTWOOD DRIVE (N/B) - SANSOME AVENUE TO BYRD AVENUE</t>
  </si>
  <si>
    <t>F.1</t>
  </si>
  <si>
    <t>F.2</t>
  </si>
  <si>
    <t>F.3</t>
  </si>
  <si>
    <t>F.4</t>
  </si>
  <si>
    <t>F.5</t>
  </si>
  <si>
    <t>F.6</t>
  </si>
  <si>
    <t>B031</t>
  </si>
  <si>
    <t>150 mm Concrete Pavement (Type B)</t>
  </si>
  <si>
    <t>F.7</t>
  </si>
  <si>
    <t>B077-72</t>
  </si>
  <si>
    <t>F.8</t>
  </si>
  <si>
    <t>Partial Slab Patches 
- Early Opening (72 hour)</t>
  </si>
  <si>
    <t>B091-72</t>
  </si>
  <si>
    <t>B093-72</t>
  </si>
  <si>
    <t>F.9</t>
  </si>
  <si>
    <t>F.10</t>
  </si>
  <si>
    <t>F,11</t>
  </si>
  <si>
    <t>F.12</t>
  </si>
  <si>
    <t>F.13</t>
  </si>
  <si>
    <t>F.14</t>
  </si>
  <si>
    <t>B200</t>
  </si>
  <si>
    <t>F.15</t>
  </si>
  <si>
    <t>Planing of Pavement</t>
  </si>
  <si>
    <t xml:space="preserve">CW 3450-R6 </t>
  </si>
  <si>
    <t>B201</t>
  </si>
  <si>
    <t>1 - 50 mm Depth (Asphalt)</t>
  </si>
  <si>
    <t>B202</t>
  </si>
  <si>
    <t>50 - 100 mm Depth (Asphalt)</t>
  </si>
  <si>
    <t>F.16</t>
  </si>
  <si>
    <t>F.17</t>
  </si>
  <si>
    <t>C018</t>
  </si>
  <si>
    <t>Construction of Monolithic Concrete Bull-noses</t>
  </si>
  <si>
    <t>SD-227C</t>
  </si>
  <si>
    <t>F.18</t>
  </si>
  <si>
    <t>Construction of Barrier (150 mm ht, Separate)</t>
  </si>
  <si>
    <t>Construction of  Modified Barrier  (150 mm ht, Integral)</t>
  </si>
  <si>
    <t>C046</t>
  </si>
  <si>
    <t>Construction of  Curb Ramp (8-12 mm ht, Integral)</t>
  </si>
  <si>
    <t>F.19</t>
  </si>
  <si>
    <t>F.20</t>
  </si>
  <si>
    <t>F.21</t>
  </si>
  <si>
    <t>F.22</t>
  </si>
  <si>
    <t>E004</t>
  </si>
  <si>
    <t>SD-024, 1200 mm deep</t>
  </si>
  <si>
    <t>F.23</t>
  </si>
  <si>
    <t>F.24</t>
  </si>
  <si>
    <t>F.25</t>
  </si>
  <si>
    <t>F.26</t>
  </si>
  <si>
    <t>Sewer Inspection</t>
  </si>
  <si>
    <t>300 mm, LDS Concrete</t>
  </si>
  <si>
    <t>E022G</t>
  </si>
  <si>
    <t>450 mm, LDS Concrete</t>
  </si>
  <si>
    <t>E022H</t>
  </si>
  <si>
    <t>600 mm, LDS Concrete</t>
  </si>
  <si>
    <t>F.27</t>
  </si>
  <si>
    <t>F.28</t>
  </si>
  <si>
    <t>F.29</t>
  </si>
  <si>
    <t>E038</t>
  </si>
  <si>
    <t>Connecting to 300 mm  (Type Concrete LDS ) Sewer</t>
  </si>
  <si>
    <t>Connecting to 450 mm  (Type Concrete LDS) Sewer</t>
  </si>
  <si>
    <t>E041A</t>
  </si>
  <si>
    <t>Connecting to 600 mm  (Type Concrete LDS) Sewer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</si>
  <si>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</si>
  <si>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</si>
  <si>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</si>
  <si>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</si>
  <si>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</si>
  <si>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</si>
  <si>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</si>
  <si>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</si>
  <si>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</si>
  <si>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r>
      <t xml:space="preserve">PART 2     </t>
    </r>
    <r>
      <rPr>
        <b/>
        <i/>
        <sz val="16"/>
        <rFont val="Arial"/>
        <family val="2"/>
      </rPr>
      <t xml:space="preserve"> MANITOBA HYDRO FUNDED WORK</t>
    </r>
  </si>
  <si>
    <t>G</t>
  </si>
  <si>
    <t>NEW STREET LIGHT INSTALLATION</t>
  </si>
  <si>
    <t>OLIVE STREET FROM LODGE AVENUE TO PORTAGE AVENUE</t>
  </si>
  <si>
    <t>G.1</t>
  </si>
  <si>
    <t xml:space="preserve">Removal of 25' to 35' street light pole and precast, poured in place concrete, steel power installed base or direct buried including davit arm, luminaire and appurtenances.  </t>
  </si>
  <si>
    <t>E16.</t>
  </si>
  <si>
    <t>G.2</t>
  </si>
  <si>
    <t xml:space="preserve">Installation of 50 mm conduit(s) by boring method complete with cable insertion (#4 AL C/N or 1/0 AL Triplex).  </t>
  </si>
  <si>
    <t>lin.m</t>
  </si>
  <si>
    <t>G.3</t>
  </si>
  <si>
    <t xml:space="preserve">Installation of 25'/35' pole, davit arm and precast concrete base including luminaire and appurtenances. </t>
  </si>
  <si>
    <t>G.4</t>
  </si>
  <si>
    <t xml:space="preserve">Installation of one (1) 10' ground rod at end of street light circuit. Trench #4 ground wire up to 1 m from rod location to new street light and connect (hammerlock) to top of the ground rod.  </t>
  </si>
  <si>
    <t>G.5</t>
  </si>
  <si>
    <t>Terminate 2/C #12 copper conductor to street light cables per Standard CD310-4, CD310-9 or CD310-10.</t>
  </si>
  <si>
    <t>G.6</t>
  </si>
  <si>
    <t>Installation of overhead span of #4 duplex between new or existing streetlight poles and connect luminaire to provide temporary feed.</t>
  </si>
  <si>
    <t>per span</t>
  </si>
  <si>
    <t>G.7</t>
  </si>
  <si>
    <t xml:space="preserve">Removal of overhead span of #4 duplex between new or existing streetlight poles to remove temporary feed. </t>
  </si>
  <si>
    <t>G.8</t>
  </si>
  <si>
    <t>Expose underground cable entrance of existing streetlight pole and install new streetlight cable.</t>
  </si>
  <si>
    <t>G.9</t>
  </si>
  <si>
    <t>Install / lower 3 m of Cable Guard, ground lug, cable up pole, and first 3 m section of ground rod per Standard CD 315-5.</t>
  </si>
  <si>
    <t>SUMMARY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</si>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</sst>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164" formatCode="&quot;$&quot;#,##0.00"/>
    <numFmt numFmtId="165" formatCode="0;0;&quot;&quot;;@"/>
    <numFmt numFmtId="166" formatCode="0;0;[Red]&quot;###&quot;;@"/>
    <numFmt numFmtId="167" formatCode="&quot;Subtotal: &quot;#\ ###\ ##0.00;;&quot;Subtotal: Nil&quot;;@"/>
    <numFmt numFmtId="168" formatCode="&quot;&quot;;&quot;&quot;;&quot;&quot;;&quot;&quot;"/>
    <numFmt numFmtId="169" formatCode="#\ ###\ ##0.?;[Red]0;[Red]0;[Red]@"/>
    <numFmt numFmtId="170" formatCode="#\ ###\ ##0.00;;0;[Red]@"/>
    <numFmt numFmtId="171" formatCode="#\ ###\ ##0.00;;0;@"/>
    <numFmt numFmtId="172" formatCode="[Red]&quot;Z&quot;;[Red]&quot;Z&quot;;[Red]&quot;Z&quot;;@"/>
    <numFmt numFmtId="173" formatCode="#\ ###\ ##0.00;;;@"/>
    <numFmt numFmtId="174" formatCode="#\ ###\ ##0.00;;;"/>
    <numFmt numFmtId="175" formatCode="0;\-0;0;@"/>
    <numFmt numFmtId="176" formatCode="#\ ###\ ##0.00;;&quot;(in figures)                                 &quot;;@"/>
  </numFmts>
  <fonts count="30" x14ac:knownFonts="1">
    <font>
      <sz val="10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  <font>
      <b/>
      <sz val="16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2" borderId="0"/>
    <xf numFmtId="0" fontId="5" fillId="0" borderId="0"/>
    <xf numFmtId="0" fontId="5" fillId="0" borderId="0"/>
    <xf numFmtId="0" fontId="1" fillId="2" borderId="0"/>
    <xf numFmtId="0" fontId="19" fillId="0" borderId="0" applyFill="0">
      <alignment horizontal="right" vertical="top"/>
    </xf>
    <xf numFmtId="0" fontId="20" fillId="0" borderId="15" applyFill="0">
      <alignment horizontal="right" vertical="top"/>
    </xf>
    <xf numFmtId="168" fontId="20" fillId="0" borderId="16" applyFill="0">
      <alignment horizontal="right" vertical="top"/>
    </xf>
    <xf numFmtId="0" fontId="20" fillId="0" borderId="15" applyFill="0">
      <alignment horizontal="center" vertical="top" wrapText="1"/>
    </xf>
    <xf numFmtId="0" fontId="21" fillId="0" borderId="56" applyFill="0">
      <alignment horizontal="center" vertical="center" wrapText="1"/>
    </xf>
    <xf numFmtId="0" fontId="20" fillId="0" borderId="15" applyFill="0">
      <alignment horizontal="left" vertical="top" wrapText="1"/>
    </xf>
    <xf numFmtId="0" fontId="22" fillId="0" borderId="15" applyFill="0">
      <alignment horizontal="left" vertical="top" wrapText="1"/>
    </xf>
    <xf numFmtId="165" fontId="23" fillId="0" borderId="57" applyFill="0">
      <alignment horizontal="centerContinuous" wrapText="1"/>
    </xf>
    <xf numFmtId="165" fontId="20" fillId="0" borderId="15" applyFill="0">
      <alignment horizontal="center" vertical="top" wrapText="1"/>
    </xf>
    <xf numFmtId="0" fontId="20" fillId="0" borderId="15" applyFill="0">
      <alignment horizontal="center" wrapText="1"/>
    </xf>
    <xf numFmtId="169" fontId="20" fillId="0" borderId="15" applyFill="0"/>
    <xf numFmtId="170" fontId="20" fillId="0" borderId="15" applyFill="0">
      <alignment horizontal="right"/>
      <protection locked="0"/>
    </xf>
    <xf numFmtId="171" fontId="20" fillId="0" borderId="15" applyFill="0">
      <alignment horizontal="right"/>
      <protection locked="0"/>
    </xf>
    <xf numFmtId="171" fontId="20" fillId="0" borderId="15" applyFill="0"/>
    <xf numFmtId="171" fontId="20" fillId="0" borderId="56" applyFill="0">
      <alignment horizontal="right"/>
    </xf>
    <xf numFmtId="0" fontId="24" fillId="0" borderId="15" applyFill="0">
      <alignment horizontal="left" vertical="top"/>
    </xf>
    <xf numFmtId="172" fontId="21" fillId="0" borderId="56" applyNumberFormat="0" applyFont="0" applyFill="0" applyBorder="0" applyAlignment="0" applyProtection="0">
      <alignment horizontal="center" vertical="top" wrapText="1"/>
    </xf>
    <xf numFmtId="0" fontId="25" fillId="0" borderId="0">
      <alignment horizontal="right"/>
    </xf>
    <xf numFmtId="0" fontId="20" fillId="0" borderId="0" applyFill="0">
      <alignment horizontal="left"/>
    </xf>
    <xf numFmtId="0" fontId="26" fillId="0" borderId="0" applyFill="0">
      <alignment horizontal="centerContinuous" vertical="center"/>
    </xf>
    <xf numFmtId="173" fontId="27" fillId="0" borderId="0" applyFill="0">
      <alignment horizontal="centerContinuous" vertical="center"/>
    </xf>
    <xf numFmtId="174" fontId="27" fillId="0" borderId="0" applyFill="0">
      <alignment horizontal="centerContinuous" vertical="center"/>
    </xf>
    <xf numFmtId="0" fontId="20" fillId="0" borderId="56">
      <alignment horizontal="centerContinuous" wrapText="1"/>
    </xf>
    <xf numFmtId="175" fontId="28" fillId="0" borderId="0" applyFill="0">
      <alignment horizontal="left"/>
    </xf>
    <xf numFmtId="176" fontId="29" fillId="0" borderId="0" applyFill="0">
      <alignment horizontal="right"/>
    </xf>
    <xf numFmtId="0" fontId="20" fillId="0" borderId="17" applyFill="0"/>
  </cellStyleXfs>
  <cellXfs count="226">
    <xf numFmtId="0" fontId="0" fillId="0" borderId="0" xfId="0"/>
    <xf numFmtId="7" fontId="2" fillId="2" borderId="0" xfId="1" applyNumberFormat="1" applyFont="1" applyAlignment="1">
      <alignment horizontal="centerContinuous" vertical="center"/>
    </xf>
    <xf numFmtId="1" fontId="3" fillId="2" borderId="0" xfId="1" applyNumberFormat="1" applyFont="1" applyAlignment="1">
      <alignment horizontal="centerContinuous" vertical="top"/>
    </xf>
    <xf numFmtId="0" fontId="3" fillId="2" borderId="0" xfId="1" applyNumberFormat="1" applyFont="1" applyAlignment="1">
      <alignment horizontal="centerContinuous" vertical="center"/>
    </xf>
    <xf numFmtId="0" fontId="1" fillId="2" borderId="0" xfId="1" applyNumberFormat="1"/>
    <xf numFmtId="7" fontId="4" fillId="2" borderId="0" xfId="1" applyNumberFormat="1" applyFont="1" applyAlignment="1">
      <alignment horizontal="centerContinuous" vertical="center"/>
    </xf>
    <xf numFmtId="1" fontId="1" fillId="2" borderId="0" xfId="1" applyNumberFormat="1" applyAlignment="1">
      <alignment horizontal="centerContinuous" vertical="top"/>
    </xf>
    <xf numFmtId="0" fontId="1" fillId="2" borderId="0" xfId="1" applyNumberFormat="1" applyAlignment="1">
      <alignment horizontal="centerContinuous" vertical="center"/>
    </xf>
    <xf numFmtId="7" fontId="1" fillId="2" borderId="0" xfId="1" applyNumberFormat="1" applyAlignment="1">
      <alignment horizontal="right"/>
    </xf>
    <xf numFmtId="0" fontId="1" fillId="2" borderId="0" xfId="1" applyNumberFormat="1" applyAlignment="1">
      <alignment vertical="top"/>
    </xf>
    <xf numFmtId="0" fontId="1" fillId="2" borderId="0" xfId="1" applyNumberFormat="1" applyAlignment="1"/>
    <xf numFmtId="7" fontId="1" fillId="2" borderId="0" xfId="1" applyNumberFormat="1" applyAlignment="1">
      <alignment vertical="center"/>
    </xf>
    <xf numFmtId="2" fontId="1" fillId="2" borderId="0" xfId="1" applyNumberFormat="1" applyAlignment="1"/>
    <xf numFmtId="7" fontId="1" fillId="2" borderId="1" xfId="1" applyNumberFormat="1" applyBorder="1" applyAlignment="1">
      <alignment horizontal="center"/>
    </xf>
    <xf numFmtId="0" fontId="1" fillId="2" borderId="1" xfId="1" applyNumberFormat="1" applyBorder="1" applyAlignment="1">
      <alignment horizontal="center" vertical="top"/>
    </xf>
    <xf numFmtId="0" fontId="1" fillId="2" borderId="2" xfId="1" applyNumberFormat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0" fontId="1" fillId="2" borderId="3" xfId="1" applyNumberFormat="1" applyBorder="1" applyAlignment="1">
      <alignment horizontal="center"/>
    </xf>
    <xf numFmtId="7" fontId="1" fillId="2" borderId="3" xfId="1" applyNumberFormat="1" applyBorder="1" applyAlignment="1">
      <alignment horizontal="right"/>
    </xf>
    <xf numFmtId="0" fontId="6" fillId="3" borderId="0" xfId="0" applyNumberFormat="1" applyFont="1" applyFill="1"/>
    <xf numFmtId="0" fontId="7" fillId="3" borderId="0" xfId="2" applyFont="1" applyFill="1" applyAlignment="1">
      <alignment wrapText="1"/>
    </xf>
    <xf numFmtId="0" fontId="7" fillId="3" borderId="0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/>
    <xf numFmtId="0" fontId="7" fillId="3" borderId="0" xfId="0" applyNumberFormat="1" applyFont="1" applyFill="1" applyAlignment="1" applyProtection="1">
      <alignment horizontal="center"/>
    </xf>
    <xf numFmtId="7" fontId="1" fillId="2" borderId="4" xfId="1" applyNumberFormat="1" applyBorder="1" applyAlignment="1">
      <alignment horizontal="right"/>
    </xf>
    <xf numFmtId="0" fontId="1" fillId="2" borderId="5" xfId="1" applyNumberFormat="1" applyBorder="1" applyAlignment="1">
      <alignment vertical="top"/>
    </xf>
    <xf numFmtId="0" fontId="1" fillId="2" borderId="6" xfId="1" applyNumberFormat="1" applyBorder="1"/>
    <xf numFmtId="0" fontId="1" fillId="2" borderId="5" xfId="1" applyNumberFormat="1" applyBorder="1" applyAlignment="1">
      <alignment horizontal="center"/>
    </xf>
    <xf numFmtId="0" fontId="1" fillId="2" borderId="7" xfId="1" applyNumberFormat="1" applyBorder="1"/>
    <xf numFmtId="0" fontId="1" fillId="2" borderId="7" xfId="1" applyNumberFormat="1" applyBorder="1" applyAlignment="1">
      <alignment horizontal="center"/>
    </xf>
    <xf numFmtId="7" fontId="1" fillId="2" borderId="7" xfId="1" applyNumberFormat="1" applyBorder="1" applyAlignment="1">
      <alignment horizontal="right"/>
    </xf>
    <xf numFmtId="0" fontId="1" fillId="2" borderId="5" xfId="1" applyNumberFormat="1" applyBorder="1" applyAlignment="1">
      <alignment horizontal="right"/>
    </xf>
    <xf numFmtId="0" fontId="8" fillId="0" borderId="0" xfId="0" applyFont="1" applyAlignment="1" applyProtection="1">
      <alignment vertical="center"/>
    </xf>
    <xf numFmtId="164" fontId="1" fillId="4" borderId="0" xfId="0" applyNumberFormat="1" applyFont="1" applyFill="1" applyBorder="1" applyAlignment="1" applyProtection="1">
      <alignment vertical="center"/>
    </xf>
    <xf numFmtId="165" fontId="1" fillId="4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7" fontId="1" fillId="2" borderId="8" xfId="1" applyNumberFormat="1" applyBorder="1" applyAlignment="1">
      <alignment horizontal="right"/>
    </xf>
    <xf numFmtId="7" fontId="1" fillId="2" borderId="12" xfId="1" applyNumberFormat="1" applyBorder="1" applyAlignment="1">
      <alignment horizontal="right"/>
    </xf>
    <xf numFmtId="0" fontId="1" fillId="2" borderId="12" xfId="1" applyNumberFormat="1" applyBorder="1" applyAlignment="1">
      <alignment horizontal="right"/>
    </xf>
    <xf numFmtId="0" fontId="11" fillId="2" borderId="13" xfId="1" applyNumberFormat="1" applyFont="1" applyBorder="1" applyAlignment="1">
      <alignment horizontal="center" vertical="center"/>
    </xf>
    <xf numFmtId="1" fontId="1" fillId="2" borderId="8" xfId="1" applyNumberFormat="1" applyBorder="1" applyAlignment="1">
      <alignment horizontal="right" vertical="center"/>
    </xf>
    <xf numFmtId="2" fontId="1" fillId="2" borderId="13" xfId="1" applyNumberFormat="1" applyBorder="1" applyAlignment="1">
      <alignment horizontal="right" vertical="center"/>
    </xf>
    <xf numFmtId="0" fontId="11" fillId="2" borderId="13" xfId="1" applyNumberFormat="1" applyFont="1" applyBorder="1" applyAlignment="1">
      <alignment vertical="top"/>
    </xf>
    <xf numFmtId="165" fontId="11" fillId="4" borderId="13" xfId="1" applyNumberFormat="1" applyFont="1" applyFill="1" applyBorder="1" applyAlignment="1" applyProtection="1">
      <alignment horizontal="left" vertical="center"/>
    </xf>
    <xf numFmtId="1" fontId="1" fillId="2" borderId="8" xfId="1" applyNumberFormat="1" applyBorder="1" applyAlignment="1">
      <alignment horizontal="center" vertical="top"/>
    </xf>
    <xf numFmtId="0" fontId="13" fillId="0" borderId="15" xfId="1" applyNumberFormat="1" applyFont="1" applyFill="1" applyBorder="1" applyAlignment="1" applyProtection="1">
      <alignment horizontal="center" vertical="top" wrapText="1"/>
    </xf>
    <xf numFmtId="0" fontId="1" fillId="2" borderId="8" xfId="1" applyNumberFormat="1" applyBorder="1" applyAlignment="1">
      <alignment horizontal="center" vertical="top"/>
    </xf>
    <xf numFmtId="7" fontId="1" fillId="2" borderId="13" xfId="1" applyNumberFormat="1" applyBorder="1" applyAlignment="1">
      <alignment horizontal="right"/>
    </xf>
    <xf numFmtId="4" fontId="13" fillId="5" borderId="15" xfId="1" applyNumberFormat="1" applyFont="1" applyFill="1" applyBorder="1" applyAlignment="1" applyProtection="1">
      <alignment horizontal="center" vertical="top" wrapText="1"/>
    </xf>
    <xf numFmtId="166" fontId="13" fillId="0" borderId="15" xfId="1" applyNumberFormat="1" applyFont="1" applyFill="1" applyBorder="1" applyAlignment="1" applyProtection="1">
      <alignment horizontal="left" vertical="top" wrapText="1"/>
    </xf>
    <xf numFmtId="165" fontId="13" fillId="0" borderId="15" xfId="1" applyNumberFormat="1" applyFont="1" applyFill="1" applyBorder="1" applyAlignment="1" applyProtection="1">
      <alignment horizontal="left" vertical="top" wrapText="1"/>
    </xf>
    <xf numFmtId="165" fontId="13" fillId="5" borderId="15" xfId="1" applyNumberFormat="1" applyFont="1" applyFill="1" applyBorder="1" applyAlignment="1" applyProtection="1">
      <alignment horizontal="center" vertical="top" wrapText="1"/>
    </xf>
    <xf numFmtId="1" fontId="13" fillId="0" borderId="15" xfId="1" applyNumberFormat="1" applyFont="1" applyFill="1" applyBorder="1" applyAlignment="1" applyProtection="1">
      <alignment horizontal="right" vertical="top"/>
    </xf>
    <xf numFmtId="164" fontId="13" fillId="5" borderId="15" xfId="1" applyNumberFormat="1" applyFont="1" applyFill="1" applyBorder="1" applyAlignment="1" applyProtection="1">
      <alignment vertical="top"/>
      <protection locked="0"/>
    </xf>
    <xf numFmtId="164" fontId="13" fillId="0" borderId="15" xfId="1" applyNumberFormat="1" applyFont="1" applyFill="1" applyBorder="1" applyAlignment="1" applyProtection="1">
      <alignment vertical="top"/>
    </xf>
    <xf numFmtId="167" fontId="13" fillId="5" borderId="15" xfId="1" applyNumberFormat="1" applyFont="1" applyFill="1" applyBorder="1" applyAlignment="1" applyProtection="1">
      <alignment horizontal="center" vertical="top"/>
    </xf>
    <xf numFmtId="165" fontId="11" fillId="4" borderId="13" xfId="1" applyNumberFormat="1" applyFont="1" applyFill="1" applyBorder="1" applyAlignment="1" applyProtection="1">
      <alignment horizontal="left" vertical="center" wrapText="1"/>
    </xf>
    <xf numFmtId="4" fontId="13" fillId="5" borderId="15" xfId="1" applyNumberFormat="1" applyFont="1" applyFill="1" applyBorder="1" applyAlignment="1" applyProtection="1">
      <alignment horizontal="center" vertical="top"/>
    </xf>
    <xf numFmtId="166" fontId="13" fillId="0" borderId="15" xfId="1" applyNumberFormat="1" applyFont="1" applyFill="1" applyBorder="1" applyAlignment="1" applyProtection="1">
      <alignment horizontal="center" vertical="top" wrapText="1"/>
    </xf>
    <xf numFmtId="165" fontId="13" fillId="0" borderId="15" xfId="1" applyNumberFormat="1" applyFont="1" applyFill="1" applyBorder="1" applyAlignment="1" applyProtection="1">
      <alignment horizontal="center" vertical="top" wrapText="1"/>
    </xf>
    <xf numFmtId="166" fontId="13" fillId="0" borderId="15" xfId="1" applyNumberFormat="1" applyFont="1" applyFill="1" applyBorder="1" applyAlignment="1" applyProtection="1">
      <alignment horizontal="right" vertical="top" wrapText="1"/>
    </xf>
    <xf numFmtId="1" fontId="13" fillId="0" borderId="15" xfId="1" applyNumberFormat="1" applyFont="1" applyFill="1" applyBorder="1" applyAlignment="1" applyProtection="1">
      <alignment horizontal="right" vertical="top" wrapText="1"/>
    </xf>
    <xf numFmtId="0" fontId="1" fillId="2" borderId="0" xfId="1" applyNumberFormat="1" applyBorder="1"/>
    <xf numFmtId="4" fontId="13" fillId="5" borderId="16" xfId="1" applyNumberFormat="1" applyFont="1" applyFill="1" applyBorder="1" applyAlignment="1" applyProtection="1">
      <alignment horizontal="center" vertical="top"/>
    </xf>
    <xf numFmtId="166" fontId="13" fillId="0" borderId="16" xfId="1" applyNumberFormat="1" applyFont="1" applyFill="1" applyBorder="1" applyAlignment="1" applyProtection="1">
      <alignment horizontal="center" vertical="top" wrapText="1"/>
    </xf>
    <xf numFmtId="165" fontId="13" fillId="0" borderId="16" xfId="1" applyNumberFormat="1" applyFont="1" applyFill="1" applyBorder="1" applyAlignment="1" applyProtection="1">
      <alignment horizontal="left" vertical="top" wrapText="1"/>
    </xf>
    <xf numFmtId="165" fontId="13" fillId="0" borderId="16" xfId="1" applyNumberFormat="1" applyFont="1" applyFill="1" applyBorder="1" applyAlignment="1" applyProtection="1">
      <alignment horizontal="center" vertical="top" wrapText="1"/>
    </xf>
    <xf numFmtId="0" fontId="13" fillId="0" borderId="16" xfId="1" applyNumberFormat="1" applyFont="1" applyFill="1" applyBorder="1" applyAlignment="1" applyProtection="1">
      <alignment horizontal="center" vertical="top" wrapText="1"/>
    </xf>
    <xf numFmtId="1" fontId="13" fillId="0" borderId="16" xfId="1" applyNumberFormat="1" applyFont="1" applyFill="1" applyBorder="1" applyAlignment="1" applyProtection="1">
      <alignment horizontal="right" vertical="top"/>
    </xf>
    <xf numFmtId="164" fontId="13" fillId="5" borderId="16" xfId="1" applyNumberFormat="1" applyFont="1" applyFill="1" applyBorder="1" applyAlignment="1" applyProtection="1">
      <alignment vertical="top"/>
      <protection locked="0"/>
    </xf>
    <xf numFmtId="164" fontId="13" fillId="0" borderId="16" xfId="1" applyNumberFormat="1" applyFont="1" applyFill="1" applyBorder="1" applyAlignment="1" applyProtection="1">
      <alignment vertical="top"/>
    </xf>
    <xf numFmtId="0" fontId="1" fillId="2" borderId="17" xfId="1" applyNumberFormat="1" applyBorder="1"/>
    <xf numFmtId="0" fontId="14" fillId="2" borderId="13" xfId="1" applyNumberFormat="1" applyFont="1" applyBorder="1" applyAlignment="1">
      <alignment vertical="top"/>
    </xf>
    <xf numFmtId="165" fontId="14" fillId="4" borderId="13" xfId="1" applyNumberFormat="1" applyFont="1" applyFill="1" applyBorder="1" applyAlignment="1" applyProtection="1">
      <alignment horizontal="left" vertical="top" wrapText="1"/>
    </xf>
    <xf numFmtId="1" fontId="1" fillId="2" borderId="8" xfId="1" applyNumberFormat="1" applyFont="1" applyBorder="1" applyAlignment="1">
      <alignment horizontal="center" vertical="top"/>
    </xf>
    <xf numFmtId="4" fontId="14" fillId="5" borderId="15" xfId="3" applyNumberFormat="1" applyFont="1" applyFill="1" applyBorder="1" applyAlignment="1" applyProtection="1">
      <alignment horizontal="center" vertical="top"/>
    </xf>
    <xf numFmtId="166" fontId="13" fillId="0" borderId="15" xfId="3" applyNumberFormat="1" applyFont="1" applyFill="1" applyBorder="1" applyAlignment="1" applyProtection="1">
      <alignment horizontal="left" vertical="top" wrapText="1"/>
    </xf>
    <xf numFmtId="165" fontId="13" fillId="0" borderId="15" xfId="3" applyNumberFormat="1" applyFont="1" applyFill="1" applyBorder="1" applyAlignment="1" applyProtection="1">
      <alignment horizontal="left" vertical="top" wrapText="1"/>
    </xf>
    <xf numFmtId="165" fontId="13" fillId="0" borderId="15" xfId="3" applyNumberFormat="1" applyFont="1" applyFill="1" applyBorder="1" applyAlignment="1" applyProtection="1">
      <alignment horizontal="center" vertical="top" wrapText="1"/>
    </xf>
    <xf numFmtId="0" fontId="13" fillId="0" borderId="15" xfId="3" applyNumberFormat="1" applyFont="1" applyFill="1" applyBorder="1" applyAlignment="1" applyProtection="1">
      <alignment horizontal="center" vertical="top" wrapText="1"/>
    </xf>
    <xf numFmtId="0" fontId="1" fillId="2" borderId="13" xfId="1" applyNumberFormat="1" applyBorder="1" applyAlignment="1">
      <alignment horizontal="center" vertical="top"/>
    </xf>
    <xf numFmtId="4" fontId="14" fillId="5" borderId="15" xfId="3" applyNumberFormat="1" applyFont="1" applyFill="1" applyBorder="1" applyAlignment="1" applyProtection="1">
      <alignment horizontal="center" vertical="top" wrapText="1"/>
    </xf>
    <xf numFmtId="166" fontId="13" fillId="0" borderId="15" xfId="3" applyNumberFormat="1" applyFont="1" applyFill="1" applyBorder="1" applyAlignment="1" applyProtection="1">
      <alignment horizontal="center" vertical="top" wrapText="1"/>
    </xf>
    <xf numFmtId="4" fontId="14" fillId="5" borderId="16" xfId="3" applyNumberFormat="1" applyFont="1" applyFill="1" applyBorder="1" applyAlignment="1" applyProtection="1">
      <alignment horizontal="center" vertical="top" wrapText="1"/>
    </xf>
    <xf numFmtId="166" fontId="13" fillId="0" borderId="16" xfId="3" applyNumberFormat="1" applyFont="1" applyFill="1" applyBorder="1" applyAlignment="1" applyProtection="1">
      <alignment horizontal="right" vertical="top" wrapText="1"/>
    </xf>
    <xf numFmtId="165" fontId="13" fillId="0" borderId="16" xfId="3" applyNumberFormat="1" applyFont="1" applyFill="1" applyBorder="1" applyAlignment="1" applyProtection="1">
      <alignment horizontal="left" vertical="top" wrapText="1"/>
    </xf>
    <xf numFmtId="165" fontId="13" fillId="0" borderId="16" xfId="3" applyNumberFormat="1" applyFont="1" applyFill="1" applyBorder="1" applyAlignment="1" applyProtection="1">
      <alignment horizontal="center" vertical="top" wrapText="1"/>
    </xf>
    <xf numFmtId="0" fontId="13" fillId="0" borderId="16" xfId="3" applyNumberFormat="1" applyFont="1" applyFill="1" applyBorder="1" applyAlignment="1" applyProtection="1">
      <alignment horizontal="center" vertical="top" wrapText="1"/>
    </xf>
    <xf numFmtId="1" fontId="13" fillId="0" borderId="16" xfId="1" applyNumberFormat="1" applyFont="1" applyFill="1" applyBorder="1" applyAlignment="1" applyProtection="1">
      <alignment horizontal="right" vertical="top" wrapText="1"/>
    </xf>
    <xf numFmtId="165" fontId="13" fillId="5" borderId="15" xfId="3" applyNumberFormat="1" applyFont="1" applyFill="1" applyBorder="1" applyAlignment="1" applyProtection="1">
      <alignment horizontal="center" vertical="top" wrapText="1"/>
    </xf>
    <xf numFmtId="4" fontId="1" fillId="5" borderId="15" xfId="3" applyNumberFormat="1" applyFont="1" applyFill="1" applyBorder="1" applyAlignment="1" applyProtection="1">
      <alignment horizontal="center" vertical="top" wrapText="1"/>
    </xf>
    <xf numFmtId="166" fontId="1" fillId="0" borderId="15" xfId="3" applyNumberFormat="1" applyFont="1" applyFill="1" applyBorder="1" applyAlignment="1" applyProtection="1">
      <alignment horizontal="left" vertical="top" wrapText="1"/>
    </xf>
    <xf numFmtId="165" fontId="1" fillId="0" borderId="15" xfId="3" applyNumberFormat="1" applyFont="1" applyFill="1" applyBorder="1" applyAlignment="1" applyProtection="1">
      <alignment vertical="top" wrapText="1"/>
    </xf>
    <xf numFmtId="165" fontId="1" fillId="0" borderId="15" xfId="3" applyNumberFormat="1" applyFont="1" applyFill="1" applyBorder="1" applyAlignment="1" applyProtection="1">
      <alignment horizontal="center" vertical="top" wrapText="1"/>
    </xf>
    <xf numFmtId="166" fontId="1" fillId="0" borderId="15" xfId="3" applyNumberFormat="1" applyFont="1" applyFill="1" applyBorder="1" applyAlignment="1" applyProtection="1">
      <alignment horizontal="center" vertical="top" wrapText="1"/>
    </xf>
    <xf numFmtId="165" fontId="1" fillId="0" borderId="15" xfId="3" applyNumberFormat="1" applyFont="1" applyFill="1" applyBorder="1" applyAlignment="1" applyProtection="1">
      <alignment horizontal="left" vertical="top" wrapText="1"/>
    </xf>
    <xf numFmtId="0" fontId="1" fillId="0" borderId="15" xfId="3" applyNumberFormat="1" applyFont="1" applyFill="1" applyBorder="1" applyAlignment="1" applyProtection="1">
      <alignment horizontal="center" vertical="top" wrapText="1"/>
    </xf>
    <xf numFmtId="165" fontId="13" fillId="0" borderId="15" xfId="1" applyNumberFormat="1" applyFont="1" applyFill="1" applyBorder="1" applyAlignment="1" applyProtection="1">
      <alignment vertical="top" wrapText="1"/>
    </xf>
    <xf numFmtId="0" fontId="1" fillId="2" borderId="13" xfId="1" applyNumberFormat="1" applyBorder="1" applyAlignment="1">
      <alignment vertical="top"/>
    </xf>
    <xf numFmtId="0" fontId="1" fillId="2" borderId="13" xfId="1" applyNumberFormat="1" applyBorder="1" applyAlignment="1">
      <alignment horizontal="left" vertical="top"/>
    </xf>
    <xf numFmtId="0" fontId="1" fillId="2" borderId="8" xfId="1" applyNumberFormat="1" applyBorder="1" applyAlignment="1">
      <alignment vertical="top"/>
    </xf>
    <xf numFmtId="0" fontId="11" fillId="2" borderId="18" xfId="1" applyNumberFormat="1" applyFont="1" applyBorder="1" applyAlignment="1">
      <alignment horizontal="center" vertical="center"/>
    </xf>
    <xf numFmtId="7" fontId="1" fillId="2" borderId="18" xfId="1" applyNumberFormat="1" applyBorder="1" applyAlignment="1">
      <alignment horizontal="right" vertical="center"/>
    </xf>
    <xf numFmtId="165" fontId="1" fillId="5" borderId="15" xfId="3" applyNumberFormat="1" applyFont="1" applyFill="1" applyBorder="1" applyAlignment="1" applyProtection="1">
      <alignment horizontal="center" vertical="top" wrapText="1"/>
    </xf>
    <xf numFmtId="167" fontId="14" fillId="5" borderId="15" xfId="3" applyNumberFormat="1" applyFont="1" applyFill="1" applyBorder="1" applyAlignment="1" applyProtection="1">
      <alignment horizontal="center" vertical="top"/>
    </xf>
    <xf numFmtId="166" fontId="13" fillId="0" borderId="15" xfId="3" applyNumberFormat="1" applyFont="1" applyFill="1" applyBorder="1" applyAlignment="1" applyProtection="1">
      <alignment horizontal="right" vertical="top" wrapText="1"/>
    </xf>
    <xf numFmtId="4" fontId="14" fillId="5" borderId="16" xfId="3" applyNumberFormat="1" applyFont="1" applyFill="1" applyBorder="1" applyAlignment="1" applyProtection="1">
      <alignment horizontal="center" vertical="top"/>
    </xf>
    <xf numFmtId="166" fontId="13" fillId="0" borderId="16" xfId="3" applyNumberFormat="1" applyFont="1" applyFill="1" applyBorder="1" applyAlignment="1" applyProtection="1">
      <alignment horizontal="left" vertical="top" wrapText="1"/>
    </xf>
    <xf numFmtId="0" fontId="13" fillId="5" borderId="15" xfId="1" applyNumberFormat="1" applyFont="1" applyFill="1" applyBorder="1" applyAlignment="1" applyProtection="1">
      <alignment vertical="center"/>
    </xf>
    <xf numFmtId="4" fontId="15" fillId="5" borderId="15" xfId="3" applyNumberFormat="1" applyFont="1" applyFill="1" applyBorder="1" applyAlignment="1" applyProtection="1">
      <alignment horizontal="center" vertical="top" wrapText="1"/>
    </xf>
    <xf numFmtId="166" fontId="13" fillId="0" borderId="16" xfId="3" applyNumberFormat="1" applyFont="1" applyFill="1" applyBorder="1" applyAlignment="1" applyProtection="1">
      <alignment horizontal="center" vertical="top" wrapText="1"/>
    </xf>
    <xf numFmtId="0" fontId="1" fillId="2" borderId="0" xfId="1" applyNumberFormat="1" applyFont="1"/>
    <xf numFmtId="165" fontId="13" fillId="0" borderId="15" xfId="3" applyNumberFormat="1" applyFont="1" applyFill="1" applyBorder="1" applyAlignment="1" applyProtection="1">
      <alignment vertical="top" wrapText="1"/>
    </xf>
    <xf numFmtId="0" fontId="1" fillId="2" borderId="0" xfId="1" applyNumberFormat="1" applyFont="1" applyBorder="1"/>
    <xf numFmtId="4" fontId="1" fillId="5" borderId="16" xfId="3" applyNumberFormat="1" applyFont="1" applyFill="1" applyBorder="1" applyAlignment="1" applyProtection="1">
      <alignment horizontal="center" vertical="top" wrapText="1"/>
    </xf>
    <xf numFmtId="166" fontId="1" fillId="0" borderId="16" xfId="3" applyNumberFormat="1" applyFont="1" applyFill="1" applyBorder="1" applyAlignment="1" applyProtection="1">
      <alignment horizontal="left" vertical="top" wrapText="1"/>
    </xf>
    <xf numFmtId="165" fontId="1" fillId="0" borderId="16" xfId="3" applyNumberFormat="1" applyFont="1" applyFill="1" applyBorder="1" applyAlignment="1" applyProtection="1">
      <alignment horizontal="left" vertical="top" wrapText="1"/>
    </xf>
    <xf numFmtId="165" fontId="1" fillId="0" borderId="16" xfId="3" applyNumberFormat="1" applyFont="1" applyFill="1" applyBorder="1" applyAlignment="1" applyProtection="1">
      <alignment horizontal="center" vertical="top" wrapText="1"/>
    </xf>
    <xf numFmtId="0" fontId="1" fillId="0" borderId="16" xfId="3" applyNumberFormat="1" applyFont="1" applyFill="1" applyBorder="1" applyAlignment="1" applyProtection="1">
      <alignment horizontal="center" vertical="top" wrapText="1"/>
    </xf>
    <xf numFmtId="0" fontId="1" fillId="2" borderId="17" xfId="1" applyNumberFormat="1" applyFont="1" applyBorder="1"/>
    <xf numFmtId="1" fontId="1" fillId="2" borderId="8" xfId="1" applyNumberFormat="1" applyBorder="1" applyAlignment="1">
      <alignment vertical="top"/>
    </xf>
    <xf numFmtId="7" fontId="1" fillId="2" borderId="8" xfId="1" applyNumberFormat="1" applyBorder="1" applyAlignment="1">
      <alignment horizontal="right" vertical="center"/>
    </xf>
    <xf numFmtId="0" fontId="11" fillId="2" borderId="25" xfId="1" applyNumberFormat="1" applyFont="1" applyBorder="1" applyAlignment="1">
      <alignment horizontal="center" vertical="center"/>
    </xf>
    <xf numFmtId="7" fontId="1" fillId="2" borderId="13" xfId="1" applyNumberFormat="1" applyBorder="1" applyAlignment="1">
      <alignment horizontal="right" vertical="center"/>
    </xf>
    <xf numFmtId="166" fontId="1" fillId="0" borderId="15" xfId="3" applyNumberFormat="1" applyFont="1" applyFill="1" applyBorder="1" applyAlignment="1" applyProtection="1">
      <alignment horizontal="right" vertical="top" wrapText="1"/>
    </xf>
    <xf numFmtId="4" fontId="1" fillId="5" borderId="0" xfId="3" applyNumberFormat="1" applyFont="1" applyFill="1" applyBorder="1" applyAlignment="1" applyProtection="1">
      <alignment horizontal="center" vertical="top" wrapText="1"/>
    </xf>
    <xf numFmtId="166" fontId="1" fillId="0" borderId="29" xfId="3" applyNumberFormat="1" applyFont="1" applyFill="1" applyBorder="1" applyAlignment="1" applyProtection="1">
      <alignment horizontal="center" vertical="top" wrapText="1"/>
    </xf>
    <xf numFmtId="165" fontId="1" fillId="0" borderId="4" xfId="3" applyNumberFormat="1" applyFont="1" applyFill="1" applyBorder="1" applyAlignment="1" applyProtection="1">
      <alignment vertical="top" wrapText="1"/>
    </xf>
    <xf numFmtId="165" fontId="1" fillId="0" borderId="4" xfId="3" applyNumberFormat="1" applyFont="1" applyFill="1" applyBorder="1" applyAlignment="1" applyProtection="1">
      <alignment horizontal="center" vertical="top" wrapText="1"/>
    </xf>
    <xf numFmtId="4" fontId="13" fillId="5" borderId="16" xfId="1" applyNumberFormat="1" applyFont="1" applyFill="1" applyBorder="1" applyAlignment="1" applyProtection="1">
      <alignment horizontal="center" vertical="top" wrapText="1"/>
    </xf>
    <xf numFmtId="164" fontId="13" fillId="0" borderId="15" xfId="1" applyNumberFormat="1" applyFont="1" applyFill="1" applyBorder="1" applyAlignment="1" applyProtection="1">
      <alignment vertical="top"/>
      <protection locked="0"/>
    </xf>
    <xf numFmtId="166" fontId="13" fillId="5" borderId="15" xfId="1" applyNumberFormat="1" applyFont="1" applyFill="1" applyBorder="1" applyAlignment="1" applyProtection="1">
      <alignment horizontal="left" vertical="top" wrapText="1"/>
    </xf>
    <xf numFmtId="165" fontId="13" fillId="5" borderId="15" xfId="1" applyNumberFormat="1" applyFont="1" applyFill="1" applyBorder="1" applyAlignment="1" applyProtection="1">
      <alignment vertical="top" wrapText="1"/>
    </xf>
    <xf numFmtId="165" fontId="13" fillId="5" borderId="31" xfId="1" applyNumberFormat="1" applyFont="1" applyFill="1" applyBorder="1" applyAlignment="1" applyProtection="1">
      <alignment horizontal="center" vertical="top" wrapText="1"/>
    </xf>
    <xf numFmtId="166" fontId="13" fillId="5" borderId="15" xfId="1" applyNumberFormat="1" applyFont="1" applyFill="1" applyBorder="1" applyAlignment="1" applyProtection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left" vertical="top" wrapText="1"/>
    </xf>
    <xf numFmtId="4" fontId="13" fillId="5" borderId="0" xfId="1" applyNumberFormat="1" applyFont="1" applyFill="1" applyBorder="1" applyAlignment="1" applyProtection="1">
      <alignment horizontal="center" vertical="top" wrapText="1"/>
    </xf>
    <xf numFmtId="4" fontId="13" fillId="5" borderId="17" xfId="1" applyNumberFormat="1" applyFont="1" applyFill="1" applyBorder="1" applyAlignment="1" applyProtection="1">
      <alignment horizontal="center" vertical="top" wrapText="1"/>
    </xf>
    <xf numFmtId="166" fontId="13" fillId="0" borderId="16" xfId="1" applyNumberFormat="1" applyFont="1" applyFill="1" applyBorder="1" applyAlignment="1" applyProtection="1">
      <alignment horizontal="right" vertical="top" wrapText="1"/>
    </xf>
    <xf numFmtId="164" fontId="13" fillId="0" borderId="16" xfId="1" applyNumberFormat="1" applyFont="1" applyFill="1" applyBorder="1" applyAlignment="1" applyProtection="1">
      <alignment vertical="top"/>
      <protection locked="0"/>
    </xf>
    <xf numFmtId="7" fontId="1" fillId="2" borderId="18" xfId="1" applyNumberFormat="1" applyBorder="1" applyAlignment="1">
      <alignment horizontal="right"/>
    </xf>
    <xf numFmtId="0" fontId="13" fillId="2" borderId="0" xfId="1" applyFont="1" applyAlignment="1">
      <alignment vertical="top" wrapText="1"/>
    </xf>
    <xf numFmtId="0" fontId="1" fillId="2" borderId="0" xfId="1" applyNumberFormat="1" applyAlignment="1">
      <alignment vertical="center"/>
    </xf>
    <xf numFmtId="0" fontId="1" fillId="2" borderId="0" xfId="1" applyNumberFormat="1" applyAlignment="1">
      <alignment horizontal="right"/>
    </xf>
    <xf numFmtId="166" fontId="13" fillId="0" borderId="15" xfId="1" applyNumberFormat="1" applyFont="1" applyFill="1" applyBorder="1" applyAlignment="1" applyProtection="1">
      <alignment horizontal="left" vertical="top"/>
    </xf>
    <xf numFmtId="166" fontId="13" fillId="0" borderId="16" xfId="1" applyNumberFormat="1" applyFont="1" applyFill="1" applyBorder="1" applyAlignment="1" applyProtection="1">
      <alignment horizontal="left" vertical="top" wrapText="1"/>
    </xf>
    <xf numFmtId="0" fontId="1" fillId="2" borderId="13" xfId="1" applyNumberFormat="1" applyBorder="1" applyAlignment="1">
      <alignment horizontal="right" vertical="top"/>
    </xf>
    <xf numFmtId="0" fontId="1" fillId="2" borderId="13" xfId="1" applyNumberFormat="1" applyBorder="1" applyAlignment="1">
      <alignment horizontal="right"/>
    </xf>
    <xf numFmtId="0" fontId="11" fillId="2" borderId="32" xfId="1" applyNumberFormat="1" applyFont="1" applyBorder="1" applyAlignment="1">
      <alignment horizontal="center" vertical="center"/>
    </xf>
    <xf numFmtId="0" fontId="11" fillId="2" borderId="35" xfId="1" applyNumberFormat="1" applyFont="1" applyBorder="1" applyAlignment="1">
      <alignment vertical="top"/>
    </xf>
    <xf numFmtId="165" fontId="11" fillId="4" borderId="35" xfId="1" applyNumberFormat="1" applyFont="1" applyFill="1" applyBorder="1" applyAlignment="1" applyProtection="1">
      <alignment horizontal="left" vertical="center" wrapText="1"/>
    </xf>
    <xf numFmtId="1" fontId="1" fillId="2" borderId="36" xfId="1" applyNumberFormat="1" applyBorder="1" applyAlignment="1">
      <alignment horizontal="center" vertical="top"/>
    </xf>
    <xf numFmtId="0" fontId="1" fillId="2" borderId="35" xfId="1" applyNumberFormat="1" applyBorder="1" applyAlignment="1">
      <alignment horizontal="center" vertical="top"/>
    </xf>
    <xf numFmtId="166" fontId="1" fillId="0" borderId="15" xfId="4" applyNumberFormat="1" applyFont="1" applyFill="1" applyBorder="1" applyAlignment="1" applyProtection="1">
      <alignment horizontal="center" vertical="top" wrapText="1"/>
    </xf>
    <xf numFmtId="165" fontId="1" fillId="0" borderId="15" xfId="4" applyNumberFormat="1" applyFont="1" applyFill="1" applyBorder="1" applyAlignment="1" applyProtection="1">
      <alignment horizontal="left" vertical="top" wrapText="1"/>
    </xf>
    <xf numFmtId="165" fontId="1" fillId="0" borderId="15" xfId="4" applyNumberFormat="1" applyFont="1" applyFill="1" applyBorder="1" applyAlignment="1" applyProtection="1">
      <alignment horizontal="center" vertical="top" wrapText="1"/>
    </xf>
    <xf numFmtId="0" fontId="1" fillId="0" borderId="15" xfId="4" applyNumberFormat="1" applyFont="1" applyFill="1" applyBorder="1" applyAlignment="1" applyProtection="1">
      <alignment horizontal="center" vertical="top" wrapText="1"/>
    </xf>
    <xf numFmtId="1" fontId="13" fillId="0" borderId="15" xfId="4" applyNumberFormat="1" applyFont="1" applyFill="1" applyBorder="1" applyAlignment="1" applyProtection="1">
      <alignment horizontal="right" vertical="top"/>
    </xf>
    <xf numFmtId="164" fontId="13" fillId="0" borderId="15" xfId="4" applyNumberFormat="1" applyFont="1" applyFill="1" applyBorder="1" applyAlignment="1" applyProtection="1">
      <alignment vertical="top"/>
      <protection locked="0"/>
    </xf>
    <xf numFmtId="164" fontId="13" fillId="0" borderId="15" xfId="4" applyNumberFormat="1" applyFont="1" applyFill="1" applyBorder="1" applyAlignment="1" applyProtection="1">
      <alignment vertical="top"/>
    </xf>
    <xf numFmtId="0" fontId="14" fillId="0" borderId="15" xfId="3" applyFont="1" applyFill="1" applyBorder="1" applyAlignment="1">
      <alignment vertical="top" wrapText="1"/>
    </xf>
    <xf numFmtId="0" fontId="1" fillId="0" borderId="15" xfId="3" applyFont="1" applyFill="1" applyBorder="1" applyAlignment="1">
      <alignment vertical="top" wrapText="1"/>
    </xf>
    <xf numFmtId="0" fontId="1" fillId="2" borderId="8" xfId="1" applyNumberFormat="1" applyBorder="1" applyAlignment="1">
      <alignment horizontal="right"/>
    </xf>
    <xf numFmtId="0" fontId="1" fillId="2" borderId="30" xfId="1" applyNumberFormat="1" applyBorder="1" applyAlignment="1">
      <alignment vertical="top"/>
    </xf>
    <xf numFmtId="0" fontId="9" fillId="2" borderId="37" xfId="1" applyNumberFormat="1" applyFont="1" applyBorder="1" applyAlignment="1">
      <alignment horizontal="centerContinuous"/>
    </xf>
    <xf numFmtId="0" fontId="1" fillId="2" borderId="37" xfId="1" applyNumberFormat="1" applyBorder="1" applyAlignment="1">
      <alignment horizontal="centerContinuous"/>
    </xf>
    <xf numFmtId="0" fontId="1" fillId="2" borderId="38" xfId="1" applyNumberFormat="1" applyBorder="1" applyAlignment="1">
      <alignment horizontal="right"/>
    </xf>
    <xf numFmtId="0" fontId="1" fillId="2" borderId="8" xfId="1" applyNumberFormat="1" applyBorder="1" applyAlignment="1">
      <alignment horizontal="right" vertical="center"/>
    </xf>
    <xf numFmtId="0" fontId="1" fillId="2" borderId="0" xfId="1" applyNumberFormat="1" applyAlignment="1">
      <alignment horizontal="right" vertical="center"/>
    </xf>
    <xf numFmtId="0" fontId="1" fillId="2" borderId="41" xfId="1" applyNumberFormat="1" applyBorder="1" applyAlignment="1">
      <alignment horizontal="right" vertical="center"/>
    </xf>
    <xf numFmtId="0" fontId="11" fillId="2" borderId="45" xfId="1" applyNumberFormat="1" applyFont="1" applyBorder="1" applyAlignment="1">
      <alignment horizontal="center"/>
    </xf>
    <xf numFmtId="1" fontId="16" fillId="2" borderId="46" xfId="1" applyNumberFormat="1" applyFont="1" applyBorder="1" applyAlignment="1">
      <alignment horizontal="left"/>
    </xf>
    <xf numFmtId="1" fontId="1" fillId="2" borderId="46" xfId="1" applyNumberFormat="1" applyBorder="1" applyAlignment="1">
      <alignment horizontal="center"/>
    </xf>
    <xf numFmtId="1" fontId="1" fillId="2" borderId="46" xfId="1" applyNumberFormat="1" applyBorder="1"/>
    <xf numFmtId="7" fontId="3" fillId="2" borderId="47" xfId="1" applyNumberFormat="1" applyFont="1" applyBorder="1" applyAlignment="1">
      <alignment horizontal="right"/>
    </xf>
    <xf numFmtId="7" fontId="1" fillId="2" borderId="47" xfId="1" applyNumberFormat="1" applyBorder="1" applyAlignment="1">
      <alignment horizontal="right"/>
    </xf>
    <xf numFmtId="7" fontId="1" fillId="2" borderId="5" xfId="1" applyNumberFormat="1" applyBorder="1" applyAlignment="1">
      <alignment horizontal="right" vertical="center"/>
    </xf>
    <xf numFmtId="7" fontId="1" fillId="2" borderId="49" xfId="1" applyNumberFormat="1" applyBorder="1" applyAlignment="1">
      <alignment horizontal="right"/>
    </xf>
    <xf numFmtId="7" fontId="1" fillId="2" borderId="33" xfId="1" applyNumberFormat="1" applyBorder="1" applyAlignment="1">
      <alignment horizontal="right"/>
    </xf>
    <xf numFmtId="0" fontId="1" fillId="2" borderId="54" xfId="1" applyNumberFormat="1" applyBorder="1" applyAlignment="1">
      <alignment vertical="top"/>
    </xf>
    <xf numFmtId="0" fontId="1" fillId="2" borderId="17" xfId="1" applyNumberFormat="1" applyBorder="1" applyAlignment="1">
      <alignment horizontal="center"/>
    </xf>
    <xf numFmtId="7" fontId="1" fillId="2" borderId="17" xfId="1" applyNumberFormat="1" applyBorder="1" applyAlignment="1">
      <alignment horizontal="right"/>
    </xf>
    <xf numFmtId="0" fontId="1" fillId="2" borderId="55" xfId="1" applyNumberFormat="1" applyBorder="1" applyAlignment="1">
      <alignment horizontal="right"/>
    </xf>
    <xf numFmtId="0" fontId="1" fillId="2" borderId="0" xfId="1" applyNumberFormat="1" applyAlignment="1">
      <alignment horizontal="center"/>
    </xf>
    <xf numFmtId="0" fontId="8" fillId="0" borderId="17" xfId="0" applyFont="1" applyBorder="1" applyAlignment="1" applyProtection="1">
      <alignment vertical="center"/>
    </xf>
    <xf numFmtId="164" fontId="1" fillId="4" borderId="17" xfId="0" applyNumberFormat="1" applyFont="1" applyFill="1" applyBorder="1" applyAlignment="1" applyProtection="1">
      <alignment vertical="center"/>
    </xf>
    <xf numFmtId="165" fontId="1" fillId="4" borderId="17" xfId="0" applyNumberFormat="1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" fillId="2" borderId="33" xfId="1" applyNumberFormat="1" applyBorder="1" applyAlignment="1">
      <alignment horizontal="center" vertical="top"/>
    </xf>
    <xf numFmtId="7" fontId="1" fillId="2" borderId="32" xfId="1" applyNumberFormat="1" applyBorder="1" applyAlignment="1">
      <alignment horizontal="right"/>
    </xf>
    <xf numFmtId="1" fontId="12" fillId="2" borderId="26" xfId="1" applyNumberFormat="1" applyFont="1" applyBorder="1" applyAlignment="1">
      <alignment horizontal="left" vertical="center" wrapText="1"/>
    </xf>
    <xf numFmtId="0" fontId="1" fillId="2" borderId="27" xfId="1" applyNumberFormat="1" applyBorder="1" applyAlignment="1">
      <alignment vertical="center" wrapText="1"/>
    </xf>
    <xf numFmtId="0" fontId="1" fillId="2" borderId="28" xfId="1" applyNumberFormat="1" applyBorder="1" applyAlignment="1">
      <alignment vertical="center" wrapText="1"/>
    </xf>
    <xf numFmtId="0" fontId="9" fillId="2" borderId="9" xfId="1" applyNumberFormat="1" applyFont="1" applyBorder="1" applyAlignment="1">
      <alignment vertical="top"/>
    </xf>
    <xf numFmtId="0" fontId="1" fillId="2" borderId="10" xfId="1" applyNumberFormat="1" applyBorder="1" applyAlignment="1"/>
    <xf numFmtId="0" fontId="1" fillId="2" borderId="11" xfId="1" applyNumberFormat="1" applyBorder="1" applyAlignment="1"/>
    <xf numFmtId="1" fontId="12" fillId="2" borderId="8" xfId="1" applyNumberFormat="1" applyFont="1" applyBorder="1" applyAlignment="1">
      <alignment horizontal="left" vertical="center" wrapText="1"/>
    </xf>
    <xf numFmtId="0" fontId="1" fillId="2" borderId="0" xfId="1" applyNumberFormat="1" applyBorder="1" applyAlignment="1">
      <alignment vertical="center" wrapText="1"/>
    </xf>
    <xf numFmtId="0" fontId="1" fillId="2" borderId="14" xfId="1" applyNumberFormat="1" applyBorder="1" applyAlignment="1">
      <alignment vertical="center" wrapText="1"/>
    </xf>
    <xf numFmtId="1" fontId="12" fillId="2" borderId="19" xfId="1" applyNumberFormat="1" applyFont="1" applyBorder="1" applyAlignment="1">
      <alignment horizontal="left" vertical="center" wrapText="1"/>
    </xf>
    <xf numFmtId="0" fontId="1" fillId="2" borderId="20" xfId="1" applyNumberFormat="1" applyBorder="1" applyAlignment="1">
      <alignment vertical="center" wrapText="1"/>
    </xf>
    <xf numFmtId="0" fontId="1" fillId="2" borderId="21" xfId="1" applyNumberFormat="1" applyBorder="1" applyAlignment="1">
      <alignment vertical="center" wrapText="1"/>
    </xf>
    <xf numFmtId="1" fontId="12" fillId="2" borderId="22" xfId="1" applyNumberFormat="1" applyFont="1" applyBorder="1" applyAlignment="1">
      <alignment horizontal="left" vertical="center" wrapText="1"/>
    </xf>
    <xf numFmtId="0" fontId="1" fillId="2" borderId="23" xfId="1" applyNumberFormat="1" applyBorder="1" applyAlignment="1">
      <alignment vertical="center" wrapText="1"/>
    </xf>
    <xf numFmtId="0" fontId="1" fillId="2" borderId="24" xfId="1" applyNumberFormat="1" applyBorder="1" applyAlignment="1">
      <alignment vertical="center" wrapText="1"/>
    </xf>
    <xf numFmtId="1" fontId="16" fillId="2" borderId="19" xfId="1" applyNumberFormat="1" applyFont="1" applyBorder="1" applyAlignment="1">
      <alignment horizontal="left" vertical="center" wrapText="1"/>
    </xf>
    <xf numFmtId="0" fontId="9" fillId="2" borderId="22" xfId="1" applyNumberFormat="1" applyFont="1" applyBorder="1" applyAlignment="1">
      <alignment vertical="top" wrapText="1"/>
    </xf>
    <xf numFmtId="0" fontId="9" fillId="2" borderId="23" xfId="1" applyNumberFormat="1" applyFont="1" applyBorder="1" applyAlignment="1">
      <alignment vertical="top" wrapText="1"/>
    </xf>
    <xf numFmtId="0" fontId="9" fillId="2" borderId="24" xfId="1" applyNumberFormat="1" applyFont="1" applyBorder="1" applyAlignment="1">
      <alignment vertical="top" wrapText="1"/>
    </xf>
    <xf numFmtId="1" fontId="12" fillId="2" borderId="33" xfId="1" applyNumberFormat="1" applyFont="1" applyBorder="1" applyAlignment="1">
      <alignment horizontal="left" vertical="center" wrapText="1"/>
    </xf>
    <xf numFmtId="1" fontId="12" fillId="2" borderId="17" xfId="1" applyNumberFormat="1" applyFont="1" applyBorder="1" applyAlignment="1">
      <alignment horizontal="left" vertical="center" wrapText="1"/>
    </xf>
    <xf numFmtId="1" fontId="12" fillId="2" borderId="34" xfId="1" applyNumberFormat="1" applyFont="1" applyBorder="1" applyAlignment="1">
      <alignment horizontal="left" vertical="center" wrapText="1"/>
    </xf>
    <xf numFmtId="1" fontId="12" fillId="2" borderId="20" xfId="1" applyNumberFormat="1" applyFont="1" applyBorder="1" applyAlignment="1">
      <alignment horizontal="left" vertical="center" wrapText="1"/>
    </xf>
    <xf numFmtId="1" fontId="12" fillId="2" borderId="21" xfId="1" applyNumberFormat="1" applyFont="1" applyBorder="1" applyAlignment="1">
      <alignment horizontal="left" vertical="center" wrapText="1"/>
    </xf>
    <xf numFmtId="0" fontId="9" fillId="2" borderId="39" xfId="1" applyNumberFormat="1" applyFont="1" applyBorder="1" applyAlignment="1">
      <alignment vertical="center"/>
    </xf>
    <xf numFmtId="0" fontId="1" fillId="2" borderId="40" xfId="1" applyNumberFormat="1" applyBorder="1" applyAlignment="1">
      <alignment vertical="center"/>
    </xf>
    <xf numFmtId="1" fontId="16" fillId="2" borderId="42" xfId="1" applyNumberFormat="1" applyFont="1" applyBorder="1" applyAlignment="1">
      <alignment horizontal="left" vertical="center" wrapText="1"/>
    </xf>
    <xf numFmtId="0" fontId="1" fillId="2" borderId="43" xfId="1" applyNumberFormat="1" applyBorder="1" applyAlignment="1">
      <alignment vertical="center" wrapText="1"/>
    </xf>
    <xf numFmtId="0" fontId="1" fillId="2" borderId="44" xfId="1" applyNumberFormat="1" applyBorder="1" applyAlignment="1">
      <alignment vertical="center" wrapText="1"/>
    </xf>
    <xf numFmtId="0" fontId="1" fillId="2" borderId="50" xfId="1" applyNumberFormat="1" applyBorder="1" applyAlignment="1"/>
    <xf numFmtId="0" fontId="1" fillId="2" borderId="51" xfId="1" applyNumberFormat="1" applyBorder="1" applyAlignment="1"/>
    <xf numFmtId="7" fontId="1" fillId="2" borderId="52" xfId="1" applyNumberFormat="1" applyBorder="1" applyAlignment="1">
      <alignment horizontal="center"/>
    </xf>
    <xf numFmtId="0" fontId="1" fillId="2" borderId="53" xfId="1" applyNumberFormat="1" applyBorder="1" applyAlignment="1"/>
    <xf numFmtId="0" fontId="9" fillId="2" borderId="48" xfId="1" applyNumberFormat="1" applyFont="1" applyBorder="1" applyAlignment="1">
      <alignment vertical="center" wrapText="1"/>
    </xf>
    <xf numFmtId="0" fontId="1" fillId="2" borderId="2" xfId="1" applyNumberFormat="1" applyBorder="1" applyAlignment="1">
      <alignment vertical="center" wrapText="1"/>
    </xf>
    <xf numFmtId="0" fontId="1" fillId="2" borderId="3" xfId="1" applyNumberFormat="1" applyBorder="1" applyAlignment="1">
      <alignment vertical="center" wrapText="1"/>
    </xf>
  </cellXfs>
  <cellStyles count="31">
    <cellStyle name="BigLine" xfId="5"/>
    <cellStyle name="Blank" xfId="6"/>
    <cellStyle name="BLine" xfId="7"/>
    <cellStyle name="C2" xfId="8"/>
    <cellStyle name="C2Sctn" xfId="9"/>
    <cellStyle name="C3" xfId="10"/>
    <cellStyle name="C3Rem" xfId="11"/>
    <cellStyle name="C3Sctn" xfId="12"/>
    <cellStyle name="C4" xfId="13"/>
    <cellStyle name="C5" xfId="14"/>
    <cellStyle name="C6" xfId="15"/>
    <cellStyle name="C7" xfId="16"/>
    <cellStyle name="C7Create" xfId="17"/>
    <cellStyle name="C8" xfId="18"/>
    <cellStyle name="C8Sctn" xfId="19"/>
    <cellStyle name="Continued" xfId="20"/>
    <cellStyle name="Normal" xfId="0" builtinId="0"/>
    <cellStyle name="Normal 2" xfId="3"/>
    <cellStyle name="Normal 3" xfId="1"/>
    <cellStyle name="Normal 3 2" xfId="4"/>
    <cellStyle name="Normal_Surface Works Pay Items" xfId="2"/>
    <cellStyle name="Null" xfId="21"/>
    <cellStyle name="Regular" xfId="22"/>
    <cellStyle name="TitleA" xfId="23"/>
    <cellStyle name="TitleC" xfId="24"/>
    <cellStyle name="TitleE8" xfId="25"/>
    <cellStyle name="TitleE8x" xfId="26"/>
    <cellStyle name="TitleF" xfId="27"/>
    <cellStyle name="TitleT" xfId="28"/>
    <cellStyle name="TitleYC89" xfId="29"/>
    <cellStyle name="TitleZ" xfId="30"/>
  </cellStyles>
  <dxfs count="66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N479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3.5546875" defaultRowHeight="15" x14ac:dyDescent="0.25"/>
  <cols>
    <col min="1" max="1" width="10.109375" style="143" hidden="1" customWidth="1"/>
    <col min="2" max="2" width="11.33203125" style="9" customWidth="1"/>
    <col min="3" max="3" width="47.33203125" style="4" customWidth="1"/>
    <col min="4" max="4" width="16.44140625" style="183" customWidth="1"/>
    <col min="5" max="5" width="8.6640625" style="4" customWidth="1"/>
    <col min="6" max="6" width="15.109375" style="4" customWidth="1"/>
    <col min="7" max="7" width="15.109375" style="143" customWidth="1"/>
    <col min="8" max="8" width="21.5546875" style="143" customWidth="1"/>
    <col min="9" max="9" width="15.5546875" style="4" customWidth="1"/>
    <col min="10" max="10" width="33.88671875" style="4" customWidth="1"/>
    <col min="11" max="16384" width="13.5546875" style="4"/>
  </cols>
  <sheetData>
    <row r="1" spans="1:14" ht="15.6" x14ac:dyDescent="0.25">
      <c r="A1" s="1"/>
      <c r="B1" s="2" t="s">
        <v>0</v>
      </c>
      <c r="C1" s="3"/>
      <c r="D1" s="3"/>
      <c r="E1" s="3"/>
      <c r="F1" s="3"/>
      <c r="G1" s="1"/>
      <c r="H1" s="3"/>
    </row>
    <row r="2" spans="1:14" x14ac:dyDescent="0.25">
      <c r="A2" s="5"/>
      <c r="B2" s="6" t="s">
        <v>1</v>
      </c>
      <c r="C2" s="7"/>
      <c r="D2" s="7"/>
      <c r="E2" s="7"/>
      <c r="F2" s="7"/>
      <c r="G2" s="5"/>
      <c r="H2" s="7"/>
    </row>
    <row r="3" spans="1:14" x14ac:dyDescent="0.25">
      <c r="A3" s="8"/>
      <c r="B3" s="9" t="s">
        <v>2</v>
      </c>
      <c r="C3" s="10"/>
      <c r="D3" s="10"/>
      <c r="E3" s="10"/>
      <c r="F3" s="10"/>
      <c r="G3" s="11"/>
      <c r="H3" s="12"/>
    </row>
    <row r="4" spans="1:14" ht="17.25" customHeight="1" x14ac:dyDescent="0.3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  <c r="H4" s="16" t="s">
        <v>10</v>
      </c>
      <c r="I4" s="19"/>
      <c r="J4" s="20"/>
      <c r="K4" s="21"/>
      <c r="L4" s="22"/>
      <c r="M4" s="23"/>
      <c r="N4" s="22"/>
    </row>
    <row r="5" spans="1:14" ht="17.25" customHeight="1" thickBot="1" x14ac:dyDescent="0.3">
      <c r="A5" s="24"/>
      <c r="B5" s="25"/>
      <c r="C5" s="26"/>
      <c r="D5" s="27" t="s">
        <v>11</v>
      </c>
      <c r="E5" s="28"/>
      <c r="F5" s="29" t="s">
        <v>12</v>
      </c>
      <c r="G5" s="30"/>
      <c r="H5" s="31"/>
      <c r="I5" s="32"/>
      <c r="J5" s="33"/>
      <c r="K5" s="34"/>
      <c r="L5" s="35"/>
      <c r="M5" s="35"/>
      <c r="N5" s="35"/>
    </row>
    <row r="6" spans="1:14" ht="30" customHeight="1" thickTop="1" thickBot="1" x14ac:dyDescent="0.3">
      <c r="A6" s="36"/>
      <c r="B6" s="193" t="s">
        <v>13</v>
      </c>
      <c r="C6" s="194"/>
      <c r="D6" s="194"/>
      <c r="E6" s="194"/>
      <c r="F6" s="195"/>
      <c r="G6" s="37"/>
      <c r="H6" s="38"/>
      <c r="I6" s="32"/>
      <c r="J6" s="33"/>
      <c r="K6" s="34"/>
      <c r="L6" s="35"/>
      <c r="M6" s="35"/>
      <c r="N6" s="35"/>
    </row>
    <row r="7" spans="1:14" ht="45" customHeight="1" thickTop="1" x14ac:dyDescent="0.25">
      <c r="A7" s="36"/>
      <c r="B7" s="39" t="s">
        <v>14</v>
      </c>
      <c r="C7" s="196" t="s">
        <v>15</v>
      </c>
      <c r="D7" s="197"/>
      <c r="E7" s="197"/>
      <c r="F7" s="198"/>
      <c r="G7" s="40"/>
      <c r="H7" s="41"/>
      <c r="I7" s="32"/>
      <c r="J7" s="33"/>
      <c r="K7" s="34"/>
      <c r="L7" s="35"/>
      <c r="M7" s="35"/>
      <c r="N7" s="35"/>
    </row>
    <row r="8" spans="1:14" ht="30" customHeight="1" x14ac:dyDescent="0.25">
      <c r="A8" s="36"/>
      <c r="B8" s="42"/>
      <c r="C8" s="43" t="s">
        <v>16</v>
      </c>
      <c r="D8" s="44"/>
      <c r="E8" s="45"/>
      <c r="F8" s="46"/>
      <c r="G8" s="36"/>
      <c r="H8" s="47"/>
      <c r="I8" s="32"/>
      <c r="J8" s="33"/>
      <c r="K8" s="34"/>
      <c r="L8" s="35"/>
      <c r="M8" s="35"/>
      <c r="N8" s="35"/>
    </row>
    <row r="9" spans="1:14" ht="30" customHeight="1" x14ac:dyDescent="0.25">
      <c r="A9" s="48" t="s">
        <v>17</v>
      </c>
      <c r="B9" s="49" t="s">
        <v>18</v>
      </c>
      <c r="C9" s="50" t="s">
        <v>19</v>
      </c>
      <c r="D9" s="51" t="s">
        <v>20</v>
      </c>
      <c r="E9" s="45" t="s">
        <v>21</v>
      </c>
      <c r="F9" s="52">
        <v>240</v>
      </c>
      <c r="G9" s="53"/>
      <c r="H9" s="54">
        <f>ROUND(G9*F9,2)</f>
        <v>0</v>
      </c>
      <c r="I9" s="32"/>
      <c r="J9" s="33"/>
      <c r="K9" s="34"/>
      <c r="L9" s="35"/>
      <c r="M9" s="35"/>
      <c r="N9" s="35"/>
    </row>
    <row r="10" spans="1:14" ht="45" customHeight="1" x14ac:dyDescent="0.25">
      <c r="A10" s="55" t="s">
        <v>22</v>
      </c>
      <c r="B10" s="49" t="s">
        <v>23</v>
      </c>
      <c r="C10" s="50" t="s">
        <v>24</v>
      </c>
      <c r="D10" s="51" t="s">
        <v>20</v>
      </c>
      <c r="E10" s="45" t="s">
        <v>21</v>
      </c>
      <c r="F10" s="52">
        <v>240</v>
      </c>
      <c r="G10" s="53"/>
      <c r="H10" s="54">
        <f>ROUND(G10*F10,2)</f>
        <v>0</v>
      </c>
      <c r="I10" s="32"/>
      <c r="J10" s="33"/>
      <c r="K10" s="34"/>
      <c r="L10" s="35"/>
      <c r="M10" s="35"/>
      <c r="N10" s="35"/>
    </row>
    <row r="11" spans="1:14" ht="30" customHeight="1" x14ac:dyDescent="0.25">
      <c r="A11" s="48" t="s">
        <v>25</v>
      </c>
      <c r="B11" s="49" t="s">
        <v>26</v>
      </c>
      <c r="C11" s="50" t="s">
        <v>27</v>
      </c>
      <c r="D11" s="51" t="s">
        <v>20</v>
      </c>
      <c r="E11" s="45" t="s">
        <v>28</v>
      </c>
      <c r="F11" s="52">
        <v>1800</v>
      </c>
      <c r="G11" s="53"/>
      <c r="H11" s="54">
        <f>ROUND(G11*F11,2)</f>
        <v>0</v>
      </c>
      <c r="I11" s="32"/>
      <c r="J11" s="33"/>
      <c r="K11" s="34"/>
      <c r="L11" s="35"/>
      <c r="M11" s="35"/>
      <c r="N11" s="35"/>
    </row>
    <row r="12" spans="1:14" ht="30" customHeight="1" x14ac:dyDescent="0.25">
      <c r="A12" s="36"/>
      <c r="B12" s="42"/>
      <c r="C12" s="56" t="s">
        <v>29</v>
      </c>
      <c r="D12" s="44"/>
      <c r="E12" s="45"/>
      <c r="F12" s="46"/>
      <c r="G12" s="36"/>
      <c r="H12" s="47"/>
      <c r="I12" s="32"/>
      <c r="J12" s="33"/>
      <c r="K12" s="34"/>
      <c r="L12" s="35"/>
      <c r="M12" s="35"/>
      <c r="N12" s="35"/>
    </row>
    <row r="13" spans="1:14" ht="30" customHeight="1" x14ac:dyDescent="0.25">
      <c r="A13" s="57" t="s">
        <v>30</v>
      </c>
      <c r="B13" s="49" t="s">
        <v>31</v>
      </c>
      <c r="C13" s="50" t="s">
        <v>32</v>
      </c>
      <c r="D13" s="51" t="s">
        <v>20</v>
      </c>
      <c r="E13" s="45"/>
      <c r="F13" s="46"/>
      <c r="G13" s="36"/>
      <c r="H13" s="47"/>
      <c r="I13" s="32"/>
      <c r="J13" s="33"/>
      <c r="K13" s="34"/>
      <c r="L13" s="35"/>
      <c r="M13" s="35"/>
      <c r="N13" s="35"/>
    </row>
    <row r="14" spans="1:14" ht="30" customHeight="1" x14ac:dyDescent="0.25">
      <c r="A14" s="57" t="s">
        <v>33</v>
      </c>
      <c r="B14" s="58" t="s">
        <v>34</v>
      </c>
      <c r="C14" s="50" t="s">
        <v>35</v>
      </c>
      <c r="D14" s="59" t="s">
        <v>36</v>
      </c>
      <c r="E14" s="45" t="s">
        <v>28</v>
      </c>
      <c r="F14" s="52">
        <v>900</v>
      </c>
      <c r="G14" s="53"/>
      <c r="H14" s="54">
        <f>ROUND(G14*F14,2)</f>
        <v>0</v>
      </c>
      <c r="I14" s="32"/>
      <c r="J14" s="33"/>
      <c r="K14" s="34"/>
      <c r="L14" s="35"/>
      <c r="M14" s="35"/>
      <c r="N14" s="35"/>
    </row>
    <row r="15" spans="1:14" ht="30" customHeight="1" x14ac:dyDescent="0.25">
      <c r="A15" s="57" t="s">
        <v>37</v>
      </c>
      <c r="B15" s="49" t="s">
        <v>38</v>
      </c>
      <c r="C15" s="50" t="s">
        <v>39</v>
      </c>
      <c r="D15" s="59" t="s">
        <v>40</v>
      </c>
      <c r="E15" s="45"/>
      <c r="F15" s="46"/>
      <c r="G15" s="36"/>
      <c r="H15" s="47"/>
      <c r="I15" s="32"/>
      <c r="J15" s="33"/>
      <c r="K15" s="34"/>
      <c r="L15" s="35"/>
      <c r="M15" s="35"/>
      <c r="N15" s="35"/>
    </row>
    <row r="16" spans="1:14" ht="30" customHeight="1" x14ac:dyDescent="0.25">
      <c r="A16" s="57" t="s">
        <v>41</v>
      </c>
      <c r="B16" s="58" t="s">
        <v>34</v>
      </c>
      <c r="C16" s="50" t="s">
        <v>42</v>
      </c>
      <c r="D16" s="59" t="s">
        <v>36</v>
      </c>
      <c r="E16" s="45" t="s">
        <v>28</v>
      </c>
      <c r="F16" s="52">
        <v>500</v>
      </c>
      <c r="G16" s="53"/>
      <c r="H16" s="54">
        <f>ROUND(G16*F16,2)</f>
        <v>0</v>
      </c>
      <c r="I16" s="32"/>
      <c r="J16" s="33"/>
      <c r="K16" s="34"/>
      <c r="L16" s="35"/>
      <c r="M16" s="35"/>
      <c r="N16" s="35"/>
    </row>
    <row r="17" spans="1:14" ht="30" customHeight="1" x14ac:dyDescent="0.25">
      <c r="A17" s="57" t="s">
        <v>43</v>
      </c>
      <c r="B17" s="49" t="s">
        <v>44</v>
      </c>
      <c r="C17" s="50" t="s">
        <v>45</v>
      </c>
      <c r="D17" s="59" t="s">
        <v>40</v>
      </c>
      <c r="E17" s="45"/>
      <c r="F17" s="46"/>
      <c r="G17" s="36"/>
      <c r="H17" s="47"/>
      <c r="I17" s="32"/>
      <c r="J17" s="33"/>
      <c r="K17" s="34"/>
      <c r="L17" s="35"/>
      <c r="M17" s="35"/>
      <c r="N17" s="35"/>
    </row>
    <row r="18" spans="1:14" ht="30" customHeight="1" x14ac:dyDescent="0.25">
      <c r="A18" s="57" t="s">
        <v>46</v>
      </c>
      <c r="B18" s="58" t="s">
        <v>34</v>
      </c>
      <c r="C18" s="50" t="s">
        <v>47</v>
      </c>
      <c r="D18" s="59" t="s">
        <v>36</v>
      </c>
      <c r="E18" s="45" t="s">
        <v>28</v>
      </c>
      <c r="F18" s="52">
        <v>15</v>
      </c>
      <c r="G18" s="53"/>
      <c r="H18" s="54">
        <f>ROUND(G18*F18,2)</f>
        <v>0</v>
      </c>
      <c r="I18" s="32"/>
      <c r="J18" s="33"/>
      <c r="K18" s="34"/>
      <c r="L18" s="35"/>
      <c r="M18" s="35"/>
      <c r="N18" s="35"/>
    </row>
    <row r="19" spans="1:14" ht="30" customHeight="1" x14ac:dyDescent="0.25">
      <c r="A19" s="57" t="s">
        <v>48</v>
      </c>
      <c r="B19" s="49" t="s">
        <v>49</v>
      </c>
      <c r="C19" s="50" t="s">
        <v>50</v>
      </c>
      <c r="D19" s="59" t="s">
        <v>40</v>
      </c>
      <c r="E19" s="45"/>
      <c r="F19" s="46"/>
      <c r="G19" s="36"/>
      <c r="H19" s="47"/>
      <c r="I19" s="32"/>
      <c r="J19" s="33"/>
      <c r="K19" s="34"/>
      <c r="L19" s="35"/>
      <c r="M19" s="35"/>
      <c r="N19" s="35"/>
    </row>
    <row r="20" spans="1:14" ht="30" customHeight="1" x14ac:dyDescent="0.25">
      <c r="A20" s="57" t="s">
        <v>51</v>
      </c>
      <c r="B20" s="58" t="s">
        <v>34</v>
      </c>
      <c r="C20" s="50" t="s">
        <v>52</v>
      </c>
      <c r="D20" s="59" t="s">
        <v>36</v>
      </c>
      <c r="E20" s="45" t="s">
        <v>53</v>
      </c>
      <c r="F20" s="52">
        <v>175</v>
      </c>
      <c r="G20" s="53"/>
      <c r="H20" s="54">
        <f>ROUND(G20*F20,2)</f>
        <v>0</v>
      </c>
      <c r="I20" s="32"/>
      <c r="J20" s="33"/>
      <c r="K20" s="34"/>
      <c r="L20" s="35"/>
      <c r="M20" s="35"/>
      <c r="N20" s="35"/>
    </row>
    <row r="21" spans="1:14" ht="30" customHeight="1" x14ac:dyDescent="0.25">
      <c r="A21" s="57" t="s">
        <v>54</v>
      </c>
      <c r="B21" s="49" t="s">
        <v>55</v>
      </c>
      <c r="C21" s="50" t="s">
        <v>56</v>
      </c>
      <c r="D21" s="59" t="s">
        <v>40</v>
      </c>
      <c r="E21" s="45"/>
      <c r="F21" s="46"/>
      <c r="G21" s="36"/>
      <c r="H21" s="47"/>
      <c r="I21" s="32"/>
      <c r="J21" s="33"/>
      <c r="K21" s="34"/>
      <c r="L21" s="35"/>
      <c r="M21" s="35"/>
      <c r="N21" s="35"/>
    </row>
    <row r="22" spans="1:14" ht="30" customHeight="1" x14ac:dyDescent="0.25">
      <c r="A22" s="57" t="s">
        <v>57</v>
      </c>
      <c r="B22" s="58" t="s">
        <v>34</v>
      </c>
      <c r="C22" s="50" t="s">
        <v>58</v>
      </c>
      <c r="D22" s="59" t="s">
        <v>36</v>
      </c>
      <c r="E22" s="45" t="s">
        <v>53</v>
      </c>
      <c r="F22" s="52">
        <v>195</v>
      </c>
      <c r="G22" s="53"/>
      <c r="H22" s="54">
        <f>ROUND(G22*F22,2)</f>
        <v>0</v>
      </c>
      <c r="I22" s="32"/>
      <c r="J22" s="33"/>
      <c r="K22" s="34"/>
      <c r="L22" s="35"/>
      <c r="M22" s="35"/>
      <c r="N22" s="35"/>
    </row>
    <row r="23" spans="1:14" ht="30" customHeight="1" x14ac:dyDescent="0.25">
      <c r="A23" s="57" t="s">
        <v>59</v>
      </c>
      <c r="B23" s="49" t="s">
        <v>60</v>
      </c>
      <c r="C23" s="50" t="s">
        <v>61</v>
      </c>
      <c r="D23" s="59" t="s">
        <v>62</v>
      </c>
      <c r="E23" s="45"/>
      <c r="F23" s="46"/>
      <c r="G23" s="36"/>
      <c r="H23" s="47"/>
      <c r="I23" s="32"/>
      <c r="J23" s="33"/>
      <c r="K23" s="34"/>
      <c r="L23" s="35"/>
      <c r="M23" s="35"/>
      <c r="N23" s="35"/>
    </row>
    <row r="24" spans="1:14" ht="30" customHeight="1" x14ac:dyDescent="0.25">
      <c r="A24" s="57" t="s">
        <v>63</v>
      </c>
      <c r="B24" s="58" t="s">
        <v>34</v>
      </c>
      <c r="C24" s="50" t="s">
        <v>64</v>
      </c>
      <c r="D24" s="59" t="s">
        <v>65</v>
      </c>
      <c r="E24" s="45"/>
      <c r="F24" s="46"/>
      <c r="G24" s="36"/>
      <c r="H24" s="47"/>
      <c r="I24" s="32"/>
      <c r="J24" s="33"/>
      <c r="K24" s="34"/>
      <c r="L24" s="35"/>
      <c r="M24" s="35"/>
      <c r="N24" s="35"/>
    </row>
    <row r="25" spans="1:14" ht="30" customHeight="1" x14ac:dyDescent="0.25">
      <c r="A25" s="57" t="s">
        <v>66</v>
      </c>
      <c r="B25" s="60" t="s">
        <v>67</v>
      </c>
      <c r="C25" s="50" t="s">
        <v>68</v>
      </c>
      <c r="D25" s="59"/>
      <c r="E25" s="45" t="s">
        <v>28</v>
      </c>
      <c r="F25" s="52">
        <v>125</v>
      </c>
      <c r="G25" s="53"/>
      <c r="H25" s="54">
        <f>ROUND(G25*F25,2)</f>
        <v>0</v>
      </c>
      <c r="I25" s="32"/>
      <c r="J25" s="33"/>
      <c r="K25" s="34"/>
      <c r="L25" s="35"/>
      <c r="M25" s="35"/>
      <c r="N25" s="35"/>
    </row>
    <row r="26" spans="1:14" ht="30" customHeight="1" x14ac:dyDescent="0.25">
      <c r="A26" s="57" t="s">
        <v>69</v>
      </c>
      <c r="B26" s="60" t="s">
        <v>70</v>
      </c>
      <c r="C26" s="50" t="s">
        <v>71</v>
      </c>
      <c r="D26" s="59" t="s">
        <v>36</v>
      </c>
      <c r="E26" s="45" t="s">
        <v>28</v>
      </c>
      <c r="F26" s="52">
        <v>90</v>
      </c>
      <c r="G26" s="53"/>
      <c r="H26" s="54">
        <f>ROUND(G26*F26,2)</f>
        <v>0</v>
      </c>
      <c r="I26" s="32"/>
      <c r="J26" s="33"/>
      <c r="K26" s="34"/>
      <c r="L26" s="35"/>
      <c r="M26" s="35"/>
      <c r="N26" s="35"/>
    </row>
    <row r="27" spans="1:14" ht="30" customHeight="1" x14ac:dyDescent="0.25">
      <c r="A27" s="57" t="s">
        <v>72</v>
      </c>
      <c r="B27" s="49" t="s">
        <v>73</v>
      </c>
      <c r="C27" s="50" t="s">
        <v>74</v>
      </c>
      <c r="D27" s="59" t="s">
        <v>62</v>
      </c>
      <c r="E27" s="45" t="s">
        <v>28</v>
      </c>
      <c r="F27" s="61">
        <v>50</v>
      </c>
      <c r="G27" s="53"/>
      <c r="H27" s="54">
        <f>ROUND(G27*F27,2)</f>
        <v>0</v>
      </c>
      <c r="I27" s="32"/>
      <c r="J27" s="33"/>
      <c r="K27" s="34"/>
      <c r="L27" s="35"/>
      <c r="M27" s="35"/>
      <c r="N27" s="35"/>
    </row>
    <row r="28" spans="1:14" ht="30" customHeight="1" x14ac:dyDescent="0.25">
      <c r="A28" s="57" t="s">
        <v>75</v>
      </c>
      <c r="B28" s="49" t="s">
        <v>76</v>
      </c>
      <c r="C28" s="50" t="s">
        <v>77</v>
      </c>
      <c r="D28" s="59" t="s">
        <v>62</v>
      </c>
      <c r="E28" s="45" t="s">
        <v>28</v>
      </c>
      <c r="F28" s="52">
        <v>50</v>
      </c>
      <c r="G28" s="53"/>
      <c r="H28" s="54">
        <f>ROUND(G28*F28,2)</f>
        <v>0</v>
      </c>
      <c r="I28" s="32"/>
      <c r="J28" s="33"/>
      <c r="K28" s="34"/>
      <c r="L28" s="35"/>
      <c r="M28" s="35"/>
      <c r="N28" s="35"/>
    </row>
    <row r="29" spans="1:14" ht="30" customHeight="1" x14ac:dyDescent="0.25">
      <c r="A29" s="57" t="s">
        <v>78</v>
      </c>
      <c r="B29" s="49" t="s">
        <v>79</v>
      </c>
      <c r="C29" s="50" t="s">
        <v>80</v>
      </c>
      <c r="D29" s="59" t="s">
        <v>62</v>
      </c>
      <c r="E29" s="45" t="s">
        <v>28</v>
      </c>
      <c r="F29" s="52">
        <v>50</v>
      </c>
      <c r="G29" s="53"/>
      <c r="H29" s="54">
        <f>ROUND(G29*F29,2)</f>
        <v>0</v>
      </c>
      <c r="I29" s="32"/>
      <c r="J29" s="33"/>
      <c r="K29" s="34"/>
      <c r="L29" s="35"/>
      <c r="M29" s="35"/>
      <c r="N29" s="35"/>
    </row>
    <row r="30" spans="1:14" ht="30" customHeight="1" x14ac:dyDescent="0.25">
      <c r="A30" s="57" t="s">
        <v>81</v>
      </c>
      <c r="B30" s="49" t="s">
        <v>82</v>
      </c>
      <c r="C30" s="50" t="s">
        <v>83</v>
      </c>
      <c r="D30" s="59" t="s">
        <v>84</v>
      </c>
      <c r="E30" s="45"/>
      <c r="F30" s="46"/>
      <c r="G30" s="36"/>
      <c r="H30" s="47"/>
      <c r="I30" s="32"/>
      <c r="J30" s="33"/>
      <c r="K30" s="34"/>
      <c r="L30" s="35"/>
      <c r="M30" s="35"/>
      <c r="N30" s="35"/>
    </row>
    <row r="31" spans="1:14" ht="30" customHeight="1" x14ac:dyDescent="0.25">
      <c r="A31" s="57" t="s">
        <v>85</v>
      </c>
      <c r="B31" s="58" t="s">
        <v>34</v>
      </c>
      <c r="C31" s="50" t="s">
        <v>86</v>
      </c>
      <c r="D31" s="59" t="s">
        <v>87</v>
      </c>
      <c r="E31" s="45" t="s">
        <v>88</v>
      </c>
      <c r="F31" s="52">
        <v>190</v>
      </c>
      <c r="G31" s="53"/>
      <c r="H31" s="54">
        <f>ROUND(G31*F31,2)</f>
        <v>0</v>
      </c>
      <c r="I31" s="32"/>
      <c r="J31" s="33"/>
      <c r="K31" s="34"/>
      <c r="L31" s="35"/>
      <c r="M31" s="35"/>
      <c r="N31" s="35"/>
    </row>
    <row r="32" spans="1:14" s="62" customFormat="1" ht="30" customHeight="1" x14ac:dyDescent="0.25">
      <c r="A32" s="57" t="s">
        <v>89</v>
      </c>
      <c r="B32" s="58" t="s">
        <v>90</v>
      </c>
      <c r="C32" s="50" t="s">
        <v>91</v>
      </c>
      <c r="D32" s="59" t="s">
        <v>92</v>
      </c>
      <c r="E32" s="45" t="s">
        <v>88</v>
      </c>
      <c r="F32" s="52">
        <v>50</v>
      </c>
      <c r="G32" s="53"/>
      <c r="H32" s="54">
        <f>ROUND(G32*F32,2)</f>
        <v>0</v>
      </c>
      <c r="I32" s="32"/>
      <c r="J32" s="33"/>
      <c r="K32" s="34"/>
      <c r="L32" s="35"/>
      <c r="M32" s="35"/>
      <c r="N32" s="35"/>
    </row>
    <row r="33" spans="1:14" ht="30" customHeight="1" x14ac:dyDescent="0.25">
      <c r="A33" s="57" t="s">
        <v>93</v>
      </c>
      <c r="B33" s="58" t="s">
        <v>94</v>
      </c>
      <c r="C33" s="50" t="s">
        <v>95</v>
      </c>
      <c r="D33" s="59" t="s">
        <v>96</v>
      </c>
      <c r="E33" s="45" t="s">
        <v>88</v>
      </c>
      <c r="F33" s="52">
        <v>7</v>
      </c>
      <c r="G33" s="53"/>
      <c r="H33" s="54">
        <f>ROUND(G33*F33,2)</f>
        <v>0</v>
      </c>
      <c r="I33" s="32"/>
      <c r="J33" s="33"/>
      <c r="K33" s="34"/>
      <c r="L33" s="35"/>
      <c r="M33" s="35"/>
      <c r="N33" s="35"/>
    </row>
    <row r="34" spans="1:14" s="71" customFormat="1" ht="30" customHeight="1" x14ac:dyDescent="0.25">
      <c r="A34" s="63" t="s">
        <v>97</v>
      </c>
      <c r="B34" s="64" t="s">
        <v>98</v>
      </c>
      <c r="C34" s="65" t="s">
        <v>99</v>
      </c>
      <c r="D34" s="66" t="s">
        <v>96</v>
      </c>
      <c r="E34" s="67" t="s">
        <v>88</v>
      </c>
      <c r="F34" s="68">
        <v>30</v>
      </c>
      <c r="G34" s="69"/>
      <c r="H34" s="70">
        <f>ROUND(G34*F34,2)</f>
        <v>0</v>
      </c>
      <c r="I34" s="184"/>
      <c r="J34" s="185"/>
      <c r="K34" s="186"/>
      <c r="L34" s="187"/>
      <c r="M34" s="187"/>
      <c r="N34" s="187"/>
    </row>
    <row r="35" spans="1:14" ht="30" customHeight="1" x14ac:dyDescent="0.25">
      <c r="A35" s="57" t="s">
        <v>100</v>
      </c>
      <c r="B35" s="49" t="s">
        <v>101</v>
      </c>
      <c r="C35" s="50" t="s">
        <v>102</v>
      </c>
      <c r="D35" s="59" t="s">
        <v>84</v>
      </c>
      <c r="E35" s="45"/>
      <c r="F35" s="46"/>
      <c r="G35" s="36"/>
      <c r="H35" s="47"/>
      <c r="I35" s="32"/>
      <c r="J35" s="33"/>
      <c r="K35" s="34"/>
      <c r="L35" s="35"/>
      <c r="M35" s="35"/>
      <c r="N35" s="35"/>
    </row>
    <row r="36" spans="1:14" ht="30" customHeight="1" x14ac:dyDescent="0.25">
      <c r="A36" s="57" t="s">
        <v>103</v>
      </c>
      <c r="B36" s="58" t="s">
        <v>34</v>
      </c>
      <c r="C36" s="50" t="s">
        <v>104</v>
      </c>
      <c r="D36" s="59" t="s">
        <v>105</v>
      </c>
      <c r="E36" s="45"/>
      <c r="F36" s="46"/>
      <c r="G36" s="36"/>
      <c r="H36" s="47"/>
      <c r="I36" s="32"/>
      <c r="J36" s="33"/>
      <c r="K36" s="34"/>
      <c r="L36" s="35"/>
      <c r="M36" s="35"/>
      <c r="N36" s="35"/>
    </row>
    <row r="37" spans="1:14" ht="30" customHeight="1" x14ac:dyDescent="0.25">
      <c r="A37" s="57" t="s">
        <v>106</v>
      </c>
      <c r="B37" s="60" t="s">
        <v>67</v>
      </c>
      <c r="C37" s="50" t="s">
        <v>107</v>
      </c>
      <c r="D37" s="59"/>
      <c r="E37" s="45" t="s">
        <v>88</v>
      </c>
      <c r="F37" s="52">
        <v>125</v>
      </c>
      <c r="G37" s="53"/>
      <c r="H37" s="54">
        <f>ROUND(G37*F37,2)</f>
        <v>0</v>
      </c>
      <c r="I37" s="32"/>
      <c r="J37" s="33"/>
      <c r="K37" s="34"/>
      <c r="L37" s="35"/>
      <c r="M37" s="35"/>
      <c r="N37" s="35"/>
    </row>
    <row r="38" spans="1:14" ht="30" customHeight="1" x14ac:dyDescent="0.25">
      <c r="A38" s="57" t="s">
        <v>108</v>
      </c>
      <c r="B38" s="60" t="s">
        <v>70</v>
      </c>
      <c r="C38" s="50" t="s">
        <v>109</v>
      </c>
      <c r="D38" s="59" t="s">
        <v>36</v>
      </c>
      <c r="E38" s="45" t="s">
        <v>88</v>
      </c>
      <c r="F38" s="52">
        <v>270</v>
      </c>
      <c r="G38" s="53"/>
      <c r="H38" s="54">
        <f>ROUND(G38*F38,2)</f>
        <v>0</v>
      </c>
      <c r="I38" s="32"/>
      <c r="J38" s="33"/>
      <c r="K38" s="34"/>
      <c r="L38" s="35"/>
      <c r="M38" s="35"/>
      <c r="N38" s="35"/>
    </row>
    <row r="39" spans="1:14" ht="45" customHeight="1" x14ac:dyDescent="0.25">
      <c r="A39" s="57" t="s">
        <v>110</v>
      </c>
      <c r="B39" s="58" t="s">
        <v>90</v>
      </c>
      <c r="C39" s="50" t="s">
        <v>111</v>
      </c>
      <c r="D39" s="59" t="s">
        <v>92</v>
      </c>
      <c r="E39" s="45" t="s">
        <v>88</v>
      </c>
      <c r="F39" s="52">
        <v>35</v>
      </c>
      <c r="G39" s="53"/>
      <c r="H39" s="54">
        <f>ROUND(G39*F39,2)</f>
        <v>0</v>
      </c>
      <c r="I39" s="32"/>
      <c r="J39" s="33"/>
      <c r="K39" s="34"/>
      <c r="L39" s="35"/>
      <c r="M39" s="35"/>
      <c r="N39" s="35"/>
    </row>
    <row r="40" spans="1:14" ht="30" customHeight="1" x14ac:dyDescent="0.25">
      <c r="A40" s="57" t="s">
        <v>112</v>
      </c>
      <c r="B40" s="58" t="s">
        <v>94</v>
      </c>
      <c r="C40" s="50" t="s">
        <v>99</v>
      </c>
      <c r="D40" s="59" t="s">
        <v>113</v>
      </c>
      <c r="E40" s="45" t="s">
        <v>88</v>
      </c>
      <c r="F40" s="52">
        <v>30</v>
      </c>
      <c r="G40" s="53"/>
      <c r="H40" s="54">
        <f>ROUND(G40*F40,2)</f>
        <v>0</v>
      </c>
      <c r="I40" s="32"/>
      <c r="J40" s="33"/>
      <c r="K40" s="34"/>
      <c r="L40" s="35"/>
      <c r="M40" s="35"/>
      <c r="N40" s="35"/>
    </row>
    <row r="41" spans="1:14" ht="30" customHeight="1" x14ac:dyDescent="0.25">
      <c r="A41" s="57" t="s">
        <v>114</v>
      </c>
      <c r="B41" s="49" t="s">
        <v>115</v>
      </c>
      <c r="C41" s="50" t="s">
        <v>116</v>
      </c>
      <c r="D41" s="59" t="s">
        <v>117</v>
      </c>
      <c r="E41" s="45"/>
      <c r="F41" s="46"/>
      <c r="G41" s="36"/>
      <c r="H41" s="47"/>
      <c r="I41" s="32"/>
      <c r="J41" s="33"/>
      <c r="K41" s="34"/>
      <c r="L41" s="35"/>
      <c r="M41" s="35"/>
      <c r="N41" s="35"/>
    </row>
    <row r="42" spans="1:14" ht="30" customHeight="1" x14ac:dyDescent="0.25">
      <c r="A42" s="57" t="s">
        <v>118</v>
      </c>
      <c r="B42" s="58" t="s">
        <v>34</v>
      </c>
      <c r="C42" s="50" t="s">
        <v>119</v>
      </c>
      <c r="D42" s="59"/>
      <c r="E42" s="45"/>
      <c r="F42" s="46"/>
      <c r="G42" s="36"/>
      <c r="H42" s="47"/>
      <c r="I42" s="32"/>
      <c r="J42" s="33"/>
      <c r="K42" s="34"/>
      <c r="L42" s="35"/>
      <c r="M42" s="35"/>
      <c r="N42" s="35"/>
    </row>
    <row r="43" spans="1:14" ht="30" customHeight="1" x14ac:dyDescent="0.25">
      <c r="A43" s="57" t="s">
        <v>120</v>
      </c>
      <c r="B43" s="60" t="s">
        <v>67</v>
      </c>
      <c r="C43" s="50" t="s">
        <v>121</v>
      </c>
      <c r="D43" s="59"/>
      <c r="E43" s="45" t="s">
        <v>122</v>
      </c>
      <c r="F43" s="52">
        <v>970</v>
      </c>
      <c r="G43" s="53"/>
      <c r="H43" s="54">
        <f>ROUND(G43*F43,2)</f>
        <v>0</v>
      </c>
      <c r="I43" s="32"/>
      <c r="J43" s="33"/>
      <c r="K43" s="34"/>
      <c r="L43" s="35"/>
      <c r="M43" s="35"/>
      <c r="N43" s="35"/>
    </row>
    <row r="44" spans="1:14" ht="30" customHeight="1" x14ac:dyDescent="0.25">
      <c r="A44" s="57" t="s">
        <v>123</v>
      </c>
      <c r="B44" s="58" t="s">
        <v>90</v>
      </c>
      <c r="C44" s="50" t="s">
        <v>124</v>
      </c>
      <c r="D44" s="59"/>
      <c r="E44" s="45"/>
      <c r="F44" s="46"/>
      <c r="G44" s="36"/>
      <c r="H44" s="47"/>
      <c r="I44" s="32"/>
      <c r="J44" s="33"/>
      <c r="K44" s="34"/>
      <c r="L44" s="35"/>
      <c r="M44" s="35"/>
      <c r="N44" s="35"/>
    </row>
    <row r="45" spans="1:14" ht="30" customHeight="1" x14ac:dyDescent="0.25">
      <c r="A45" s="57" t="s">
        <v>125</v>
      </c>
      <c r="B45" s="60" t="s">
        <v>67</v>
      </c>
      <c r="C45" s="50" t="s">
        <v>121</v>
      </c>
      <c r="D45" s="59"/>
      <c r="E45" s="45" t="s">
        <v>122</v>
      </c>
      <c r="F45" s="52">
        <v>110</v>
      </c>
      <c r="G45" s="53"/>
      <c r="H45" s="54">
        <f>ROUND(G45*F45,2)</f>
        <v>0</v>
      </c>
      <c r="I45" s="32"/>
      <c r="J45" s="33"/>
      <c r="K45" s="34"/>
      <c r="L45" s="35"/>
      <c r="M45" s="35"/>
      <c r="N45" s="35"/>
    </row>
    <row r="46" spans="1:14" ht="30" customHeight="1" x14ac:dyDescent="0.25">
      <c r="A46" s="36"/>
      <c r="B46" s="72" t="s">
        <v>126</v>
      </c>
      <c r="C46" s="73" t="s">
        <v>127</v>
      </c>
      <c r="D46" s="74" t="s">
        <v>128</v>
      </c>
      <c r="E46" s="45" t="s">
        <v>28</v>
      </c>
      <c r="F46" s="52">
        <v>250</v>
      </c>
      <c r="G46" s="53"/>
      <c r="H46" s="54">
        <f>ROUND(G46*F46,2)</f>
        <v>0</v>
      </c>
      <c r="I46" s="32"/>
      <c r="J46" s="33"/>
      <c r="K46" s="34"/>
      <c r="L46" s="35"/>
      <c r="M46" s="35"/>
      <c r="N46" s="35"/>
    </row>
    <row r="47" spans="1:14" ht="30" customHeight="1" x14ac:dyDescent="0.25">
      <c r="A47" s="57" t="s">
        <v>129</v>
      </c>
      <c r="B47" s="49" t="s">
        <v>130</v>
      </c>
      <c r="C47" s="50" t="s">
        <v>131</v>
      </c>
      <c r="D47" s="59" t="s">
        <v>132</v>
      </c>
      <c r="E47" s="45" t="s">
        <v>28</v>
      </c>
      <c r="F47" s="61">
        <v>600</v>
      </c>
      <c r="G47" s="53"/>
      <c r="H47" s="54">
        <f>ROUND(G47*F47,2)</f>
        <v>0</v>
      </c>
      <c r="I47" s="32"/>
      <c r="J47" s="33"/>
      <c r="K47" s="34"/>
      <c r="L47" s="35"/>
      <c r="M47" s="35"/>
      <c r="N47" s="35"/>
    </row>
    <row r="48" spans="1:14" ht="30" customHeight="1" x14ac:dyDescent="0.25">
      <c r="A48" s="75" t="s">
        <v>133</v>
      </c>
      <c r="B48" s="76" t="s">
        <v>134</v>
      </c>
      <c r="C48" s="77" t="s">
        <v>135</v>
      </c>
      <c r="D48" s="78" t="s">
        <v>136</v>
      </c>
      <c r="E48" s="79" t="s">
        <v>53</v>
      </c>
      <c r="F48" s="61">
        <v>4</v>
      </c>
      <c r="G48" s="53"/>
      <c r="H48" s="54">
        <f>ROUND(G48*F48,2)</f>
        <v>0</v>
      </c>
      <c r="I48" s="32"/>
      <c r="J48" s="33"/>
      <c r="K48" s="34"/>
      <c r="L48" s="35"/>
      <c r="M48" s="35"/>
      <c r="N48" s="35"/>
    </row>
    <row r="49" spans="1:14" ht="30" customHeight="1" x14ac:dyDescent="0.25">
      <c r="A49" s="36"/>
      <c r="B49" s="80"/>
      <c r="C49" s="56" t="s">
        <v>137</v>
      </c>
      <c r="D49" s="44"/>
      <c r="E49" s="45"/>
      <c r="F49" s="46"/>
      <c r="G49" s="36"/>
      <c r="H49" s="47"/>
      <c r="I49" s="32"/>
      <c r="J49" s="33"/>
      <c r="K49" s="34"/>
      <c r="L49" s="35"/>
      <c r="M49" s="35"/>
      <c r="N49" s="35"/>
    </row>
    <row r="50" spans="1:14" ht="45" customHeight="1" x14ac:dyDescent="0.25">
      <c r="A50" s="48" t="s">
        <v>138</v>
      </c>
      <c r="B50" s="49" t="s">
        <v>139</v>
      </c>
      <c r="C50" s="50" t="s">
        <v>140</v>
      </c>
      <c r="D50" s="59" t="s">
        <v>141</v>
      </c>
      <c r="E50" s="45"/>
      <c r="F50" s="46"/>
      <c r="G50" s="36"/>
      <c r="H50" s="47"/>
      <c r="I50" s="32"/>
      <c r="J50" s="33"/>
      <c r="K50" s="34"/>
      <c r="L50" s="35"/>
      <c r="M50" s="35"/>
      <c r="N50" s="35"/>
    </row>
    <row r="51" spans="1:14" ht="45" customHeight="1" x14ac:dyDescent="0.25">
      <c r="A51" s="48" t="s">
        <v>142</v>
      </c>
      <c r="B51" s="58" t="s">
        <v>34</v>
      </c>
      <c r="C51" s="50" t="s">
        <v>143</v>
      </c>
      <c r="D51" s="59" t="s">
        <v>36</v>
      </c>
      <c r="E51" s="45" t="s">
        <v>28</v>
      </c>
      <c r="F51" s="61">
        <v>900</v>
      </c>
      <c r="G51" s="53"/>
      <c r="H51" s="54">
        <f>ROUND(G51*F51,2)</f>
        <v>0</v>
      </c>
      <c r="I51" s="32"/>
      <c r="J51" s="33"/>
      <c r="K51" s="34"/>
      <c r="L51" s="35"/>
      <c r="M51" s="35"/>
      <c r="N51" s="35"/>
    </row>
    <row r="52" spans="1:14" ht="30" customHeight="1" x14ac:dyDescent="0.25">
      <c r="A52" s="48" t="s">
        <v>144</v>
      </c>
      <c r="B52" s="49" t="s">
        <v>145</v>
      </c>
      <c r="C52" s="50" t="s">
        <v>146</v>
      </c>
      <c r="D52" s="59" t="s">
        <v>147</v>
      </c>
      <c r="E52" s="45" t="s">
        <v>28</v>
      </c>
      <c r="F52" s="61">
        <v>540</v>
      </c>
      <c r="G52" s="53"/>
      <c r="H52" s="54">
        <f>ROUND(G52*F52,2)</f>
        <v>0</v>
      </c>
      <c r="I52" s="32"/>
      <c r="J52" s="33"/>
      <c r="K52" s="34"/>
      <c r="L52" s="35"/>
      <c r="M52" s="35"/>
      <c r="N52" s="35"/>
    </row>
    <row r="53" spans="1:14" ht="30" customHeight="1" x14ac:dyDescent="0.25">
      <c r="A53" s="36"/>
      <c r="B53" s="80"/>
      <c r="C53" s="56" t="s">
        <v>148</v>
      </c>
      <c r="D53" s="44"/>
      <c r="E53" s="45"/>
      <c r="F53" s="46"/>
      <c r="G53" s="36"/>
      <c r="H53" s="47"/>
      <c r="I53" s="32"/>
      <c r="J53" s="33"/>
      <c r="K53" s="34"/>
      <c r="L53" s="35"/>
      <c r="M53" s="35"/>
      <c r="N53" s="35"/>
    </row>
    <row r="54" spans="1:14" ht="45" customHeight="1" x14ac:dyDescent="0.25">
      <c r="A54" s="48" t="s">
        <v>149</v>
      </c>
      <c r="B54" s="49" t="s">
        <v>150</v>
      </c>
      <c r="C54" s="50" t="s">
        <v>151</v>
      </c>
      <c r="D54" s="59" t="s">
        <v>152</v>
      </c>
      <c r="E54" s="45" t="s">
        <v>88</v>
      </c>
      <c r="F54" s="61">
        <v>520</v>
      </c>
      <c r="G54" s="53"/>
      <c r="H54" s="54">
        <f>ROUND(G54*F54,2)</f>
        <v>0</v>
      </c>
      <c r="I54" s="32"/>
      <c r="J54" s="33"/>
      <c r="K54" s="34"/>
      <c r="L54" s="35"/>
      <c r="M54" s="35"/>
      <c r="N54" s="35"/>
    </row>
    <row r="55" spans="1:14" ht="30" customHeight="1" x14ac:dyDescent="0.25">
      <c r="A55" s="48" t="s">
        <v>153</v>
      </c>
      <c r="B55" s="49" t="s">
        <v>154</v>
      </c>
      <c r="C55" s="50" t="s">
        <v>155</v>
      </c>
      <c r="D55" s="59" t="s">
        <v>152</v>
      </c>
      <c r="E55" s="45" t="s">
        <v>88</v>
      </c>
      <c r="F55" s="61">
        <v>500</v>
      </c>
      <c r="G55" s="53"/>
      <c r="H55" s="54">
        <f>ROUND(G55*F55,2)</f>
        <v>0</v>
      </c>
      <c r="I55" s="32"/>
      <c r="J55" s="33"/>
      <c r="K55" s="34"/>
      <c r="L55" s="35"/>
      <c r="M55" s="35"/>
      <c r="N55" s="35"/>
    </row>
    <row r="56" spans="1:14" ht="45" customHeight="1" x14ac:dyDescent="0.25">
      <c r="A56" s="36"/>
      <c r="B56" s="80"/>
      <c r="C56" s="56" t="s">
        <v>156</v>
      </c>
      <c r="D56" s="44"/>
      <c r="E56" s="45"/>
      <c r="F56" s="46"/>
      <c r="G56" s="36"/>
      <c r="H56" s="47"/>
      <c r="I56" s="32"/>
      <c r="J56" s="33"/>
      <c r="K56" s="34"/>
      <c r="L56" s="35"/>
      <c r="M56" s="35"/>
      <c r="N56" s="35"/>
    </row>
    <row r="57" spans="1:14" ht="30" customHeight="1" x14ac:dyDescent="0.25">
      <c r="A57" s="48" t="s">
        <v>157</v>
      </c>
      <c r="B57" s="49" t="s">
        <v>158</v>
      </c>
      <c r="C57" s="50" t="s">
        <v>159</v>
      </c>
      <c r="D57" s="59" t="s">
        <v>160</v>
      </c>
      <c r="E57" s="45"/>
      <c r="F57" s="46"/>
      <c r="G57" s="36"/>
      <c r="H57" s="47"/>
      <c r="I57" s="32"/>
      <c r="J57" s="33"/>
      <c r="K57" s="34"/>
      <c r="L57" s="35"/>
      <c r="M57" s="35"/>
      <c r="N57" s="35"/>
    </row>
    <row r="58" spans="1:14" s="62" customFormat="1" ht="30" customHeight="1" x14ac:dyDescent="0.25">
      <c r="A58" s="48" t="s">
        <v>161</v>
      </c>
      <c r="B58" s="58" t="s">
        <v>34</v>
      </c>
      <c r="C58" s="50" t="s">
        <v>162</v>
      </c>
      <c r="D58" s="59"/>
      <c r="E58" s="45" t="s">
        <v>53</v>
      </c>
      <c r="F58" s="61">
        <v>1</v>
      </c>
      <c r="G58" s="53"/>
      <c r="H58" s="54">
        <f>ROUND(G58*F58,2)</f>
        <v>0</v>
      </c>
      <c r="I58" s="32"/>
      <c r="J58" s="33"/>
      <c r="K58" s="34"/>
      <c r="L58" s="35"/>
      <c r="M58" s="35"/>
      <c r="N58" s="35"/>
    </row>
    <row r="59" spans="1:14" s="62" customFormat="1" ht="30" customHeight="1" x14ac:dyDescent="0.25">
      <c r="A59" s="81" t="s">
        <v>163</v>
      </c>
      <c r="B59" s="76" t="s">
        <v>164</v>
      </c>
      <c r="C59" s="77" t="s">
        <v>165</v>
      </c>
      <c r="D59" s="78" t="s">
        <v>160</v>
      </c>
      <c r="E59" s="45"/>
      <c r="F59" s="46"/>
      <c r="G59" s="36"/>
      <c r="H59" s="47"/>
      <c r="I59" s="32"/>
      <c r="J59" s="33"/>
      <c r="K59" s="34"/>
      <c r="L59" s="35"/>
      <c r="M59" s="35"/>
      <c r="N59" s="35"/>
    </row>
    <row r="60" spans="1:14" s="62" customFormat="1" ht="30" customHeight="1" x14ac:dyDescent="0.25">
      <c r="A60" s="81" t="s">
        <v>166</v>
      </c>
      <c r="B60" s="82" t="s">
        <v>34</v>
      </c>
      <c r="C60" s="77" t="s">
        <v>167</v>
      </c>
      <c r="D60" s="78"/>
      <c r="E60" s="45"/>
      <c r="F60" s="46"/>
      <c r="G60" s="36"/>
      <c r="H60" s="47"/>
      <c r="I60" s="32"/>
      <c r="J60" s="33"/>
      <c r="K60" s="34"/>
      <c r="L60" s="35"/>
      <c r="M60" s="35"/>
      <c r="N60" s="35"/>
    </row>
    <row r="61" spans="1:14" s="71" customFormat="1" ht="45" customHeight="1" x14ac:dyDescent="0.25">
      <c r="A61" s="83" t="s">
        <v>168</v>
      </c>
      <c r="B61" s="84" t="s">
        <v>67</v>
      </c>
      <c r="C61" s="85" t="s">
        <v>169</v>
      </c>
      <c r="D61" s="86"/>
      <c r="E61" s="87" t="s">
        <v>88</v>
      </c>
      <c r="F61" s="88">
        <v>10</v>
      </c>
      <c r="G61" s="69"/>
      <c r="H61" s="70">
        <f>ROUND(G61*F61,2)</f>
        <v>0</v>
      </c>
      <c r="I61" s="184"/>
      <c r="J61" s="185"/>
      <c r="K61" s="186"/>
      <c r="L61" s="187"/>
      <c r="M61" s="187"/>
      <c r="N61" s="187"/>
    </row>
    <row r="62" spans="1:14" ht="30" customHeight="1" x14ac:dyDescent="0.25">
      <c r="A62" s="48" t="s">
        <v>170</v>
      </c>
      <c r="B62" s="49" t="s">
        <v>171</v>
      </c>
      <c r="C62" s="77" t="s">
        <v>172</v>
      </c>
      <c r="D62" s="89" t="s">
        <v>173</v>
      </c>
      <c r="E62" s="45"/>
      <c r="F62" s="46"/>
      <c r="G62" s="36"/>
      <c r="H62" s="47"/>
      <c r="I62" s="32"/>
      <c r="J62" s="33"/>
      <c r="K62" s="34"/>
      <c r="L62" s="35"/>
      <c r="M62" s="35"/>
      <c r="N62" s="35"/>
    </row>
    <row r="63" spans="1:14" ht="30" customHeight="1" x14ac:dyDescent="0.25">
      <c r="A63" s="48" t="s">
        <v>174</v>
      </c>
      <c r="B63" s="58" t="s">
        <v>34</v>
      </c>
      <c r="C63" s="50" t="s">
        <v>175</v>
      </c>
      <c r="D63" s="59"/>
      <c r="E63" s="45" t="s">
        <v>88</v>
      </c>
      <c r="F63" s="61">
        <v>40</v>
      </c>
      <c r="G63" s="53"/>
      <c r="H63" s="54">
        <f>ROUND(G63*F63,2)</f>
        <v>0</v>
      </c>
      <c r="I63" s="32"/>
      <c r="J63" s="33"/>
      <c r="K63" s="34"/>
      <c r="L63" s="35"/>
      <c r="M63" s="35"/>
      <c r="N63" s="35"/>
    </row>
    <row r="64" spans="1:14" ht="30" customHeight="1" x14ac:dyDescent="0.25">
      <c r="A64" s="90" t="s">
        <v>176</v>
      </c>
      <c r="B64" s="91" t="s">
        <v>177</v>
      </c>
      <c r="C64" s="92" t="s">
        <v>178</v>
      </c>
      <c r="D64" s="93" t="s">
        <v>179</v>
      </c>
      <c r="E64" s="45"/>
      <c r="F64" s="46"/>
      <c r="G64" s="36"/>
      <c r="H64" s="47"/>
      <c r="I64" s="32"/>
      <c r="J64" s="33"/>
      <c r="K64" s="34"/>
      <c r="L64" s="35"/>
      <c r="M64" s="35"/>
      <c r="N64" s="35"/>
    </row>
    <row r="65" spans="1:14" ht="45" customHeight="1" x14ac:dyDescent="0.25">
      <c r="A65" s="90" t="s">
        <v>180</v>
      </c>
      <c r="B65" s="94" t="s">
        <v>34</v>
      </c>
      <c r="C65" s="95" t="s">
        <v>181</v>
      </c>
      <c r="D65" s="59"/>
      <c r="E65" s="45" t="s">
        <v>53</v>
      </c>
      <c r="F65" s="61">
        <v>3</v>
      </c>
      <c r="G65" s="53"/>
      <c r="H65" s="54">
        <f>ROUND(G65*F65,2)</f>
        <v>0</v>
      </c>
      <c r="I65" s="32"/>
      <c r="J65" s="33"/>
      <c r="K65" s="34"/>
      <c r="L65" s="35"/>
      <c r="M65" s="35"/>
      <c r="N65" s="35"/>
    </row>
    <row r="66" spans="1:14" ht="45" customHeight="1" x14ac:dyDescent="0.25">
      <c r="A66" s="90" t="s">
        <v>182</v>
      </c>
      <c r="B66" s="94" t="s">
        <v>90</v>
      </c>
      <c r="C66" s="95" t="s">
        <v>183</v>
      </c>
      <c r="D66" s="59"/>
      <c r="E66" s="45" t="s">
        <v>53</v>
      </c>
      <c r="F66" s="61">
        <v>3</v>
      </c>
      <c r="G66" s="53"/>
      <c r="H66" s="54">
        <f>ROUND(G66*F66,2)</f>
        <v>0</v>
      </c>
      <c r="I66" s="32"/>
      <c r="J66" s="33"/>
      <c r="K66" s="34"/>
      <c r="L66" s="35"/>
      <c r="M66" s="35"/>
      <c r="N66" s="35"/>
    </row>
    <row r="67" spans="1:14" ht="30" customHeight="1" x14ac:dyDescent="0.25">
      <c r="A67" s="90" t="s">
        <v>184</v>
      </c>
      <c r="B67" s="94" t="s">
        <v>94</v>
      </c>
      <c r="C67" s="95" t="s">
        <v>185</v>
      </c>
      <c r="D67" s="93"/>
      <c r="E67" s="96" t="s">
        <v>53</v>
      </c>
      <c r="F67" s="61">
        <v>8</v>
      </c>
      <c r="G67" s="53"/>
      <c r="H67" s="54">
        <f>ROUND(G67*F67,2)</f>
        <v>0</v>
      </c>
      <c r="I67" s="32"/>
      <c r="J67" s="33"/>
      <c r="K67" s="34"/>
      <c r="L67" s="35"/>
      <c r="M67" s="35"/>
      <c r="N67" s="35"/>
    </row>
    <row r="68" spans="1:14" ht="30" customHeight="1" x14ac:dyDescent="0.25">
      <c r="A68" s="81" t="s">
        <v>186</v>
      </c>
      <c r="B68" s="94" t="s">
        <v>98</v>
      </c>
      <c r="C68" s="95" t="s">
        <v>187</v>
      </c>
      <c r="D68" s="78"/>
      <c r="E68" s="79" t="s">
        <v>53</v>
      </c>
      <c r="F68" s="61">
        <v>8</v>
      </c>
      <c r="G68" s="53"/>
      <c r="H68" s="54">
        <f>ROUND(G68*F68,2)</f>
        <v>0</v>
      </c>
      <c r="I68" s="32"/>
      <c r="J68" s="33"/>
      <c r="K68" s="34"/>
      <c r="L68" s="35"/>
      <c r="M68" s="35"/>
      <c r="N68" s="35"/>
    </row>
    <row r="69" spans="1:14" ht="30" customHeight="1" x14ac:dyDescent="0.25">
      <c r="A69" s="48" t="s">
        <v>188</v>
      </c>
      <c r="B69" s="49" t="s">
        <v>189</v>
      </c>
      <c r="C69" s="97" t="s">
        <v>190</v>
      </c>
      <c r="D69" s="59" t="s">
        <v>160</v>
      </c>
      <c r="E69" s="45"/>
      <c r="F69" s="46"/>
      <c r="G69" s="36"/>
      <c r="H69" s="47"/>
      <c r="I69" s="32"/>
      <c r="J69" s="33"/>
      <c r="K69" s="34"/>
      <c r="L69" s="35"/>
      <c r="M69" s="35"/>
      <c r="N69" s="35"/>
    </row>
    <row r="70" spans="1:14" ht="30" customHeight="1" x14ac:dyDescent="0.25">
      <c r="A70" s="48" t="s">
        <v>191</v>
      </c>
      <c r="B70" s="58" t="s">
        <v>34</v>
      </c>
      <c r="C70" s="97" t="s">
        <v>192</v>
      </c>
      <c r="D70" s="59"/>
      <c r="E70" s="45"/>
      <c r="F70" s="46"/>
      <c r="G70" s="36"/>
      <c r="H70" s="47"/>
      <c r="I70" s="32"/>
      <c r="J70" s="33"/>
      <c r="K70" s="34"/>
      <c r="L70" s="35"/>
      <c r="M70" s="35"/>
      <c r="N70" s="35"/>
    </row>
    <row r="71" spans="1:14" ht="30" customHeight="1" x14ac:dyDescent="0.25">
      <c r="A71" s="48" t="s">
        <v>193</v>
      </c>
      <c r="B71" s="60" t="s">
        <v>67</v>
      </c>
      <c r="C71" s="50" t="s">
        <v>194</v>
      </c>
      <c r="D71" s="59"/>
      <c r="E71" s="45" t="s">
        <v>53</v>
      </c>
      <c r="F71" s="61">
        <v>1</v>
      </c>
      <c r="G71" s="53"/>
      <c r="H71" s="54">
        <f>ROUND(G71*F71,2)</f>
        <v>0</v>
      </c>
      <c r="I71" s="32"/>
      <c r="J71" s="33"/>
      <c r="K71" s="34"/>
      <c r="L71" s="35"/>
      <c r="M71" s="35"/>
      <c r="N71" s="35"/>
    </row>
    <row r="72" spans="1:14" ht="30" customHeight="1" x14ac:dyDescent="0.25">
      <c r="A72" s="48" t="s">
        <v>195</v>
      </c>
      <c r="B72" s="49" t="s">
        <v>196</v>
      </c>
      <c r="C72" s="50" t="s">
        <v>197</v>
      </c>
      <c r="D72" s="59" t="s">
        <v>160</v>
      </c>
      <c r="E72" s="45" t="s">
        <v>53</v>
      </c>
      <c r="F72" s="61">
        <v>1</v>
      </c>
      <c r="G72" s="53"/>
      <c r="H72" s="54">
        <f>ROUND(G72*F72,2)</f>
        <v>0</v>
      </c>
      <c r="I72" s="32"/>
      <c r="J72" s="33"/>
      <c r="K72" s="34"/>
      <c r="L72" s="35"/>
      <c r="M72" s="35"/>
      <c r="N72" s="35"/>
    </row>
    <row r="73" spans="1:14" ht="30" customHeight="1" x14ac:dyDescent="0.25">
      <c r="A73" s="48" t="s">
        <v>198</v>
      </c>
      <c r="B73" s="49" t="s">
        <v>199</v>
      </c>
      <c r="C73" s="50" t="s">
        <v>200</v>
      </c>
      <c r="D73" s="59" t="s">
        <v>201</v>
      </c>
      <c r="E73" s="45" t="s">
        <v>53</v>
      </c>
      <c r="F73" s="61">
        <v>10</v>
      </c>
      <c r="G73" s="53"/>
      <c r="H73" s="54">
        <f>ROUND(G73*F73,2)</f>
        <v>0</v>
      </c>
      <c r="I73" s="32"/>
      <c r="J73" s="33"/>
      <c r="K73" s="34"/>
      <c r="L73" s="35"/>
      <c r="M73" s="35"/>
      <c r="N73" s="35"/>
    </row>
    <row r="74" spans="1:14" ht="30" customHeight="1" x14ac:dyDescent="0.25">
      <c r="A74" s="36"/>
      <c r="B74" s="98"/>
      <c r="C74" s="56" t="s">
        <v>202</v>
      </c>
      <c r="D74" s="44"/>
      <c r="E74" s="45"/>
      <c r="F74" s="46"/>
      <c r="G74" s="36"/>
      <c r="H74" s="47"/>
      <c r="I74" s="32"/>
      <c r="J74" s="33"/>
      <c r="K74" s="34"/>
      <c r="L74" s="35"/>
      <c r="M74" s="35"/>
      <c r="N74" s="35"/>
    </row>
    <row r="75" spans="1:14" ht="45" customHeight="1" x14ac:dyDescent="0.25">
      <c r="A75" s="90" t="s">
        <v>203</v>
      </c>
      <c r="B75" s="91" t="s">
        <v>204</v>
      </c>
      <c r="C75" s="95" t="s">
        <v>205</v>
      </c>
      <c r="D75" s="93" t="s">
        <v>206</v>
      </c>
      <c r="E75" s="96" t="s">
        <v>53</v>
      </c>
      <c r="F75" s="61">
        <v>10</v>
      </c>
      <c r="G75" s="53"/>
      <c r="H75" s="54">
        <f>ROUND(G75*F75,2)</f>
        <v>0</v>
      </c>
      <c r="I75" s="32"/>
      <c r="J75" s="33"/>
      <c r="K75" s="34"/>
      <c r="L75" s="35"/>
      <c r="M75" s="35"/>
      <c r="N75" s="35"/>
    </row>
    <row r="76" spans="1:14" ht="30" customHeight="1" x14ac:dyDescent="0.25">
      <c r="A76" s="90" t="s">
        <v>207</v>
      </c>
      <c r="B76" s="91" t="s">
        <v>208</v>
      </c>
      <c r="C76" s="95" t="s">
        <v>209</v>
      </c>
      <c r="D76" s="93" t="s">
        <v>206</v>
      </c>
      <c r="E76" s="45"/>
      <c r="F76" s="46"/>
      <c r="G76" s="36"/>
      <c r="H76" s="47"/>
      <c r="I76" s="32"/>
      <c r="J76" s="33"/>
      <c r="K76" s="34"/>
      <c r="L76" s="35"/>
      <c r="M76" s="35"/>
      <c r="N76" s="35"/>
    </row>
    <row r="77" spans="1:14" ht="30" customHeight="1" x14ac:dyDescent="0.25">
      <c r="A77" s="81" t="s">
        <v>210</v>
      </c>
      <c r="B77" s="82" t="s">
        <v>34</v>
      </c>
      <c r="C77" s="77" t="s">
        <v>211</v>
      </c>
      <c r="D77" s="78"/>
      <c r="E77" s="79" t="s">
        <v>53</v>
      </c>
      <c r="F77" s="61">
        <v>1</v>
      </c>
      <c r="G77" s="53"/>
      <c r="H77" s="54">
        <f>ROUND(G77*F77,2)</f>
        <v>0</v>
      </c>
      <c r="I77" s="32"/>
      <c r="J77" s="33"/>
      <c r="K77" s="34"/>
      <c r="L77" s="35"/>
      <c r="M77" s="35"/>
      <c r="N77" s="35"/>
    </row>
    <row r="78" spans="1:14" ht="30" customHeight="1" x14ac:dyDescent="0.25">
      <c r="A78" s="81" t="s">
        <v>212</v>
      </c>
      <c r="B78" s="82" t="s">
        <v>90</v>
      </c>
      <c r="C78" s="77" t="s">
        <v>213</v>
      </c>
      <c r="D78" s="78"/>
      <c r="E78" s="79" t="s">
        <v>53</v>
      </c>
      <c r="F78" s="61">
        <v>6</v>
      </c>
      <c r="G78" s="53"/>
      <c r="H78" s="54">
        <f>ROUND(G78*F78,2)</f>
        <v>0</v>
      </c>
      <c r="I78" s="32"/>
      <c r="J78" s="33"/>
      <c r="K78" s="34"/>
      <c r="L78" s="35"/>
      <c r="M78" s="35"/>
      <c r="N78" s="35"/>
    </row>
    <row r="79" spans="1:14" ht="30" customHeight="1" x14ac:dyDescent="0.25">
      <c r="A79" s="81" t="s">
        <v>214</v>
      </c>
      <c r="B79" s="82" t="s">
        <v>94</v>
      </c>
      <c r="C79" s="77" t="s">
        <v>215</v>
      </c>
      <c r="D79" s="78"/>
      <c r="E79" s="79" t="s">
        <v>53</v>
      </c>
      <c r="F79" s="61">
        <v>2</v>
      </c>
      <c r="G79" s="53"/>
      <c r="H79" s="54">
        <f>ROUND(G79*F79,2)</f>
        <v>0</v>
      </c>
      <c r="I79" s="32"/>
      <c r="J79" s="33"/>
      <c r="K79" s="34"/>
      <c r="L79" s="35"/>
      <c r="M79" s="35"/>
      <c r="N79" s="35"/>
    </row>
    <row r="80" spans="1:14" ht="30" customHeight="1" x14ac:dyDescent="0.25">
      <c r="A80" s="48" t="s">
        <v>216</v>
      </c>
      <c r="B80" s="49" t="s">
        <v>217</v>
      </c>
      <c r="C80" s="50" t="s">
        <v>218</v>
      </c>
      <c r="D80" s="59" t="s">
        <v>206</v>
      </c>
      <c r="E80" s="45" t="s">
        <v>53</v>
      </c>
      <c r="F80" s="61">
        <v>5</v>
      </c>
      <c r="G80" s="53"/>
      <c r="H80" s="54">
        <f>ROUND(G80*F80,2)</f>
        <v>0</v>
      </c>
      <c r="I80" s="32"/>
      <c r="J80" s="33"/>
      <c r="K80" s="34"/>
      <c r="L80" s="35"/>
      <c r="M80" s="35"/>
      <c r="N80" s="35"/>
    </row>
    <row r="81" spans="1:14" s="62" customFormat="1" ht="30" customHeight="1" x14ac:dyDescent="0.25">
      <c r="A81" s="48" t="s">
        <v>219</v>
      </c>
      <c r="B81" s="49" t="s">
        <v>220</v>
      </c>
      <c r="C81" s="50" t="s">
        <v>221</v>
      </c>
      <c r="D81" s="59" t="s">
        <v>206</v>
      </c>
      <c r="E81" s="45" t="s">
        <v>53</v>
      </c>
      <c r="F81" s="61">
        <v>5</v>
      </c>
      <c r="G81" s="53"/>
      <c r="H81" s="54">
        <f>ROUND(G81*F81,2)</f>
        <v>0</v>
      </c>
      <c r="I81" s="32"/>
      <c r="J81" s="33"/>
      <c r="K81" s="34"/>
      <c r="L81" s="35"/>
      <c r="M81" s="35"/>
      <c r="N81" s="35"/>
    </row>
    <row r="82" spans="1:14" ht="30" customHeight="1" x14ac:dyDescent="0.25">
      <c r="A82" s="36"/>
      <c r="B82" s="42"/>
      <c r="C82" s="56" t="s">
        <v>222</v>
      </c>
      <c r="D82" s="44"/>
      <c r="E82" s="45"/>
      <c r="F82" s="46"/>
      <c r="G82" s="36"/>
      <c r="H82" s="47"/>
      <c r="I82" s="32"/>
      <c r="J82" s="33"/>
      <c r="K82" s="34"/>
      <c r="L82" s="35"/>
      <c r="M82" s="35"/>
      <c r="N82" s="35"/>
    </row>
    <row r="83" spans="1:14" ht="30" customHeight="1" x14ac:dyDescent="0.25">
      <c r="A83" s="57" t="s">
        <v>223</v>
      </c>
      <c r="B83" s="49" t="s">
        <v>224</v>
      </c>
      <c r="C83" s="50" t="s">
        <v>225</v>
      </c>
      <c r="D83" s="59" t="s">
        <v>226</v>
      </c>
      <c r="E83" s="45"/>
      <c r="F83" s="46"/>
      <c r="G83" s="36"/>
      <c r="H83" s="47"/>
      <c r="I83" s="32"/>
      <c r="J83" s="33"/>
      <c r="K83" s="34"/>
      <c r="L83" s="35"/>
      <c r="M83" s="35"/>
      <c r="N83" s="35"/>
    </row>
    <row r="84" spans="1:14" ht="30" customHeight="1" x14ac:dyDescent="0.25">
      <c r="A84" s="57" t="s">
        <v>227</v>
      </c>
      <c r="B84" s="58" t="s">
        <v>34</v>
      </c>
      <c r="C84" s="50" t="s">
        <v>228</v>
      </c>
      <c r="D84" s="59"/>
      <c r="E84" s="45" t="s">
        <v>28</v>
      </c>
      <c r="F84" s="52">
        <v>1800</v>
      </c>
      <c r="G84" s="53"/>
      <c r="H84" s="54">
        <f>ROUND(G84*F84,2)</f>
        <v>0</v>
      </c>
      <c r="I84" s="32"/>
      <c r="J84" s="33"/>
      <c r="K84" s="34"/>
      <c r="L84" s="35"/>
      <c r="M84" s="35"/>
      <c r="N84" s="35"/>
    </row>
    <row r="85" spans="1:14" ht="9" customHeight="1" x14ac:dyDescent="0.25">
      <c r="A85" s="36"/>
      <c r="B85" s="99"/>
      <c r="C85" s="56"/>
      <c r="D85" s="44"/>
      <c r="E85" s="100"/>
      <c r="F85" s="46"/>
      <c r="G85" s="47"/>
      <c r="H85" s="47"/>
      <c r="I85" s="32"/>
      <c r="J85" s="33"/>
      <c r="K85" s="34"/>
      <c r="L85" s="35"/>
      <c r="M85" s="35"/>
      <c r="N85" s="35"/>
    </row>
    <row r="86" spans="1:14" ht="45" customHeight="1" thickBot="1" x14ac:dyDescent="0.3">
      <c r="A86" s="36"/>
      <c r="B86" s="101" t="s">
        <v>14</v>
      </c>
      <c r="C86" s="199" t="str">
        <f>C7</f>
        <v>REHABILITATION:  APPLE LANE - QUAIL RIDGE ROAD (E LEG) TO HAMILTON AVENUE</v>
      </c>
      <c r="D86" s="200"/>
      <c r="E86" s="200"/>
      <c r="F86" s="201"/>
      <c r="G86" s="102" t="s">
        <v>229</v>
      </c>
      <c r="H86" s="102">
        <f>SUM(H7:H85)</f>
        <v>0</v>
      </c>
      <c r="I86" s="32"/>
      <c r="J86" s="33"/>
      <c r="K86" s="34"/>
      <c r="L86" s="35"/>
      <c r="M86" s="35"/>
      <c r="N86" s="35"/>
    </row>
    <row r="87" spans="1:14" ht="45" customHeight="1" thickTop="1" x14ac:dyDescent="0.25">
      <c r="A87" s="36"/>
      <c r="B87" s="39" t="s">
        <v>230</v>
      </c>
      <c r="C87" s="202" t="s">
        <v>231</v>
      </c>
      <c r="D87" s="203"/>
      <c r="E87" s="203"/>
      <c r="F87" s="204"/>
      <c r="G87" s="40"/>
      <c r="H87" s="41"/>
      <c r="I87" s="32"/>
      <c r="J87" s="33"/>
      <c r="K87" s="34"/>
      <c r="L87" s="35"/>
      <c r="M87" s="35"/>
      <c r="N87" s="35"/>
    </row>
    <row r="88" spans="1:14" ht="30" customHeight="1" x14ac:dyDescent="0.25">
      <c r="A88" s="36"/>
      <c r="B88" s="42"/>
      <c r="C88" s="43" t="s">
        <v>16</v>
      </c>
      <c r="D88" s="44"/>
      <c r="E88" s="45"/>
      <c r="F88" s="46"/>
      <c r="G88" s="36"/>
      <c r="H88" s="47"/>
      <c r="I88" s="32"/>
      <c r="J88" s="33"/>
      <c r="K88" s="34"/>
      <c r="L88" s="35"/>
      <c r="M88" s="35"/>
      <c r="N88" s="35"/>
    </row>
    <row r="89" spans="1:14" ht="30" customHeight="1" x14ac:dyDescent="0.25">
      <c r="A89" s="81" t="s">
        <v>17</v>
      </c>
      <c r="B89" s="76" t="s">
        <v>232</v>
      </c>
      <c r="C89" s="77" t="s">
        <v>19</v>
      </c>
      <c r="D89" s="103" t="s">
        <v>20</v>
      </c>
      <c r="E89" s="79" t="s">
        <v>21</v>
      </c>
      <c r="F89" s="61">
        <v>2150</v>
      </c>
      <c r="G89" s="53"/>
      <c r="H89" s="54">
        <f>ROUND(G89*F89,2)</f>
        <v>0</v>
      </c>
      <c r="I89" s="32"/>
      <c r="J89" s="33"/>
      <c r="K89" s="34"/>
      <c r="L89" s="35"/>
      <c r="M89" s="35"/>
      <c r="N89" s="35"/>
    </row>
    <row r="90" spans="1:14" ht="30" customHeight="1" x14ac:dyDescent="0.25">
      <c r="A90" s="104" t="s">
        <v>233</v>
      </c>
      <c r="B90" s="76" t="s">
        <v>234</v>
      </c>
      <c r="C90" s="77" t="s">
        <v>235</v>
      </c>
      <c r="D90" s="103" t="s">
        <v>20</v>
      </c>
      <c r="E90" s="79" t="s">
        <v>28</v>
      </c>
      <c r="F90" s="61">
        <v>4120</v>
      </c>
      <c r="G90" s="53"/>
      <c r="H90" s="54">
        <f>ROUND(G90*F90,2)</f>
        <v>0</v>
      </c>
      <c r="I90" s="32"/>
      <c r="J90" s="33"/>
      <c r="K90" s="34"/>
      <c r="L90" s="35"/>
      <c r="M90" s="35"/>
      <c r="N90" s="35"/>
    </row>
    <row r="91" spans="1:14" ht="30" customHeight="1" x14ac:dyDescent="0.25">
      <c r="A91" s="104" t="s">
        <v>236</v>
      </c>
      <c r="B91" s="76" t="s">
        <v>237</v>
      </c>
      <c r="C91" s="77" t="s">
        <v>238</v>
      </c>
      <c r="D91" s="103" t="s">
        <v>20</v>
      </c>
      <c r="E91" s="45"/>
      <c r="F91" s="46"/>
      <c r="G91" s="36"/>
      <c r="H91" s="47"/>
      <c r="I91" s="32"/>
      <c r="J91" s="33"/>
      <c r="K91" s="34"/>
      <c r="L91" s="35"/>
      <c r="M91" s="35"/>
      <c r="N91" s="35"/>
    </row>
    <row r="92" spans="1:14" ht="30" customHeight="1" x14ac:dyDescent="0.25">
      <c r="A92" s="104" t="s">
        <v>239</v>
      </c>
      <c r="B92" s="82" t="s">
        <v>34</v>
      </c>
      <c r="C92" s="77" t="s">
        <v>240</v>
      </c>
      <c r="D92" s="78" t="s">
        <v>36</v>
      </c>
      <c r="E92" s="79" t="s">
        <v>122</v>
      </c>
      <c r="F92" s="61">
        <v>3200</v>
      </c>
      <c r="G92" s="53"/>
      <c r="H92" s="54">
        <f>ROUND(G92*F92,2)</f>
        <v>0</v>
      </c>
      <c r="I92" s="32"/>
      <c r="J92" s="33"/>
      <c r="K92" s="34"/>
      <c r="L92" s="35"/>
      <c r="M92" s="35"/>
      <c r="N92" s="35"/>
    </row>
    <row r="93" spans="1:14" ht="45" customHeight="1" x14ac:dyDescent="0.25">
      <c r="A93" s="104" t="s">
        <v>22</v>
      </c>
      <c r="B93" s="76" t="s">
        <v>241</v>
      </c>
      <c r="C93" s="77" t="s">
        <v>24</v>
      </c>
      <c r="D93" s="103" t="s">
        <v>20</v>
      </c>
      <c r="E93" s="79" t="s">
        <v>21</v>
      </c>
      <c r="F93" s="61">
        <v>500</v>
      </c>
      <c r="G93" s="53"/>
      <c r="H93" s="54">
        <f>ROUND(G93*F93,2)</f>
        <v>0</v>
      </c>
      <c r="I93" s="32"/>
      <c r="J93" s="33"/>
      <c r="K93" s="34"/>
      <c r="L93" s="35"/>
      <c r="M93" s="35"/>
      <c r="N93" s="35"/>
    </row>
    <row r="94" spans="1:14" ht="30" customHeight="1" x14ac:dyDescent="0.25">
      <c r="A94" s="81" t="s">
        <v>25</v>
      </c>
      <c r="B94" s="76" t="s">
        <v>242</v>
      </c>
      <c r="C94" s="77" t="s">
        <v>27</v>
      </c>
      <c r="D94" s="103" t="s">
        <v>20</v>
      </c>
      <c r="E94" s="79" t="s">
        <v>28</v>
      </c>
      <c r="F94" s="61">
        <v>3300</v>
      </c>
      <c r="G94" s="53"/>
      <c r="H94" s="54">
        <f>ROUND(G94*F94,2)</f>
        <v>0</v>
      </c>
      <c r="I94" s="32"/>
      <c r="J94" s="33"/>
      <c r="K94" s="34"/>
      <c r="L94" s="35"/>
      <c r="M94" s="35"/>
      <c r="N94" s="35"/>
    </row>
    <row r="95" spans="1:14" ht="30" customHeight="1" x14ac:dyDescent="0.25">
      <c r="A95" s="104" t="s">
        <v>243</v>
      </c>
      <c r="B95" s="76" t="s">
        <v>244</v>
      </c>
      <c r="C95" s="77" t="s">
        <v>245</v>
      </c>
      <c r="D95" s="78" t="s">
        <v>246</v>
      </c>
      <c r="E95" s="79" t="s">
        <v>28</v>
      </c>
      <c r="F95" s="61">
        <v>4120</v>
      </c>
      <c r="G95" s="53"/>
      <c r="H95" s="54">
        <f>ROUND(G95*F95,2)</f>
        <v>0</v>
      </c>
      <c r="I95" s="32"/>
      <c r="J95" s="33"/>
      <c r="K95" s="34"/>
      <c r="L95" s="35"/>
      <c r="M95" s="35"/>
      <c r="N95" s="35"/>
    </row>
    <row r="96" spans="1:14" ht="30" customHeight="1" x14ac:dyDescent="0.25">
      <c r="A96" s="36"/>
      <c r="B96" s="42"/>
      <c r="C96" s="56" t="s">
        <v>29</v>
      </c>
      <c r="D96" s="44"/>
      <c r="E96" s="45"/>
      <c r="F96" s="46"/>
      <c r="G96" s="36"/>
      <c r="H96" s="47"/>
      <c r="I96" s="32"/>
      <c r="J96" s="33"/>
      <c r="K96" s="34"/>
      <c r="L96" s="35"/>
      <c r="M96" s="35"/>
      <c r="N96" s="35"/>
    </row>
    <row r="97" spans="1:14" ht="30" customHeight="1" x14ac:dyDescent="0.25">
      <c r="A97" s="75" t="s">
        <v>30</v>
      </c>
      <c r="B97" s="76" t="s">
        <v>247</v>
      </c>
      <c r="C97" s="77" t="s">
        <v>32</v>
      </c>
      <c r="D97" s="103" t="s">
        <v>20</v>
      </c>
      <c r="E97" s="45"/>
      <c r="F97" s="46"/>
      <c r="G97" s="36"/>
      <c r="H97" s="47"/>
      <c r="I97" s="32"/>
      <c r="J97" s="33"/>
      <c r="K97" s="34"/>
      <c r="L97" s="35"/>
      <c r="M97" s="35"/>
      <c r="N97" s="35"/>
    </row>
    <row r="98" spans="1:14" ht="30" customHeight="1" x14ac:dyDescent="0.25">
      <c r="A98" s="75" t="s">
        <v>248</v>
      </c>
      <c r="B98" s="82" t="s">
        <v>34</v>
      </c>
      <c r="C98" s="77" t="s">
        <v>249</v>
      </c>
      <c r="D98" s="78" t="s">
        <v>36</v>
      </c>
      <c r="E98" s="79" t="s">
        <v>28</v>
      </c>
      <c r="F98" s="61">
        <v>3900</v>
      </c>
      <c r="G98" s="53"/>
      <c r="H98" s="54">
        <f>ROUND(G98*F98,2)</f>
        <v>0</v>
      </c>
      <c r="I98" s="32"/>
      <c r="J98" s="33"/>
      <c r="K98" s="34"/>
      <c r="L98" s="35"/>
      <c r="M98" s="35"/>
      <c r="N98" s="35"/>
    </row>
    <row r="99" spans="1:14" ht="30" customHeight="1" x14ac:dyDescent="0.25">
      <c r="A99" s="75" t="s">
        <v>43</v>
      </c>
      <c r="B99" s="76" t="s">
        <v>250</v>
      </c>
      <c r="C99" s="77" t="s">
        <v>45</v>
      </c>
      <c r="D99" s="78" t="s">
        <v>40</v>
      </c>
      <c r="E99" s="45"/>
      <c r="F99" s="46"/>
      <c r="G99" s="36"/>
      <c r="H99" s="47"/>
      <c r="I99" s="32"/>
      <c r="J99" s="33"/>
      <c r="K99" s="34"/>
      <c r="L99" s="35"/>
      <c r="M99" s="35"/>
      <c r="N99" s="35"/>
    </row>
    <row r="100" spans="1:14" ht="30" customHeight="1" x14ac:dyDescent="0.25">
      <c r="A100" s="75" t="s">
        <v>46</v>
      </c>
      <c r="B100" s="82" t="s">
        <v>34</v>
      </c>
      <c r="C100" s="77" t="s">
        <v>47</v>
      </c>
      <c r="D100" s="78" t="s">
        <v>36</v>
      </c>
      <c r="E100" s="79" t="s">
        <v>28</v>
      </c>
      <c r="F100" s="61">
        <v>50</v>
      </c>
      <c r="G100" s="53"/>
      <c r="H100" s="54">
        <f>ROUND(G100*F100,2)</f>
        <v>0</v>
      </c>
      <c r="I100" s="32"/>
      <c r="J100" s="33"/>
      <c r="K100" s="34"/>
      <c r="L100" s="35"/>
      <c r="M100" s="35"/>
      <c r="N100" s="35"/>
    </row>
    <row r="101" spans="1:14" ht="30" customHeight="1" x14ac:dyDescent="0.25">
      <c r="A101" s="75" t="s">
        <v>251</v>
      </c>
      <c r="B101" s="76" t="s">
        <v>252</v>
      </c>
      <c r="C101" s="77" t="s">
        <v>253</v>
      </c>
      <c r="D101" s="78" t="s">
        <v>40</v>
      </c>
      <c r="E101" s="45"/>
      <c r="F101" s="46"/>
      <c r="G101" s="36"/>
      <c r="H101" s="47"/>
      <c r="I101" s="32"/>
      <c r="J101" s="33"/>
      <c r="K101" s="34"/>
      <c r="L101" s="35"/>
      <c r="M101" s="35"/>
      <c r="N101" s="35"/>
    </row>
    <row r="102" spans="1:14" ht="30" customHeight="1" x14ac:dyDescent="0.25">
      <c r="A102" s="75" t="s">
        <v>254</v>
      </c>
      <c r="B102" s="82" t="s">
        <v>34</v>
      </c>
      <c r="C102" s="77" t="s">
        <v>255</v>
      </c>
      <c r="D102" s="78" t="s">
        <v>36</v>
      </c>
      <c r="E102" s="79" t="s">
        <v>28</v>
      </c>
      <c r="F102" s="61">
        <v>240</v>
      </c>
      <c r="G102" s="53"/>
      <c r="H102" s="54">
        <f>ROUND(G102*F102,2)</f>
        <v>0</v>
      </c>
      <c r="I102" s="32"/>
      <c r="J102" s="33"/>
      <c r="K102" s="34"/>
      <c r="L102" s="35"/>
      <c r="M102" s="35"/>
      <c r="N102" s="35"/>
    </row>
    <row r="103" spans="1:14" ht="30" customHeight="1" x14ac:dyDescent="0.25">
      <c r="A103" s="75" t="s">
        <v>48</v>
      </c>
      <c r="B103" s="76" t="s">
        <v>256</v>
      </c>
      <c r="C103" s="77" t="s">
        <v>50</v>
      </c>
      <c r="D103" s="78" t="s">
        <v>40</v>
      </c>
      <c r="E103" s="45"/>
      <c r="F103" s="46"/>
      <c r="G103" s="36"/>
      <c r="H103" s="47"/>
      <c r="I103" s="32"/>
      <c r="J103" s="33"/>
      <c r="K103" s="34"/>
      <c r="L103" s="35"/>
      <c r="M103" s="35"/>
      <c r="N103" s="35"/>
    </row>
    <row r="104" spans="1:14" ht="30" customHeight="1" x14ac:dyDescent="0.25">
      <c r="A104" s="75" t="s">
        <v>51</v>
      </c>
      <c r="B104" s="82" t="s">
        <v>34</v>
      </c>
      <c r="C104" s="77" t="s">
        <v>52</v>
      </c>
      <c r="D104" s="78" t="s">
        <v>36</v>
      </c>
      <c r="E104" s="79" t="s">
        <v>53</v>
      </c>
      <c r="F104" s="61">
        <v>20</v>
      </c>
      <c r="G104" s="53"/>
      <c r="H104" s="54">
        <f>ROUND(G104*F104,2)</f>
        <v>0</v>
      </c>
      <c r="I104" s="32"/>
      <c r="J104" s="33"/>
      <c r="K104" s="34"/>
      <c r="L104" s="35"/>
      <c r="M104" s="35"/>
      <c r="N104" s="35"/>
    </row>
    <row r="105" spans="1:14" ht="30" customHeight="1" x14ac:dyDescent="0.25">
      <c r="A105" s="75" t="s">
        <v>54</v>
      </c>
      <c r="B105" s="76" t="s">
        <v>257</v>
      </c>
      <c r="C105" s="77" t="s">
        <v>56</v>
      </c>
      <c r="D105" s="78" t="s">
        <v>40</v>
      </c>
      <c r="E105" s="45"/>
      <c r="F105" s="46"/>
      <c r="G105" s="36"/>
      <c r="H105" s="47"/>
      <c r="I105" s="32"/>
      <c r="J105" s="33"/>
      <c r="K105" s="34"/>
      <c r="L105" s="35"/>
      <c r="M105" s="35"/>
      <c r="N105" s="35"/>
    </row>
    <row r="106" spans="1:14" ht="30" customHeight="1" x14ac:dyDescent="0.25">
      <c r="A106" s="75" t="s">
        <v>57</v>
      </c>
      <c r="B106" s="82" t="s">
        <v>34</v>
      </c>
      <c r="C106" s="77" t="s">
        <v>58</v>
      </c>
      <c r="D106" s="78" t="s">
        <v>36</v>
      </c>
      <c r="E106" s="79" t="s">
        <v>53</v>
      </c>
      <c r="F106" s="61">
        <v>80</v>
      </c>
      <c r="G106" s="53"/>
      <c r="H106" s="54">
        <f>ROUND(G106*F106,2)</f>
        <v>0</v>
      </c>
      <c r="I106" s="32"/>
      <c r="J106" s="33"/>
      <c r="K106" s="34"/>
      <c r="L106" s="35"/>
      <c r="M106" s="35"/>
      <c r="N106" s="35"/>
    </row>
    <row r="107" spans="1:14" ht="30" customHeight="1" x14ac:dyDescent="0.25">
      <c r="A107" s="75" t="s">
        <v>59</v>
      </c>
      <c r="B107" s="76" t="s">
        <v>258</v>
      </c>
      <c r="C107" s="77" t="s">
        <v>61</v>
      </c>
      <c r="D107" s="78" t="s">
        <v>62</v>
      </c>
      <c r="E107" s="45"/>
      <c r="F107" s="46"/>
      <c r="G107" s="36"/>
      <c r="H107" s="47"/>
      <c r="I107" s="32"/>
      <c r="J107" s="33"/>
      <c r="K107" s="34"/>
      <c r="L107" s="35"/>
      <c r="M107" s="35"/>
      <c r="N107" s="35"/>
    </row>
    <row r="108" spans="1:14" ht="30" customHeight="1" x14ac:dyDescent="0.25">
      <c r="A108" s="75" t="s">
        <v>63</v>
      </c>
      <c r="B108" s="82" t="s">
        <v>34</v>
      </c>
      <c r="C108" s="77" t="s">
        <v>64</v>
      </c>
      <c r="D108" s="78" t="s">
        <v>65</v>
      </c>
      <c r="E108" s="45"/>
      <c r="F108" s="46"/>
      <c r="G108" s="36"/>
      <c r="H108" s="47"/>
      <c r="I108" s="32"/>
      <c r="J108" s="33"/>
      <c r="K108" s="34"/>
      <c r="L108" s="35"/>
      <c r="M108" s="35"/>
      <c r="N108" s="35"/>
    </row>
    <row r="109" spans="1:14" s="62" customFormat="1" ht="30" customHeight="1" x14ac:dyDescent="0.25">
      <c r="A109" s="75" t="s">
        <v>259</v>
      </c>
      <c r="B109" s="105" t="s">
        <v>67</v>
      </c>
      <c r="C109" s="77" t="s">
        <v>260</v>
      </c>
      <c r="D109" s="78"/>
      <c r="E109" s="79" t="s">
        <v>28</v>
      </c>
      <c r="F109" s="61">
        <v>60</v>
      </c>
      <c r="G109" s="53"/>
      <c r="H109" s="54">
        <f t="shared" ref="H109:H114" si="0">ROUND(G109*F109,2)</f>
        <v>0</v>
      </c>
      <c r="I109" s="32"/>
      <c r="J109" s="33"/>
      <c r="K109" s="34"/>
      <c r="L109" s="35"/>
      <c r="M109" s="35"/>
      <c r="N109" s="35"/>
    </row>
    <row r="110" spans="1:14" ht="30" customHeight="1" x14ac:dyDescent="0.25">
      <c r="A110" s="75" t="s">
        <v>66</v>
      </c>
      <c r="B110" s="105" t="s">
        <v>70</v>
      </c>
      <c r="C110" s="77" t="s">
        <v>68</v>
      </c>
      <c r="D110" s="78"/>
      <c r="E110" s="79" t="s">
        <v>28</v>
      </c>
      <c r="F110" s="61">
        <v>150</v>
      </c>
      <c r="G110" s="53"/>
      <c r="H110" s="54">
        <f t="shared" si="0"/>
        <v>0</v>
      </c>
      <c r="I110" s="32"/>
      <c r="J110" s="33"/>
      <c r="K110" s="34"/>
      <c r="L110" s="35"/>
      <c r="M110" s="35"/>
      <c r="N110" s="35"/>
    </row>
    <row r="111" spans="1:14" ht="30" customHeight="1" x14ac:dyDescent="0.25">
      <c r="A111" s="75" t="s">
        <v>69</v>
      </c>
      <c r="B111" s="105" t="s">
        <v>261</v>
      </c>
      <c r="C111" s="77" t="s">
        <v>71</v>
      </c>
      <c r="D111" s="78" t="s">
        <v>36</v>
      </c>
      <c r="E111" s="79" t="s">
        <v>28</v>
      </c>
      <c r="F111" s="61">
        <v>270</v>
      </c>
      <c r="G111" s="53"/>
      <c r="H111" s="54">
        <f t="shared" si="0"/>
        <v>0</v>
      </c>
      <c r="I111" s="32"/>
      <c r="J111" s="33"/>
      <c r="K111" s="34"/>
      <c r="L111" s="35"/>
      <c r="M111" s="35"/>
      <c r="N111" s="35"/>
    </row>
    <row r="112" spans="1:14" ht="30" customHeight="1" x14ac:dyDescent="0.25">
      <c r="A112" s="75" t="s">
        <v>72</v>
      </c>
      <c r="B112" s="76" t="s">
        <v>262</v>
      </c>
      <c r="C112" s="77" t="s">
        <v>74</v>
      </c>
      <c r="D112" s="78" t="s">
        <v>62</v>
      </c>
      <c r="E112" s="79" t="s">
        <v>28</v>
      </c>
      <c r="F112" s="61">
        <v>10</v>
      </c>
      <c r="G112" s="53"/>
      <c r="H112" s="54">
        <f t="shared" si="0"/>
        <v>0</v>
      </c>
      <c r="I112" s="32"/>
      <c r="J112" s="33"/>
      <c r="K112" s="34"/>
      <c r="L112" s="35"/>
      <c r="M112" s="35"/>
      <c r="N112" s="35"/>
    </row>
    <row r="113" spans="1:14" s="62" customFormat="1" ht="30" customHeight="1" x14ac:dyDescent="0.25">
      <c r="A113" s="75" t="s">
        <v>75</v>
      </c>
      <c r="B113" s="76" t="s">
        <v>263</v>
      </c>
      <c r="C113" s="77" t="s">
        <v>77</v>
      </c>
      <c r="D113" s="78" t="s">
        <v>62</v>
      </c>
      <c r="E113" s="79" t="s">
        <v>28</v>
      </c>
      <c r="F113" s="61">
        <v>10</v>
      </c>
      <c r="G113" s="53"/>
      <c r="H113" s="54">
        <f t="shared" si="0"/>
        <v>0</v>
      </c>
      <c r="I113" s="32"/>
      <c r="J113" s="33"/>
      <c r="K113" s="34"/>
      <c r="L113" s="35"/>
      <c r="M113" s="35"/>
      <c r="N113" s="35"/>
    </row>
    <row r="114" spans="1:14" s="71" customFormat="1" ht="30" customHeight="1" x14ac:dyDescent="0.25">
      <c r="A114" s="106" t="s">
        <v>78</v>
      </c>
      <c r="B114" s="107" t="s">
        <v>264</v>
      </c>
      <c r="C114" s="85" t="s">
        <v>80</v>
      </c>
      <c r="D114" s="86" t="s">
        <v>62</v>
      </c>
      <c r="E114" s="87" t="s">
        <v>28</v>
      </c>
      <c r="F114" s="88">
        <v>10</v>
      </c>
      <c r="G114" s="69"/>
      <c r="H114" s="70">
        <f t="shared" si="0"/>
        <v>0</v>
      </c>
      <c r="I114" s="184"/>
      <c r="J114" s="185"/>
      <c r="K114" s="186"/>
      <c r="L114" s="187"/>
      <c r="M114" s="187"/>
      <c r="N114" s="187"/>
    </row>
    <row r="115" spans="1:14" ht="30" customHeight="1" x14ac:dyDescent="0.25">
      <c r="A115" s="75" t="s">
        <v>81</v>
      </c>
      <c r="B115" s="76" t="s">
        <v>265</v>
      </c>
      <c r="C115" s="77" t="s">
        <v>83</v>
      </c>
      <c r="D115" s="78" t="s">
        <v>84</v>
      </c>
      <c r="E115" s="79"/>
      <c r="F115" s="46"/>
      <c r="G115" s="36"/>
      <c r="H115" s="47"/>
      <c r="I115" s="32"/>
      <c r="J115" s="33"/>
      <c r="K115" s="34"/>
      <c r="L115" s="35"/>
      <c r="M115" s="35"/>
      <c r="N115" s="35"/>
    </row>
    <row r="116" spans="1:14" ht="45" customHeight="1" x14ac:dyDescent="0.25">
      <c r="A116" s="75" t="s">
        <v>266</v>
      </c>
      <c r="B116" s="82" t="s">
        <v>34</v>
      </c>
      <c r="C116" s="77" t="s">
        <v>267</v>
      </c>
      <c r="D116" s="78" t="s">
        <v>92</v>
      </c>
      <c r="E116" s="79" t="s">
        <v>88</v>
      </c>
      <c r="F116" s="61">
        <v>50</v>
      </c>
      <c r="G116" s="53"/>
      <c r="H116" s="54">
        <f>ROUND(G116*F116,2)</f>
        <v>0</v>
      </c>
      <c r="I116" s="32"/>
      <c r="J116" s="33"/>
      <c r="K116" s="34"/>
      <c r="L116" s="35"/>
      <c r="M116" s="35"/>
      <c r="N116" s="35"/>
    </row>
    <row r="117" spans="1:14" ht="60" customHeight="1" x14ac:dyDescent="0.25">
      <c r="A117" s="75" t="s">
        <v>268</v>
      </c>
      <c r="B117" s="82" t="s">
        <v>90</v>
      </c>
      <c r="C117" s="77" t="s">
        <v>269</v>
      </c>
      <c r="D117" s="78" t="s">
        <v>270</v>
      </c>
      <c r="E117" s="79" t="s">
        <v>88</v>
      </c>
      <c r="F117" s="61">
        <v>50</v>
      </c>
      <c r="G117" s="53"/>
      <c r="H117" s="54">
        <f>ROUND(G117*F117,2)</f>
        <v>0</v>
      </c>
      <c r="I117" s="32"/>
      <c r="J117" s="33"/>
      <c r="K117" s="34"/>
      <c r="L117" s="35"/>
      <c r="M117" s="35"/>
      <c r="N117" s="35"/>
    </row>
    <row r="118" spans="1:14" ht="30" customHeight="1" x14ac:dyDescent="0.25">
      <c r="A118" s="75" t="s">
        <v>97</v>
      </c>
      <c r="B118" s="82" t="s">
        <v>94</v>
      </c>
      <c r="C118" s="77" t="s">
        <v>99</v>
      </c>
      <c r="D118" s="78" t="s">
        <v>96</v>
      </c>
      <c r="E118" s="79" t="s">
        <v>88</v>
      </c>
      <c r="F118" s="61">
        <v>40</v>
      </c>
      <c r="G118" s="53"/>
      <c r="H118" s="54">
        <f>ROUND(G118*F118,2)</f>
        <v>0</v>
      </c>
      <c r="I118" s="32"/>
      <c r="J118" s="33"/>
      <c r="K118" s="34"/>
      <c r="L118" s="35"/>
      <c r="M118" s="35"/>
      <c r="N118" s="35"/>
    </row>
    <row r="119" spans="1:14" ht="30" customHeight="1" x14ac:dyDescent="0.25">
      <c r="A119" s="75" t="s">
        <v>100</v>
      </c>
      <c r="B119" s="76" t="s">
        <v>271</v>
      </c>
      <c r="C119" s="77" t="s">
        <v>102</v>
      </c>
      <c r="D119" s="78" t="s">
        <v>84</v>
      </c>
      <c r="E119" s="45"/>
      <c r="F119" s="52"/>
      <c r="G119" s="108"/>
      <c r="H119" s="54"/>
      <c r="I119" s="32"/>
      <c r="J119" s="33"/>
      <c r="K119" s="34"/>
      <c r="L119" s="35"/>
      <c r="M119" s="35"/>
      <c r="N119" s="35"/>
    </row>
    <row r="120" spans="1:14" ht="45" customHeight="1" x14ac:dyDescent="0.25">
      <c r="A120" s="75" t="s">
        <v>110</v>
      </c>
      <c r="B120" s="82" t="s">
        <v>34</v>
      </c>
      <c r="C120" s="77" t="s">
        <v>111</v>
      </c>
      <c r="D120" s="78" t="s">
        <v>92</v>
      </c>
      <c r="E120" s="79" t="s">
        <v>88</v>
      </c>
      <c r="F120" s="61">
        <v>30</v>
      </c>
      <c r="G120" s="53"/>
      <c r="H120" s="54">
        <f>ROUND(G120*F120,2)</f>
        <v>0</v>
      </c>
      <c r="I120" s="32"/>
      <c r="J120" s="33"/>
      <c r="K120" s="34"/>
      <c r="L120" s="35"/>
      <c r="M120" s="35"/>
      <c r="N120" s="35"/>
    </row>
    <row r="121" spans="1:14" ht="45" customHeight="1" x14ac:dyDescent="0.25">
      <c r="A121" s="75" t="s">
        <v>272</v>
      </c>
      <c r="B121" s="76" t="s">
        <v>273</v>
      </c>
      <c r="C121" s="77" t="s">
        <v>274</v>
      </c>
      <c r="D121" s="78" t="s">
        <v>275</v>
      </c>
      <c r="E121" s="79" t="s">
        <v>28</v>
      </c>
      <c r="F121" s="61">
        <v>50</v>
      </c>
      <c r="G121" s="53"/>
      <c r="H121" s="54">
        <f>ROUND(G121*F121,2)</f>
        <v>0</v>
      </c>
      <c r="I121" s="32"/>
      <c r="J121" s="33"/>
      <c r="K121" s="34"/>
      <c r="L121" s="35"/>
      <c r="M121" s="35"/>
      <c r="N121" s="35"/>
    </row>
    <row r="122" spans="1:14" ht="30" customHeight="1" x14ac:dyDescent="0.25">
      <c r="A122" s="36"/>
      <c r="B122" s="80"/>
      <c r="C122" s="56" t="s">
        <v>137</v>
      </c>
      <c r="D122" s="44"/>
      <c r="E122" s="45"/>
      <c r="F122" s="46"/>
      <c r="G122" s="36"/>
      <c r="H122" s="47"/>
      <c r="I122" s="32"/>
      <c r="J122" s="33"/>
      <c r="K122" s="34"/>
      <c r="L122" s="35"/>
      <c r="M122" s="35"/>
      <c r="N122" s="35"/>
    </row>
    <row r="123" spans="1:14" ht="45" customHeight="1" x14ac:dyDescent="0.25">
      <c r="A123" s="81" t="s">
        <v>138</v>
      </c>
      <c r="B123" s="76" t="s">
        <v>276</v>
      </c>
      <c r="C123" s="77" t="s">
        <v>140</v>
      </c>
      <c r="D123" s="78" t="s">
        <v>141</v>
      </c>
      <c r="E123" s="45"/>
      <c r="F123" s="46"/>
      <c r="G123" s="36"/>
      <c r="H123" s="47"/>
      <c r="I123" s="32"/>
      <c r="J123" s="33"/>
      <c r="K123" s="34"/>
      <c r="L123" s="35"/>
      <c r="M123" s="35"/>
      <c r="N123" s="35"/>
    </row>
    <row r="124" spans="1:14" ht="45" customHeight="1" x14ac:dyDescent="0.25">
      <c r="A124" s="81" t="s">
        <v>142</v>
      </c>
      <c r="B124" s="82" t="s">
        <v>34</v>
      </c>
      <c r="C124" s="77" t="s">
        <v>143</v>
      </c>
      <c r="D124" s="78" t="s">
        <v>36</v>
      </c>
      <c r="E124" s="79" t="s">
        <v>28</v>
      </c>
      <c r="F124" s="61">
        <v>180</v>
      </c>
      <c r="G124" s="53"/>
      <c r="H124" s="54">
        <f>ROUND(G124*F124,2)</f>
        <v>0</v>
      </c>
      <c r="I124" s="32"/>
      <c r="J124" s="33"/>
      <c r="K124" s="34"/>
      <c r="L124" s="35"/>
      <c r="M124" s="35"/>
      <c r="N124" s="35"/>
    </row>
    <row r="125" spans="1:14" ht="45" customHeight="1" x14ac:dyDescent="0.25">
      <c r="A125" s="81" t="s">
        <v>277</v>
      </c>
      <c r="B125" s="76" t="s">
        <v>278</v>
      </c>
      <c r="C125" s="77" t="s">
        <v>279</v>
      </c>
      <c r="D125" s="78" t="s">
        <v>141</v>
      </c>
      <c r="E125" s="45"/>
      <c r="F125" s="46"/>
      <c r="G125" s="36"/>
      <c r="H125" s="47"/>
      <c r="I125" s="32"/>
      <c r="J125" s="33"/>
      <c r="K125" s="34"/>
      <c r="L125" s="35"/>
      <c r="M125" s="35"/>
      <c r="N125" s="35"/>
    </row>
    <row r="126" spans="1:14" ht="45" customHeight="1" x14ac:dyDescent="0.25">
      <c r="A126" s="81" t="s">
        <v>280</v>
      </c>
      <c r="B126" s="82" t="s">
        <v>34</v>
      </c>
      <c r="C126" s="77" t="s">
        <v>281</v>
      </c>
      <c r="D126" s="78" t="s">
        <v>282</v>
      </c>
      <c r="E126" s="79" t="s">
        <v>88</v>
      </c>
      <c r="F126" s="61">
        <v>50</v>
      </c>
      <c r="G126" s="53"/>
      <c r="H126" s="54">
        <f>ROUND(G126*F126,2)</f>
        <v>0</v>
      </c>
      <c r="I126" s="32"/>
      <c r="J126" s="33"/>
      <c r="K126" s="34"/>
      <c r="L126" s="35"/>
      <c r="M126" s="35"/>
      <c r="N126" s="35"/>
    </row>
    <row r="127" spans="1:14" ht="45" customHeight="1" x14ac:dyDescent="0.25">
      <c r="A127" s="81" t="s">
        <v>283</v>
      </c>
      <c r="B127" s="76" t="s">
        <v>284</v>
      </c>
      <c r="C127" s="77" t="s">
        <v>285</v>
      </c>
      <c r="D127" s="78" t="s">
        <v>117</v>
      </c>
      <c r="E127" s="45"/>
      <c r="F127" s="46"/>
      <c r="G127" s="36"/>
      <c r="H127" s="47"/>
      <c r="I127" s="32"/>
      <c r="J127" s="33"/>
      <c r="K127" s="34"/>
      <c r="L127" s="35"/>
      <c r="M127" s="35"/>
      <c r="N127" s="35"/>
    </row>
    <row r="128" spans="1:14" ht="30" customHeight="1" x14ac:dyDescent="0.25">
      <c r="A128" s="81" t="s">
        <v>286</v>
      </c>
      <c r="B128" s="82" t="s">
        <v>34</v>
      </c>
      <c r="C128" s="77" t="s">
        <v>119</v>
      </c>
      <c r="D128" s="78"/>
      <c r="E128" s="45"/>
      <c r="F128" s="46"/>
      <c r="G128" s="36"/>
      <c r="H128" s="47"/>
      <c r="I128" s="32"/>
      <c r="J128" s="33"/>
      <c r="K128" s="34"/>
      <c r="L128" s="35"/>
      <c r="M128" s="35"/>
      <c r="N128" s="35"/>
    </row>
    <row r="129" spans="1:14" ht="30" customHeight="1" x14ac:dyDescent="0.25">
      <c r="A129" s="81" t="s">
        <v>287</v>
      </c>
      <c r="B129" s="105" t="s">
        <v>67</v>
      </c>
      <c r="C129" s="77" t="s">
        <v>121</v>
      </c>
      <c r="D129" s="78"/>
      <c r="E129" s="79" t="s">
        <v>122</v>
      </c>
      <c r="F129" s="61">
        <v>1050</v>
      </c>
      <c r="G129" s="53"/>
      <c r="H129" s="54">
        <f>ROUND(G129*F129,2)</f>
        <v>0</v>
      </c>
      <c r="I129" s="32"/>
      <c r="J129" s="33"/>
      <c r="K129" s="34"/>
      <c r="L129" s="35"/>
      <c r="M129" s="35"/>
      <c r="N129" s="35"/>
    </row>
    <row r="130" spans="1:14" ht="30" customHeight="1" x14ac:dyDescent="0.25">
      <c r="A130" s="81" t="s">
        <v>288</v>
      </c>
      <c r="B130" s="82" t="s">
        <v>90</v>
      </c>
      <c r="C130" s="77" t="s">
        <v>124</v>
      </c>
      <c r="D130" s="78"/>
      <c r="E130" s="45"/>
      <c r="F130" s="46"/>
      <c r="G130" s="36"/>
      <c r="H130" s="47"/>
      <c r="I130" s="32"/>
      <c r="J130" s="33"/>
      <c r="K130" s="34"/>
      <c r="L130" s="35"/>
      <c r="M130" s="35"/>
      <c r="N130" s="35"/>
    </row>
    <row r="131" spans="1:14" ht="30" customHeight="1" x14ac:dyDescent="0.25">
      <c r="A131" s="81" t="s">
        <v>289</v>
      </c>
      <c r="B131" s="105" t="s">
        <v>67</v>
      </c>
      <c r="C131" s="77" t="s">
        <v>121</v>
      </c>
      <c r="D131" s="78"/>
      <c r="E131" s="79" t="s">
        <v>122</v>
      </c>
      <c r="F131" s="61">
        <v>190</v>
      </c>
      <c r="G131" s="53"/>
      <c r="H131" s="54">
        <f>ROUND(G131*F131,2)</f>
        <v>0</v>
      </c>
      <c r="I131" s="32"/>
      <c r="J131" s="33"/>
      <c r="K131" s="34"/>
      <c r="L131" s="35"/>
      <c r="M131" s="35"/>
      <c r="N131" s="35"/>
    </row>
    <row r="132" spans="1:14" ht="30" customHeight="1" x14ac:dyDescent="0.25">
      <c r="A132" s="36"/>
      <c r="B132" s="80"/>
      <c r="C132" s="56" t="s">
        <v>148</v>
      </c>
      <c r="D132" s="44"/>
      <c r="E132" s="45"/>
      <c r="F132" s="46"/>
      <c r="G132" s="36"/>
      <c r="H132" s="47"/>
      <c r="I132" s="32"/>
      <c r="J132" s="33"/>
      <c r="K132" s="34"/>
      <c r="L132" s="35"/>
      <c r="M132" s="35"/>
      <c r="N132" s="35"/>
    </row>
    <row r="133" spans="1:14" ht="30" customHeight="1" x14ac:dyDescent="0.25">
      <c r="A133" s="81" t="s">
        <v>153</v>
      </c>
      <c r="B133" s="76" t="s">
        <v>290</v>
      </c>
      <c r="C133" s="77" t="s">
        <v>155</v>
      </c>
      <c r="D133" s="78" t="s">
        <v>152</v>
      </c>
      <c r="E133" s="79" t="s">
        <v>88</v>
      </c>
      <c r="F133" s="61">
        <v>150</v>
      </c>
      <c r="G133" s="53"/>
      <c r="H133" s="54">
        <f>ROUND(G133*F133,2)</f>
        <v>0</v>
      </c>
      <c r="I133" s="32"/>
      <c r="J133" s="33"/>
      <c r="K133" s="34"/>
      <c r="L133" s="35"/>
      <c r="M133" s="35"/>
      <c r="N133" s="35"/>
    </row>
    <row r="134" spans="1:14" ht="45" customHeight="1" x14ac:dyDescent="0.25">
      <c r="A134" s="36"/>
      <c r="B134" s="80"/>
      <c r="C134" s="56" t="s">
        <v>156</v>
      </c>
      <c r="D134" s="44"/>
      <c r="E134" s="45"/>
      <c r="F134" s="46"/>
      <c r="G134" s="36"/>
      <c r="H134" s="47"/>
      <c r="I134" s="32"/>
      <c r="J134" s="33"/>
      <c r="K134" s="34"/>
      <c r="L134" s="35"/>
      <c r="M134" s="35"/>
      <c r="N134" s="35"/>
    </row>
    <row r="135" spans="1:14" s="62" customFormat="1" ht="30" customHeight="1" x14ac:dyDescent="0.25">
      <c r="A135" s="81" t="s">
        <v>157</v>
      </c>
      <c r="B135" s="76" t="s">
        <v>291</v>
      </c>
      <c r="C135" s="77" t="s">
        <v>159</v>
      </c>
      <c r="D135" s="78" t="s">
        <v>160</v>
      </c>
      <c r="E135" s="45"/>
      <c r="F135" s="46"/>
      <c r="G135" s="36"/>
      <c r="H135" s="47"/>
      <c r="I135" s="32"/>
      <c r="J135" s="33"/>
      <c r="K135" s="34"/>
      <c r="L135" s="35"/>
      <c r="M135" s="35"/>
      <c r="N135" s="35"/>
    </row>
    <row r="136" spans="1:14" s="62" customFormat="1" ht="30" customHeight="1" x14ac:dyDescent="0.25">
      <c r="A136" s="109" t="s">
        <v>161</v>
      </c>
      <c r="B136" s="82" t="s">
        <v>34</v>
      </c>
      <c r="C136" s="77" t="s">
        <v>162</v>
      </c>
      <c r="D136" s="78"/>
      <c r="E136" s="79" t="s">
        <v>53</v>
      </c>
      <c r="F136" s="61">
        <v>1</v>
      </c>
      <c r="G136" s="53"/>
      <c r="H136" s="54">
        <f>ROUND(G136*F136,2)</f>
        <v>0</v>
      </c>
      <c r="I136" s="32"/>
      <c r="J136" s="33"/>
      <c r="K136" s="34"/>
      <c r="L136" s="35"/>
      <c r="M136" s="35"/>
      <c r="N136" s="35"/>
    </row>
    <row r="137" spans="1:14" ht="30" customHeight="1" x14ac:dyDescent="0.25">
      <c r="A137" s="81" t="s">
        <v>292</v>
      </c>
      <c r="B137" s="76" t="s">
        <v>293</v>
      </c>
      <c r="C137" s="77" t="s">
        <v>294</v>
      </c>
      <c r="D137" s="78" t="s">
        <v>160</v>
      </c>
      <c r="E137" s="45"/>
      <c r="F137" s="46"/>
      <c r="G137" s="36"/>
      <c r="H137" s="47"/>
      <c r="I137" s="32"/>
      <c r="J137" s="33"/>
      <c r="K137" s="34"/>
      <c r="L137" s="35"/>
      <c r="M137" s="35"/>
      <c r="N137" s="35"/>
    </row>
    <row r="138" spans="1:14" s="71" customFormat="1" ht="30" customHeight="1" x14ac:dyDescent="0.25">
      <c r="A138" s="83" t="s">
        <v>295</v>
      </c>
      <c r="B138" s="110" t="s">
        <v>34</v>
      </c>
      <c r="C138" s="85" t="s">
        <v>296</v>
      </c>
      <c r="D138" s="86"/>
      <c r="E138" s="87" t="s">
        <v>53</v>
      </c>
      <c r="F138" s="88">
        <v>2</v>
      </c>
      <c r="G138" s="69"/>
      <c r="H138" s="70">
        <f>ROUND(G138*F138,2)</f>
        <v>0</v>
      </c>
      <c r="I138" s="184"/>
      <c r="J138" s="185"/>
      <c r="K138" s="186"/>
      <c r="L138" s="187"/>
      <c r="M138" s="187"/>
      <c r="N138" s="187"/>
    </row>
    <row r="139" spans="1:14" ht="30" customHeight="1" x14ac:dyDescent="0.25">
      <c r="A139" s="81" t="s">
        <v>163</v>
      </c>
      <c r="B139" s="76" t="s">
        <v>297</v>
      </c>
      <c r="C139" s="77" t="s">
        <v>165</v>
      </c>
      <c r="D139" s="78" t="s">
        <v>160</v>
      </c>
      <c r="E139" s="79"/>
      <c r="F139" s="46"/>
      <c r="G139" s="36"/>
      <c r="H139" s="47"/>
      <c r="I139" s="32"/>
      <c r="J139" s="33"/>
      <c r="K139" s="34"/>
      <c r="L139" s="35"/>
      <c r="M139" s="35"/>
      <c r="N139" s="35"/>
    </row>
    <row r="140" spans="1:14" ht="30" customHeight="1" x14ac:dyDescent="0.25">
      <c r="A140" s="81" t="s">
        <v>166</v>
      </c>
      <c r="B140" s="82" t="s">
        <v>34</v>
      </c>
      <c r="C140" s="77" t="s">
        <v>298</v>
      </c>
      <c r="D140" s="78"/>
      <c r="E140" s="45"/>
      <c r="F140" s="46"/>
      <c r="G140" s="36"/>
      <c r="H140" s="47"/>
      <c r="I140" s="32"/>
      <c r="J140" s="33"/>
      <c r="K140" s="34"/>
      <c r="L140" s="35"/>
      <c r="M140" s="35"/>
      <c r="N140" s="35"/>
    </row>
    <row r="141" spans="1:14" ht="45" customHeight="1" x14ac:dyDescent="0.25">
      <c r="A141" s="81" t="s">
        <v>168</v>
      </c>
      <c r="B141" s="105" t="s">
        <v>67</v>
      </c>
      <c r="C141" s="77" t="s">
        <v>299</v>
      </c>
      <c r="D141" s="78"/>
      <c r="E141" s="79" t="s">
        <v>88</v>
      </c>
      <c r="F141" s="61">
        <v>10</v>
      </c>
      <c r="G141" s="53"/>
      <c r="H141" s="54">
        <f>ROUND(G141*F141,2)</f>
        <v>0</v>
      </c>
      <c r="I141" s="32"/>
      <c r="J141" s="33"/>
      <c r="K141" s="34"/>
      <c r="L141" s="35"/>
      <c r="M141" s="35"/>
      <c r="N141" s="35"/>
    </row>
    <row r="142" spans="1:14" ht="30" customHeight="1" x14ac:dyDescent="0.25">
      <c r="A142" s="81" t="s">
        <v>300</v>
      </c>
      <c r="B142" s="76" t="s">
        <v>301</v>
      </c>
      <c r="C142" s="77" t="s">
        <v>302</v>
      </c>
      <c r="D142" s="78" t="s">
        <v>160</v>
      </c>
      <c r="E142" s="79" t="s">
        <v>88</v>
      </c>
      <c r="F142" s="61">
        <v>15</v>
      </c>
      <c r="G142" s="53"/>
      <c r="H142" s="54">
        <f>ROUND(G142*F142,2)</f>
        <v>0</v>
      </c>
      <c r="I142" s="32"/>
      <c r="J142" s="33"/>
      <c r="K142" s="34"/>
      <c r="L142" s="35"/>
      <c r="M142" s="35"/>
      <c r="N142" s="35"/>
    </row>
    <row r="143" spans="1:14" s="111" customFormat="1" ht="30" customHeight="1" x14ac:dyDescent="0.25">
      <c r="A143" s="90" t="s">
        <v>176</v>
      </c>
      <c r="B143" s="91" t="s">
        <v>303</v>
      </c>
      <c r="C143" s="92" t="s">
        <v>178</v>
      </c>
      <c r="D143" s="93" t="s">
        <v>179</v>
      </c>
      <c r="E143" s="45"/>
      <c r="F143" s="46"/>
      <c r="G143" s="36"/>
      <c r="H143" s="47"/>
      <c r="I143" s="32"/>
      <c r="J143" s="33"/>
      <c r="K143" s="34"/>
      <c r="L143" s="35"/>
      <c r="M143" s="35"/>
      <c r="N143" s="35"/>
    </row>
    <row r="144" spans="1:14" s="111" customFormat="1" ht="45" customHeight="1" x14ac:dyDescent="0.25">
      <c r="A144" s="90" t="s">
        <v>180</v>
      </c>
      <c r="B144" s="94" t="s">
        <v>34</v>
      </c>
      <c r="C144" s="95" t="s">
        <v>181</v>
      </c>
      <c r="D144" s="93"/>
      <c r="E144" s="96" t="s">
        <v>53</v>
      </c>
      <c r="F144" s="61">
        <v>20</v>
      </c>
      <c r="G144" s="53"/>
      <c r="H144" s="54">
        <f>ROUND(G144*F144,2)</f>
        <v>0</v>
      </c>
      <c r="I144" s="32"/>
      <c r="J144" s="33"/>
      <c r="K144" s="34"/>
      <c r="L144" s="35"/>
      <c r="M144" s="35"/>
      <c r="N144" s="35"/>
    </row>
    <row r="145" spans="1:14" s="111" customFormat="1" ht="45" customHeight="1" x14ac:dyDescent="0.25">
      <c r="A145" s="90" t="s">
        <v>182</v>
      </c>
      <c r="B145" s="94" t="s">
        <v>90</v>
      </c>
      <c r="C145" s="95" t="s">
        <v>183</v>
      </c>
      <c r="D145" s="93"/>
      <c r="E145" s="96" t="s">
        <v>53</v>
      </c>
      <c r="F145" s="61">
        <v>20</v>
      </c>
      <c r="G145" s="53"/>
      <c r="H145" s="54">
        <f>ROUND(G145*F145,2)</f>
        <v>0</v>
      </c>
      <c r="I145" s="32"/>
      <c r="J145" s="33"/>
      <c r="K145" s="34"/>
      <c r="L145" s="35"/>
      <c r="M145" s="35"/>
      <c r="N145" s="35"/>
    </row>
    <row r="146" spans="1:14" ht="30" customHeight="1" x14ac:dyDescent="0.25">
      <c r="A146" s="81" t="s">
        <v>304</v>
      </c>
      <c r="B146" s="76" t="s">
        <v>305</v>
      </c>
      <c r="C146" s="112" t="s">
        <v>306</v>
      </c>
      <c r="D146" s="78" t="s">
        <v>160</v>
      </c>
      <c r="E146" s="45"/>
      <c r="F146" s="46"/>
      <c r="G146" s="36"/>
      <c r="H146" s="47"/>
      <c r="I146" s="32"/>
      <c r="J146" s="33"/>
      <c r="K146" s="34"/>
      <c r="L146" s="35"/>
      <c r="M146" s="35"/>
      <c r="N146" s="35"/>
    </row>
    <row r="147" spans="1:14" ht="30" customHeight="1" x14ac:dyDescent="0.25">
      <c r="A147" s="81" t="s">
        <v>307</v>
      </c>
      <c r="B147" s="82" t="s">
        <v>34</v>
      </c>
      <c r="C147" s="112" t="s">
        <v>308</v>
      </c>
      <c r="D147" s="78"/>
      <c r="E147" s="79" t="s">
        <v>53</v>
      </c>
      <c r="F147" s="61">
        <v>2</v>
      </c>
      <c r="G147" s="53"/>
      <c r="H147" s="54">
        <f>ROUND(G147*F147,2)</f>
        <v>0</v>
      </c>
      <c r="I147" s="32"/>
      <c r="J147" s="33"/>
      <c r="K147" s="34"/>
      <c r="L147" s="35"/>
      <c r="M147" s="35"/>
      <c r="N147" s="35"/>
    </row>
    <row r="148" spans="1:14" ht="45" customHeight="1" x14ac:dyDescent="0.25">
      <c r="A148" s="81" t="s">
        <v>309</v>
      </c>
      <c r="B148" s="76" t="s">
        <v>310</v>
      </c>
      <c r="C148" s="112" t="s">
        <v>311</v>
      </c>
      <c r="D148" s="78" t="s">
        <v>160</v>
      </c>
      <c r="E148" s="45"/>
      <c r="F148" s="46"/>
      <c r="G148" s="36"/>
      <c r="H148" s="47"/>
      <c r="I148" s="32"/>
      <c r="J148" s="33"/>
      <c r="K148" s="34"/>
      <c r="L148" s="35"/>
      <c r="M148" s="35"/>
      <c r="N148" s="35"/>
    </row>
    <row r="149" spans="1:14" ht="30" customHeight="1" x14ac:dyDescent="0.25">
      <c r="A149" s="81" t="s">
        <v>312</v>
      </c>
      <c r="B149" s="82" t="s">
        <v>34</v>
      </c>
      <c r="C149" s="112" t="s">
        <v>313</v>
      </c>
      <c r="D149" s="78"/>
      <c r="E149" s="79" t="s">
        <v>53</v>
      </c>
      <c r="F149" s="61">
        <v>1</v>
      </c>
      <c r="G149" s="53"/>
      <c r="H149" s="54">
        <f>ROUND(G149*F149,2)</f>
        <v>0</v>
      </c>
      <c r="I149" s="32"/>
      <c r="J149" s="33"/>
      <c r="K149" s="34"/>
      <c r="L149" s="35"/>
      <c r="M149" s="35"/>
      <c r="N149" s="35"/>
    </row>
    <row r="150" spans="1:14" ht="30" customHeight="1" x14ac:dyDescent="0.25">
      <c r="A150" s="81" t="s">
        <v>195</v>
      </c>
      <c r="B150" s="76" t="s">
        <v>314</v>
      </c>
      <c r="C150" s="77" t="s">
        <v>197</v>
      </c>
      <c r="D150" s="78" t="s">
        <v>160</v>
      </c>
      <c r="E150" s="79" t="s">
        <v>53</v>
      </c>
      <c r="F150" s="61">
        <v>1</v>
      </c>
      <c r="G150" s="53"/>
      <c r="H150" s="54">
        <f>ROUND(G150*F150,2)</f>
        <v>0</v>
      </c>
      <c r="I150" s="32"/>
      <c r="J150" s="33"/>
      <c r="K150" s="34"/>
      <c r="L150" s="35"/>
      <c r="M150" s="35"/>
      <c r="N150" s="35"/>
    </row>
    <row r="151" spans="1:14" ht="30" customHeight="1" x14ac:dyDescent="0.25">
      <c r="A151" s="81" t="s">
        <v>315</v>
      </c>
      <c r="B151" s="76" t="s">
        <v>316</v>
      </c>
      <c r="C151" s="77" t="s">
        <v>317</v>
      </c>
      <c r="D151" s="78" t="s">
        <v>160</v>
      </c>
      <c r="E151" s="79" t="s">
        <v>53</v>
      </c>
      <c r="F151" s="61">
        <v>2</v>
      </c>
      <c r="G151" s="53"/>
      <c r="H151" s="54">
        <f>ROUND(G151*F151,2)</f>
        <v>0</v>
      </c>
      <c r="I151" s="32"/>
      <c r="J151" s="33"/>
      <c r="K151" s="34"/>
      <c r="L151" s="35"/>
      <c r="M151" s="35"/>
      <c r="N151" s="35"/>
    </row>
    <row r="152" spans="1:14" ht="30" customHeight="1" x14ac:dyDescent="0.25">
      <c r="A152" s="81" t="s">
        <v>198</v>
      </c>
      <c r="B152" s="76" t="s">
        <v>318</v>
      </c>
      <c r="C152" s="77" t="s">
        <v>200</v>
      </c>
      <c r="D152" s="78" t="s">
        <v>201</v>
      </c>
      <c r="E152" s="79" t="s">
        <v>53</v>
      </c>
      <c r="F152" s="61">
        <v>12</v>
      </c>
      <c r="G152" s="53"/>
      <c r="H152" s="54">
        <f>ROUND(G152*F152,2)</f>
        <v>0</v>
      </c>
      <c r="I152" s="32"/>
      <c r="J152" s="33"/>
      <c r="K152" s="34"/>
      <c r="L152" s="35"/>
      <c r="M152" s="35"/>
      <c r="N152" s="35"/>
    </row>
    <row r="153" spans="1:14" ht="30" customHeight="1" x14ac:dyDescent="0.25">
      <c r="A153" s="81" t="s">
        <v>319</v>
      </c>
      <c r="B153" s="76" t="s">
        <v>320</v>
      </c>
      <c r="C153" s="77" t="s">
        <v>321</v>
      </c>
      <c r="D153" s="78" t="s">
        <v>322</v>
      </c>
      <c r="E153" s="79" t="s">
        <v>88</v>
      </c>
      <c r="F153" s="61">
        <v>695</v>
      </c>
      <c r="G153" s="53"/>
      <c r="H153" s="54">
        <f>ROUND(G153*F153,2)</f>
        <v>0</v>
      </c>
      <c r="I153" s="32"/>
      <c r="J153" s="33"/>
      <c r="K153" s="34"/>
      <c r="L153" s="35"/>
      <c r="M153" s="35"/>
      <c r="N153" s="35"/>
    </row>
    <row r="154" spans="1:14" ht="30" customHeight="1" x14ac:dyDescent="0.25">
      <c r="A154" s="36"/>
      <c r="B154" s="98"/>
      <c r="C154" s="56" t="s">
        <v>202</v>
      </c>
      <c r="D154" s="44"/>
      <c r="E154" s="100"/>
      <c r="F154" s="46"/>
      <c r="G154" s="36"/>
      <c r="H154" s="47"/>
      <c r="I154" s="32"/>
      <c r="J154" s="33"/>
      <c r="K154" s="34"/>
      <c r="L154" s="35"/>
      <c r="M154" s="35"/>
      <c r="N154" s="35"/>
    </row>
    <row r="155" spans="1:14" ht="45" customHeight="1" x14ac:dyDescent="0.25">
      <c r="A155" s="90" t="s">
        <v>203</v>
      </c>
      <c r="B155" s="91" t="s">
        <v>323</v>
      </c>
      <c r="C155" s="95" t="s">
        <v>205</v>
      </c>
      <c r="D155" s="93" t="s">
        <v>206</v>
      </c>
      <c r="E155" s="96" t="s">
        <v>53</v>
      </c>
      <c r="F155" s="61">
        <v>32</v>
      </c>
      <c r="G155" s="53"/>
      <c r="H155" s="54">
        <f>ROUND(G155*F155,2)</f>
        <v>0</v>
      </c>
      <c r="I155" s="32"/>
      <c r="J155" s="33"/>
      <c r="K155" s="34"/>
      <c r="L155" s="35"/>
      <c r="M155" s="35"/>
      <c r="N155" s="35"/>
    </row>
    <row r="156" spans="1:14" s="111" customFormat="1" ht="30" customHeight="1" x14ac:dyDescent="0.25">
      <c r="A156" s="90" t="s">
        <v>207</v>
      </c>
      <c r="B156" s="91" t="s">
        <v>324</v>
      </c>
      <c r="C156" s="95" t="s">
        <v>209</v>
      </c>
      <c r="D156" s="93" t="s">
        <v>206</v>
      </c>
      <c r="E156" s="45"/>
      <c r="F156" s="46"/>
      <c r="G156" s="36"/>
      <c r="H156" s="47"/>
      <c r="I156" s="32"/>
      <c r="J156" s="33"/>
      <c r="K156" s="34"/>
      <c r="L156" s="35"/>
      <c r="M156" s="35"/>
      <c r="N156" s="35"/>
    </row>
    <row r="157" spans="1:14" s="111" customFormat="1" ht="30" customHeight="1" x14ac:dyDescent="0.25">
      <c r="A157" s="90" t="s">
        <v>212</v>
      </c>
      <c r="B157" s="94" t="s">
        <v>34</v>
      </c>
      <c r="C157" s="95" t="s">
        <v>213</v>
      </c>
      <c r="D157" s="93"/>
      <c r="E157" s="96" t="s">
        <v>53</v>
      </c>
      <c r="F157" s="61">
        <v>21</v>
      </c>
      <c r="G157" s="53"/>
      <c r="H157" s="54">
        <f>ROUND(G157*F157,2)</f>
        <v>0</v>
      </c>
      <c r="I157" s="32"/>
      <c r="J157" s="33"/>
      <c r="K157" s="34"/>
      <c r="L157" s="35"/>
      <c r="M157" s="35"/>
      <c r="N157" s="35"/>
    </row>
    <row r="158" spans="1:14" s="113" customFormat="1" ht="30" customHeight="1" x14ac:dyDescent="0.25">
      <c r="A158" s="90" t="s">
        <v>216</v>
      </c>
      <c r="B158" s="91" t="s">
        <v>325</v>
      </c>
      <c r="C158" s="95" t="s">
        <v>218</v>
      </c>
      <c r="D158" s="93" t="s">
        <v>206</v>
      </c>
      <c r="E158" s="96" t="s">
        <v>53</v>
      </c>
      <c r="F158" s="61">
        <v>5</v>
      </c>
      <c r="G158" s="53"/>
      <c r="H158" s="54">
        <f>ROUND(G158*F158,2)</f>
        <v>0</v>
      </c>
      <c r="I158" s="32"/>
      <c r="J158" s="33"/>
      <c r="K158" s="34"/>
      <c r="L158" s="35"/>
      <c r="M158" s="35"/>
      <c r="N158" s="35"/>
    </row>
    <row r="159" spans="1:14" s="111" customFormat="1" ht="30" customHeight="1" x14ac:dyDescent="0.25">
      <c r="A159" s="90" t="s">
        <v>219</v>
      </c>
      <c r="B159" s="91" t="s">
        <v>326</v>
      </c>
      <c r="C159" s="95" t="s">
        <v>221</v>
      </c>
      <c r="D159" s="93" t="s">
        <v>206</v>
      </c>
      <c r="E159" s="96" t="s">
        <v>53</v>
      </c>
      <c r="F159" s="61">
        <v>2</v>
      </c>
      <c r="G159" s="53"/>
      <c r="H159" s="54">
        <f>ROUND(G159*F159,2)</f>
        <v>0</v>
      </c>
      <c r="I159" s="32"/>
      <c r="J159" s="33"/>
      <c r="K159" s="34"/>
      <c r="L159" s="35"/>
      <c r="M159" s="35"/>
      <c r="N159" s="35"/>
    </row>
    <row r="160" spans="1:14" s="111" customFormat="1" ht="30" customHeight="1" x14ac:dyDescent="0.25">
      <c r="A160" s="90" t="s">
        <v>327</v>
      </c>
      <c r="B160" s="91" t="s">
        <v>328</v>
      </c>
      <c r="C160" s="95" t="s">
        <v>329</v>
      </c>
      <c r="D160" s="93" t="s">
        <v>206</v>
      </c>
      <c r="E160" s="96" t="s">
        <v>53</v>
      </c>
      <c r="F160" s="61">
        <v>6</v>
      </c>
      <c r="G160" s="53"/>
      <c r="H160" s="54">
        <f>ROUND(G160*F160,2)</f>
        <v>0</v>
      </c>
      <c r="I160" s="32"/>
      <c r="J160" s="33"/>
      <c r="K160" s="34"/>
      <c r="L160" s="35"/>
      <c r="M160" s="35"/>
      <c r="N160" s="35"/>
    </row>
    <row r="161" spans="1:14" s="119" customFormat="1" ht="30" customHeight="1" x14ac:dyDescent="0.25">
      <c r="A161" s="114" t="s">
        <v>330</v>
      </c>
      <c r="B161" s="115" t="s">
        <v>331</v>
      </c>
      <c r="C161" s="116" t="s">
        <v>332</v>
      </c>
      <c r="D161" s="117" t="s">
        <v>206</v>
      </c>
      <c r="E161" s="118" t="s">
        <v>53</v>
      </c>
      <c r="F161" s="88">
        <v>2</v>
      </c>
      <c r="G161" s="69"/>
      <c r="H161" s="70">
        <f>ROUND(G161*F161,2)</f>
        <v>0</v>
      </c>
      <c r="I161" s="184"/>
      <c r="J161" s="185"/>
      <c r="K161" s="186"/>
      <c r="L161" s="187"/>
      <c r="M161" s="187"/>
      <c r="N161" s="187"/>
    </row>
    <row r="162" spans="1:14" ht="30" customHeight="1" x14ac:dyDescent="0.25">
      <c r="A162" s="36"/>
      <c r="B162" s="42"/>
      <c r="C162" s="56" t="s">
        <v>222</v>
      </c>
      <c r="D162" s="44"/>
      <c r="E162" s="120"/>
      <c r="F162" s="46"/>
      <c r="G162" s="36"/>
      <c r="H162" s="47"/>
      <c r="I162" s="32"/>
      <c r="J162" s="33"/>
      <c r="K162" s="34"/>
      <c r="L162" s="35"/>
      <c r="M162" s="35"/>
      <c r="N162" s="35"/>
    </row>
    <row r="163" spans="1:14" ht="30" customHeight="1" x14ac:dyDescent="0.25">
      <c r="A163" s="75" t="s">
        <v>223</v>
      </c>
      <c r="B163" s="76" t="s">
        <v>333</v>
      </c>
      <c r="C163" s="77" t="s">
        <v>225</v>
      </c>
      <c r="D163" s="78" t="s">
        <v>226</v>
      </c>
      <c r="E163" s="45"/>
      <c r="F163" s="46"/>
      <c r="G163" s="36"/>
      <c r="H163" s="47"/>
      <c r="I163" s="32"/>
      <c r="J163" s="33"/>
      <c r="K163" s="34"/>
      <c r="L163" s="35"/>
      <c r="M163" s="35"/>
      <c r="N163" s="35"/>
    </row>
    <row r="164" spans="1:14" ht="30" customHeight="1" x14ac:dyDescent="0.25">
      <c r="A164" s="75" t="s">
        <v>334</v>
      </c>
      <c r="B164" s="82" t="s">
        <v>34</v>
      </c>
      <c r="C164" s="77" t="s">
        <v>335</v>
      </c>
      <c r="D164" s="78"/>
      <c r="E164" s="79" t="s">
        <v>28</v>
      </c>
      <c r="F164" s="61">
        <v>150</v>
      </c>
      <c r="G164" s="53"/>
      <c r="H164" s="54">
        <f>ROUND(G164*F164,2)</f>
        <v>0</v>
      </c>
      <c r="I164" s="32"/>
      <c r="J164" s="33"/>
      <c r="K164" s="34"/>
      <c r="L164" s="35"/>
      <c r="M164" s="35"/>
      <c r="N164" s="35"/>
    </row>
    <row r="165" spans="1:14" ht="30" customHeight="1" x14ac:dyDescent="0.25">
      <c r="A165" s="75" t="s">
        <v>227</v>
      </c>
      <c r="B165" s="82" t="s">
        <v>90</v>
      </c>
      <c r="C165" s="77" t="s">
        <v>228</v>
      </c>
      <c r="D165" s="78"/>
      <c r="E165" s="79" t="s">
        <v>28</v>
      </c>
      <c r="F165" s="61">
        <v>3150</v>
      </c>
      <c r="G165" s="53"/>
      <c r="H165" s="54">
        <f>ROUND(G165*F165,2)</f>
        <v>0</v>
      </c>
      <c r="I165" s="32"/>
      <c r="J165" s="33"/>
      <c r="K165" s="34"/>
      <c r="L165" s="35"/>
      <c r="M165" s="35"/>
      <c r="N165" s="35"/>
    </row>
    <row r="166" spans="1:14" ht="30" customHeight="1" x14ac:dyDescent="0.25">
      <c r="A166" s="75"/>
      <c r="B166" s="76" t="s">
        <v>336</v>
      </c>
      <c r="C166" s="77" t="s">
        <v>337</v>
      </c>
      <c r="D166" s="78" t="s">
        <v>338</v>
      </c>
      <c r="E166" s="79" t="s">
        <v>339</v>
      </c>
      <c r="F166" s="61">
        <v>12</v>
      </c>
      <c r="G166" s="53"/>
      <c r="H166" s="54">
        <f>ROUND(G166*F166,2)</f>
        <v>0</v>
      </c>
      <c r="I166" s="32"/>
      <c r="J166" s="33"/>
      <c r="K166" s="34"/>
      <c r="L166" s="35"/>
      <c r="M166" s="35"/>
      <c r="N166" s="35"/>
    </row>
    <row r="167" spans="1:14" ht="5.25" customHeight="1" x14ac:dyDescent="0.25">
      <c r="A167" s="36"/>
      <c r="B167" s="99"/>
      <c r="C167" s="56"/>
      <c r="D167" s="44"/>
      <c r="E167" s="100"/>
      <c r="F167" s="46"/>
      <c r="G167" s="47"/>
      <c r="H167" s="47"/>
      <c r="I167" s="32"/>
      <c r="J167" s="33"/>
      <c r="K167" s="34"/>
      <c r="L167" s="35"/>
      <c r="M167" s="35"/>
      <c r="N167" s="35"/>
    </row>
    <row r="168" spans="1:14" ht="45" customHeight="1" thickBot="1" x14ac:dyDescent="0.3">
      <c r="A168" s="36"/>
      <c r="B168" s="101" t="s">
        <v>230</v>
      </c>
      <c r="C168" s="199" t="str">
        <f>C87</f>
        <v>REHABILITATION:  DEER LODGE PLACE - PORTAGE AVENUE TO PORTAGE AVENUE</v>
      </c>
      <c r="D168" s="200"/>
      <c r="E168" s="200"/>
      <c r="F168" s="201"/>
      <c r="G168" s="102" t="s">
        <v>229</v>
      </c>
      <c r="H168" s="102">
        <f>SUM(H87:H167)</f>
        <v>0</v>
      </c>
      <c r="I168" s="32"/>
      <c r="J168" s="33"/>
      <c r="K168" s="34"/>
      <c r="L168" s="35"/>
      <c r="M168" s="35"/>
      <c r="N168" s="35"/>
    </row>
    <row r="169" spans="1:14" ht="30" customHeight="1" thickTop="1" x14ac:dyDescent="0.25">
      <c r="A169" s="121"/>
      <c r="B169" s="122" t="s">
        <v>340</v>
      </c>
      <c r="C169" s="190" t="s">
        <v>341</v>
      </c>
      <c r="D169" s="191"/>
      <c r="E169" s="191"/>
      <c r="F169" s="192"/>
      <c r="G169" s="123"/>
      <c r="H169" s="123" t="s">
        <v>36</v>
      </c>
      <c r="I169" s="32"/>
      <c r="J169" s="33"/>
      <c r="K169" s="34"/>
      <c r="L169" s="35"/>
      <c r="M169" s="35"/>
      <c r="N169" s="35"/>
    </row>
    <row r="170" spans="1:14" ht="30" customHeight="1" x14ac:dyDescent="0.25">
      <c r="A170" s="36"/>
      <c r="B170" s="42"/>
      <c r="C170" s="43" t="s">
        <v>342</v>
      </c>
      <c r="D170" s="44"/>
      <c r="E170" s="46" t="s">
        <v>36</v>
      </c>
      <c r="F170" s="46"/>
      <c r="G170" s="36"/>
      <c r="H170" s="47"/>
      <c r="I170" s="32"/>
      <c r="J170" s="33"/>
      <c r="K170" s="34"/>
      <c r="L170" s="35"/>
      <c r="M170" s="35"/>
      <c r="N170" s="35"/>
    </row>
    <row r="171" spans="1:14" ht="30" customHeight="1" x14ac:dyDescent="0.25">
      <c r="A171" s="90" t="s">
        <v>343</v>
      </c>
      <c r="B171" s="91" t="s">
        <v>344</v>
      </c>
      <c r="C171" s="95" t="s">
        <v>345</v>
      </c>
      <c r="D171" s="93" t="s">
        <v>160</v>
      </c>
      <c r="E171" s="45"/>
      <c r="F171" s="46"/>
      <c r="G171" s="36"/>
      <c r="H171" s="47"/>
      <c r="I171" s="32"/>
      <c r="J171" s="33"/>
      <c r="K171" s="34"/>
      <c r="L171" s="35"/>
      <c r="M171" s="35"/>
      <c r="N171" s="35"/>
    </row>
    <row r="172" spans="1:14" ht="30" customHeight="1" x14ac:dyDescent="0.25">
      <c r="A172" s="90" t="s">
        <v>346</v>
      </c>
      <c r="B172" s="94" t="s">
        <v>34</v>
      </c>
      <c r="C172" s="95" t="s">
        <v>347</v>
      </c>
      <c r="D172" s="93"/>
      <c r="E172" s="45"/>
      <c r="F172" s="46"/>
      <c r="G172" s="36"/>
      <c r="H172" s="47"/>
      <c r="I172" s="32"/>
      <c r="J172" s="33"/>
      <c r="K172" s="34"/>
      <c r="L172" s="35"/>
      <c r="M172" s="35"/>
      <c r="N172" s="35"/>
    </row>
    <row r="173" spans="1:14" ht="30" customHeight="1" x14ac:dyDescent="0.25">
      <c r="A173" s="90" t="s">
        <v>348</v>
      </c>
      <c r="B173" s="124" t="s">
        <v>67</v>
      </c>
      <c r="C173" s="95" t="s">
        <v>349</v>
      </c>
      <c r="D173" s="93"/>
      <c r="E173" s="96" t="s">
        <v>53</v>
      </c>
      <c r="F173" s="61">
        <v>54</v>
      </c>
      <c r="G173" s="53"/>
      <c r="H173" s="54">
        <f>ROUND(G173*F173,2)</f>
        <v>0</v>
      </c>
      <c r="I173" s="32"/>
      <c r="J173" s="33"/>
      <c r="K173" s="34"/>
      <c r="L173" s="35"/>
      <c r="M173" s="35"/>
      <c r="N173" s="35"/>
    </row>
    <row r="174" spans="1:14" ht="30" customHeight="1" x14ac:dyDescent="0.25">
      <c r="A174" s="90" t="s">
        <v>350</v>
      </c>
      <c r="B174" s="91" t="s">
        <v>351</v>
      </c>
      <c r="C174" s="95" t="s">
        <v>352</v>
      </c>
      <c r="D174" s="93" t="s">
        <v>160</v>
      </c>
      <c r="E174" s="45"/>
      <c r="F174" s="46"/>
      <c r="G174" s="36"/>
      <c r="H174" s="47"/>
      <c r="I174" s="32"/>
      <c r="J174" s="33"/>
      <c r="K174" s="34"/>
      <c r="L174" s="35"/>
      <c r="M174" s="35"/>
      <c r="N174" s="35"/>
    </row>
    <row r="175" spans="1:14" ht="30" customHeight="1" x14ac:dyDescent="0.25">
      <c r="A175" s="90" t="s">
        <v>353</v>
      </c>
      <c r="B175" s="94" t="s">
        <v>34</v>
      </c>
      <c r="C175" s="95" t="s">
        <v>347</v>
      </c>
      <c r="D175" s="93"/>
      <c r="E175" s="45"/>
      <c r="F175" s="46"/>
      <c r="G175" s="36"/>
      <c r="H175" s="47"/>
      <c r="I175" s="32"/>
      <c r="J175" s="33"/>
      <c r="K175" s="34"/>
      <c r="L175" s="35"/>
      <c r="M175" s="35"/>
      <c r="N175" s="35"/>
    </row>
    <row r="176" spans="1:14" ht="30" customHeight="1" x14ac:dyDescent="0.25">
      <c r="A176" s="90" t="s">
        <v>354</v>
      </c>
      <c r="B176" s="124" t="s">
        <v>67</v>
      </c>
      <c r="C176" s="95" t="s">
        <v>349</v>
      </c>
      <c r="D176" s="93"/>
      <c r="E176" s="96" t="s">
        <v>88</v>
      </c>
      <c r="F176" s="61">
        <v>1</v>
      </c>
      <c r="G176" s="53"/>
      <c r="H176" s="54">
        <f>ROUND(G176*F176,2)</f>
        <v>0</v>
      </c>
      <c r="I176" s="32"/>
      <c r="J176" s="33"/>
      <c r="K176" s="34"/>
      <c r="L176" s="35"/>
      <c r="M176" s="35"/>
      <c r="N176" s="35"/>
    </row>
    <row r="177" spans="1:14" ht="45" customHeight="1" x14ac:dyDescent="0.25">
      <c r="A177" s="90" t="s">
        <v>170</v>
      </c>
      <c r="B177" s="91" t="s">
        <v>355</v>
      </c>
      <c r="C177" s="95" t="s">
        <v>356</v>
      </c>
      <c r="D177" s="103" t="s">
        <v>173</v>
      </c>
      <c r="E177" s="45"/>
      <c r="F177" s="46"/>
      <c r="G177" s="36"/>
      <c r="H177" s="47"/>
      <c r="I177" s="32"/>
      <c r="J177" s="33"/>
      <c r="K177" s="34"/>
      <c r="L177" s="35"/>
      <c r="M177" s="35"/>
      <c r="N177" s="35"/>
    </row>
    <row r="178" spans="1:14" ht="30" customHeight="1" x14ac:dyDescent="0.25">
      <c r="A178" s="90" t="s">
        <v>357</v>
      </c>
      <c r="B178" s="94" t="s">
        <v>34</v>
      </c>
      <c r="C178" s="95" t="s">
        <v>347</v>
      </c>
      <c r="D178" s="93"/>
      <c r="E178" s="96" t="s">
        <v>88</v>
      </c>
      <c r="F178" s="61">
        <v>1</v>
      </c>
      <c r="G178" s="53"/>
      <c r="H178" s="54">
        <f>ROUND(G178*F178,2)</f>
        <v>0</v>
      </c>
      <c r="I178" s="32"/>
      <c r="J178" s="33"/>
      <c r="K178" s="34"/>
      <c r="L178" s="35"/>
      <c r="M178" s="35"/>
      <c r="N178" s="35"/>
    </row>
    <row r="179" spans="1:14" ht="45" customHeight="1" x14ac:dyDescent="0.25">
      <c r="A179" s="90" t="s">
        <v>309</v>
      </c>
      <c r="B179" s="91" t="s">
        <v>358</v>
      </c>
      <c r="C179" s="92" t="s">
        <v>311</v>
      </c>
      <c r="D179" s="93" t="s">
        <v>160</v>
      </c>
      <c r="E179" s="45"/>
      <c r="F179" s="46"/>
      <c r="G179" s="36"/>
      <c r="H179" s="47"/>
      <c r="I179" s="32"/>
      <c r="J179" s="33"/>
      <c r="K179" s="34"/>
      <c r="L179" s="35"/>
      <c r="M179" s="35"/>
      <c r="N179" s="35"/>
    </row>
    <row r="180" spans="1:14" ht="30" customHeight="1" x14ac:dyDescent="0.25">
      <c r="A180" s="90" t="s">
        <v>312</v>
      </c>
      <c r="B180" s="94" t="s">
        <v>34</v>
      </c>
      <c r="C180" s="92" t="s">
        <v>359</v>
      </c>
      <c r="D180" s="93"/>
      <c r="E180" s="96" t="s">
        <v>53</v>
      </c>
      <c r="F180" s="61">
        <v>2</v>
      </c>
      <c r="G180" s="53"/>
      <c r="H180" s="54">
        <f>ROUND(G180*F180,2)</f>
        <v>0</v>
      </c>
      <c r="I180" s="32"/>
      <c r="J180" s="33"/>
      <c r="K180" s="34"/>
      <c r="L180" s="35"/>
      <c r="M180" s="35"/>
      <c r="N180" s="35"/>
    </row>
    <row r="181" spans="1:14" ht="8.25" customHeight="1" x14ac:dyDescent="0.25">
      <c r="A181" s="125"/>
      <c r="B181" s="126"/>
      <c r="C181" s="127"/>
      <c r="D181" s="128"/>
      <c r="E181" s="45"/>
      <c r="F181" s="46"/>
      <c r="G181" s="36"/>
      <c r="H181" s="47"/>
      <c r="I181" s="32"/>
      <c r="J181" s="33"/>
      <c r="K181" s="34"/>
      <c r="L181" s="35"/>
      <c r="M181" s="35"/>
      <c r="N181" s="35"/>
    </row>
    <row r="182" spans="1:14" ht="30" customHeight="1" thickBot="1" x14ac:dyDescent="0.3">
      <c r="A182" s="36"/>
      <c r="B182" s="101" t="str">
        <f>B169</f>
        <v>C</v>
      </c>
      <c r="C182" s="199" t="str">
        <f>C169</f>
        <v>SEWER REPAIRS:  DEER LODGE PLACE</v>
      </c>
      <c r="D182" s="200"/>
      <c r="E182" s="200"/>
      <c r="F182" s="201"/>
      <c r="G182" s="102" t="s">
        <v>229</v>
      </c>
      <c r="H182" s="102">
        <f>SUM(H169:H181)</f>
        <v>0</v>
      </c>
      <c r="I182" s="32"/>
      <c r="J182" s="33"/>
      <c r="K182" s="34"/>
      <c r="L182" s="35"/>
      <c r="M182" s="35"/>
      <c r="N182" s="35"/>
    </row>
    <row r="183" spans="1:14" ht="45" customHeight="1" thickTop="1" x14ac:dyDescent="0.25">
      <c r="A183" s="121"/>
      <c r="B183" s="122" t="s">
        <v>360</v>
      </c>
      <c r="C183" s="190" t="s">
        <v>361</v>
      </c>
      <c r="D183" s="191"/>
      <c r="E183" s="191"/>
      <c r="F183" s="192"/>
      <c r="G183" s="123"/>
      <c r="H183" s="123" t="s">
        <v>36</v>
      </c>
      <c r="I183" s="32"/>
      <c r="J183" s="33"/>
      <c r="K183" s="34"/>
      <c r="L183" s="35"/>
      <c r="M183" s="35"/>
      <c r="N183" s="35"/>
    </row>
    <row r="184" spans="1:14" ht="30" customHeight="1" x14ac:dyDescent="0.25">
      <c r="A184" s="36"/>
      <c r="B184" s="42"/>
      <c r="C184" s="43" t="s">
        <v>16</v>
      </c>
      <c r="D184" s="44"/>
      <c r="E184" s="46" t="s">
        <v>36</v>
      </c>
      <c r="F184" s="46" t="s">
        <v>36</v>
      </c>
      <c r="G184" s="47" t="s">
        <v>36</v>
      </c>
      <c r="H184" s="47"/>
      <c r="I184" s="32"/>
      <c r="J184" s="33"/>
      <c r="K184" s="34"/>
      <c r="L184" s="35"/>
      <c r="M184" s="35"/>
      <c r="N184" s="35"/>
    </row>
    <row r="185" spans="1:14" ht="30" customHeight="1" x14ac:dyDescent="0.25">
      <c r="A185" s="48" t="s">
        <v>17</v>
      </c>
      <c r="B185" s="49" t="s">
        <v>362</v>
      </c>
      <c r="C185" s="50" t="s">
        <v>19</v>
      </c>
      <c r="D185" s="51" t="s">
        <v>20</v>
      </c>
      <c r="E185" s="45" t="s">
        <v>21</v>
      </c>
      <c r="F185" s="52">
        <v>2500</v>
      </c>
      <c r="G185" s="53"/>
      <c r="H185" s="54">
        <f>ROUND(G185*F185,2)</f>
        <v>0</v>
      </c>
      <c r="I185" s="32"/>
      <c r="J185" s="33"/>
      <c r="K185" s="34"/>
      <c r="L185" s="35"/>
      <c r="M185" s="35"/>
      <c r="N185" s="35"/>
    </row>
    <row r="186" spans="1:14" ht="30" customHeight="1" x14ac:dyDescent="0.25">
      <c r="A186" s="55" t="s">
        <v>233</v>
      </c>
      <c r="B186" s="49" t="s">
        <v>363</v>
      </c>
      <c r="C186" s="50" t="s">
        <v>235</v>
      </c>
      <c r="D186" s="51" t="s">
        <v>20</v>
      </c>
      <c r="E186" s="45" t="s">
        <v>28</v>
      </c>
      <c r="F186" s="52">
        <v>4500</v>
      </c>
      <c r="G186" s="53"/>
      <c r="H186" s="54">
        <f>ROUND(G186*F186,2)</f>
        <v>0</v>
      </c>
      <c r="I186" s="32"/>
      <c r="J186" s="33"/>
      <c r="K186" s="34"/>
      <c r="L186" s="35"/>
      <c r="M186" s="35"/>
      <c r="N186" s="35"/>
    </row>
    <row r="187" spans="1:14" ht="30" customHeight="1" x14ac:dyDescent="0.25">
      <c r="A187" s="55" t="s">
        <v>236</v>
      </c>
      <c r="B187" s="49" t="s">
        <v>364</v>
      </c>
      <c r="C187" s="50" t="s">
        <v>238</v>
      </c>
      <c r="D187" s="51" t="s">
        <v>20</v>
      </c>
      <c r="E187" s="45"/>
      <c r="F187" s="46"/>
      <c r="G187" s="36"/>
      <c r="H187" s="47"/>
      <c r="I187" s="32"/>
      <c r="J187" s="33"/>
      <c r="K187" s="34"/>
      <c r="L187" s="35"/>
      <c r="M187" s="35"/>
      <c r="N187" s="35"/>
    </row>
    <row r="188" spans="1:14" ht="30" customHeight="1" x14ac:dyDescent="0.25">
      <c r="A188" s="55" t="s">
        <v>239</v>
      </c>
      <c r="B188" s="58" t="s">
        <v>34</v>
      </c>
      <c r="C188" s="50" t="s">
        <v>240</v>
      </c>
      <c r="D188" s="59" t="s">
        <v>36</v>
      </c>
      <c r="E188" s="45" t="s">
        <v>122</v>
      </c>
      <c r="F188" s="52">
        <v>3900</v>
      </c>
      <c r="G188" s="53"/>
      <c r="H188" s="54">
        <f>ROUND(G188*F188,2)</f>
        <v>0</v>
      </c>
      <c r="I188" s="32"/>
      <c r="J188" s="33"/>
      <c r="K188" s="34"/>
      <c r="L188" s="35"/>
      <c r="M188" s="35"/>
      <c r="N188" s="35"/>
    </row>
    <row r="189" spans="1:14" ht="45" customHeight="1" x14ac:dyDescent="0.25">
      <c r="A189" s="55" t="s">
        <v>22</v>
      </c>
      <c r="B189" s="49" t="s">
        <v>365</v>
      </c>
      <c r="C189" s="50" t="s">
        <v>24</v>
      </c>
      <c r="D189" s="51" t="s">
        <v>20</v>
      </c>
      <c r="E189" s="45" t="s">
        <v>21</v>
      </c>
      <c r="F189" s="52">
        <v>600</v>
      </c>
      <c r="G189" s="53"/>
      <c r="H189" s="54">
        <f>ROUND(G189*F189,2)</f>
        <v>0</v>
      </c>
      <c r="I189" s="32"/>
      <c r="J189" s="33"/>
      <c r="K189" s="34"/>
      <c r="L189" s="35"/>
      <c r="M189" s="35"/>
      <c r="N189" s="35"/>
    </row>
    <row r="190" spans="1:14" ht="30" customHeight="1" x14ac:dyDescent="0.25">
      <c r="A190" s="48" t="s">
        <v>25</v>
      </c>
      <c r="B190" s="49" t="s">
        <v>366</v>
      </c>
      <c r="C190" s="50" t="s">
        <v>27</v>
      </c>
      <c r="D190" s="51" t="s">
        <v>20</v>
      </c>
      <c r="E190" s="45" t="s">
        <v>28</v>
      </c>
      <c r="F190" s="52">
        <v>3400</v>
      </c>
      <c r="G190" s="53"/>
      <c r="H190" s="54">
        <f>ROUND(G190*F190,2)</f>
        <v>0</v>
      </c>
      <c r="I190" s="32"/>
      <c r="J190" s="33"/>
      <c r="K190" s="34"/>
      <c r="L190" s="35"/>
      <c r="M190" s="35"/>
      <c r="N190" s="35"/>
    </row>
    <row r="191" spans="1:14" ht="30" customHeight="1" x14ac:dyDescent="0.25">
      <c r="A191" s="55" t="s">
        <v>243</v>
      </c>
      <c r="B191" s="49" t="s">
        <v>367</v>
      </c>
      <c r="C191" s="50" t="s">
        <v>245</v>
      </c>
      <c r="D191" s="59" t="s">
        <v>246</v>
      </c>
      <c r="E191" s="45" t="s">
        <v>28</v>
      </c>
      <c r="F191" s="52">
        <v>4500</v>
      </c>
      <c r="G191" s="53"/>
      <c r="H191" s="54">
        <f>ROUND(G191*F191,2)</f>
        <v>0</v>
      </c>
      <c r="I191" s="32"/>
      <c r="J191" s="33"/>
      <c r="K191" s="34"/>
      <c r="L191" s="35"/>
      <c r="M191" s="35"/>
      <c r="N191" s="35"/>
    </row>
    <row r="192" spans="1:14" ht="30" customHeight="1" x14ac:dyDescent="0.25">
      <c r="A192" s="36"/>
      <c r="B192" s="42"/>
      <c r="C192" s="56" t="s">
        <v>29</v>
      </c>
      <c r="D192" s="44"/>
      <c r="E192" s="45"/>
      <c r="F192" s="46"/>
      <c r="G192" s="36"/>
      <c r="H192" s="47"/>
      <c r="I192" s="32"/>
      <c r="J192" s="33"/>
      <c r="K192" s="34"/>
      <c r="L192" s="35"/>
      <c r="M192" s="35"/>
      <c r="N192" s="35"/>
    </row>
    <row r="193" spans="1:14" ht="30" customHeight="1" x14ac:dyDescent="0.25">
      <c r="A193" s="57" t="s">
        <v>30</v>
      </c>
      <c r="B193" s="49" t="s">
        <v>368</v>
      </c>
      <c r="C193" s="50" t="s">
        <v>32</v>
      </c>
      <c r="D193" s="51" t="s">
        <v>20</v>
      </c>
      <c r="E193" s="45"/>
      <c r="F193" s="46"/>
      <c r="G193" s="36"/>
      <c r="H193" s="47"/>
      <c r="I193" s="32"/>
      <c r="J193" s="33"/>
      <c r="K193" s="34"/>
      <c r="L193" s="35"/>
      <c r="M193" s="35"/>
      <c r="N193" s="35"/>
    </row>
    <row r="194" spans="1:14" ht="30" customHeight="1" x14ac:dyDescent="0.25">
      <c r="A194" s="57" t="s">
        <v>33</v>
      </c>
      <c r="B194" s="58" t="s">
        <v>34</v>
      </c>
      <c r="C194" s="50" t="s">
        <v>35</v>
      </c>
      <c r="D194" s="59" t="s">
        <v>36</v>
      </c>
      <c r="E194" s="45" t="s">
        <v>28</v>
      </c>
      <c r="F194" s="52">
        <v>4850</v>
      </c>
      <c r="G194" s="53"/>
      <c r="H194" s="54">
        <f>ROUND(G194*F194,2)</f>
        <v>0</v>
      </c>
      <c r="I194" s="32"/>
      <c r="J194" s="33"/>
      <c r="K194" s="34"/>
      <c r="L194" s="35"/>
      <c r="M194" s="35"/>
      <c r="N194" s="35"/>
    </row>
    <row r="195" spans="1:14" ht="30" customHeight="1" x14ac:dyDescent="0.25">
      <c r="A195" s="57" t="s">
        <v>248</v>
      </c>
      <c r="B195" s="58" t="s">
        <v>90</v>
      </c>
      <c r="C195" s="50" t="s">
        <v>249</v>
      </c>
      <c r="D195" s="59" t="s">
        <v>36</v>
      </c>
      <c r="E195" s="45" t="s">
        <v>28</v>
      </c>
      <c r="F195" s="52">
        <v>20</v>
      </c>
      <c r="G195" s="53"/>
      <c r="H195" s="54">
        <f>ROUND(G195*F195,2)</f>
        <v>0</v>
      </c>
      <c r="I195" s="32"/>
      <c r="J195" s="33"/>
      <c r="K195" s="34"/>
      <c r="L195" s="35"/>
      <c r="M195" s="35"/>
      <c r="N195" s="35"/>
    </row>
    <row r="196" spans="1:14" ht="30" customHeight="1" x14ac:dyDescent="0.25">
      <c r="A196" s="57" t="s">
        <v>48</v>
      </c>
      <c r="B196" s="49" t="s">
        <v>369</v>
      </c>
      <c r="C196" s="50" t="s">
        <v>50</v>
      </c>
      <c r="D196" s="59" t="s">
        <v>40</v>
      </c>
      <c r="E196" s="45"/>
      <c r="F196" s="46"/>
      <c r="G196" s="36"/>
      <c r="H196" s="47"/>
      <c r="I196" s="32"/>
      <c r="J196" s="33"/>
      <c r="K196" s="34"/>
      <c r="L196" s="35"/>
      <c r="M196" s="35"/>
      <c r="N196" s="35"/>
    </row>
    <row r="197" spans="1:14" ht="30" customHeight="1" x14ac:dyDescent="0.25">
      <c r="A197" s="57" t="s">
        <v>51</v>
      </c>
      <c r="B197" s="58" t="s">
        <v>34</v>
      </c>
      <c r="C197" s="50" t="s">
        <v>52</v>
      </c>
      <c r="D197" s="59" t="s">
        <v>36</v>
      </c>
      <c r="E197" s="45" t="s">
        <v>53</v>
      </c>
      <c r="F197" s="52">
        <v>150</v>
      </c>
      <c r="G197" s="53"/>
      <c r="H197" s="54">
        <f>ROUND(G197*F197,2)</f>
        <v>0</v>
      </c>
      <c r="I197" s="32"/>
      <c r="J197" s="33"/>
      <c r="K197" s="34"/>
      <c r="L197" s="35"/>
      <c r="M197" s="35"/>
      <c r="N197" s="35"/>
    </row>
    <row r="198" spans="1:14" ht="30" customHeight="1" x14ac:dyDescent="0.25">
      <c r="A198" s="57" t="s">
        <v>54</v>
      </c>
      <c r="B198" s="49" t="s">
        <v>370</v>
      </c>
      <c r="C198" s="50" t="s">
        <v>56</v>
      </c>
      <c r="D198" s="59" t="s">
        <v>40</v>
      </c>
      <c r="E198" s="45"/>
      <c r="F198" s="46"/>
      <c r="G198" s="36"/>
      <c r="H198" s="47"/>
      <c r="I198" s="32"/>
      <c r="J198" s="33"/>
      <c r="K198" s="34"/>
      <c r="L198" s="35"/>
      <c r="M198" s="35"/>
      <c r="N198" s="35"/>
    </row>
    <row r="199" spans="1:14" ht="30" customHeight="1" x14ac:dyDescent="0.25">
      <c r="A199" s="57" t="s">
        <v>57</v>
      </c>
      <c r="B199" s="58" t="s">
        <v>34</v>
      </c>
      <c r="C199" s="50" t="s">
        <v>58</v>
      </c>
      <c r="D199" s="59" t="s">
        <v>36</v>
      </c>
      <c r="E199" s="45" t="s">
        <v>53</v>
      </c>
      <c r="F199" s="52">
        <v>330</v>
      </c>
      <c r="G199" s="53"/>
      <c r="H199" s="54">
        <f>ROUND(G199*F199,2)</f>
        <v>0</v>
      </c>
      <c r="I199" s="32"/>
      <c r="J199" s="33"/>
      <c r="K199" s="34"/>
      <c r="L199" s="35"/>
      <c r="M199" s="35"/>
      <c r="N199" s="35"/>
    </row>
    <row r="200" spans="1:14" ht="30" customHeight="1" x14ac:dyDescent="0.25">
      <c r="A200" s="57" t="s">
        <v>59</v>
      </c>
      <c r="B200" s="49" t="s">
        <v>371</v>
      </c>
      <c r="C200" s="50" t="s">
        <v>61</v>
      </c>
      <c r="D200" s="59" t="s">
        <v>62</v>
      </c>
      <c r="E200" s="45"/>
      <c r="F200" s="46"/>
      <c r="G200" s="36"/>
      <c r="H200" s="47"/>
      <c r="I200" s="32"/>
      <c r="J200" s="33"/>
      <c r="K200" s="34"/>
      <c r="L200" s="35"/>
      <c r="M200" s="35"/>
      <c r="N200" s="35"/>
    </row>
    <row r="201" spans="1:14" ht="30" customHeight="1" x14ac:dyDescent="0.25">
      <c r="A201" s="57" t="s">
        <v>63</v>
      </c>
      <c r="B201" s="58" t="s">
        <v>34</v>
      </c>
      <c r="C201" s="50" t="s">
        <v>64</v>
      </c>
      <c r="D201" s="59" t="s">
        <v>65</v>
      </c>
      <c r="E201" s="45"/>
      <c r="F201" s="46"/>
      <c r="G201" s="36"/>
      <c r="H201" s="47"/>
      <c r="I201" s="32"/>
      <c r="J201" s="33"/>
      <c r="K201" s="34"/>
      <c r="L201" s="35"/>
      <c r="M201" s="35"/>
      <c r="N201" s="35"/>
    </row>
    <row r="202" spans="1:14" ht="30" customHeight="1" x14ac:dyDescent="0.25">
      <c r="A202" s="75" t="s">
        <v>259</v>
      </c>
      <c r="B202" s="105" t="s">
        <v>67</v>
      </c>
      <c r="C202" s="77" t="s">
        <v>260</v>
      </c>
      <c r="D202" s="78"/>
      <c r="E202" s="79" t="s">
        <v>28</v>
      </c>
      <c r="F202" s="52">
        <v>75</v>
      </c>
      <c r="G202" s="53"/>
      <c r="H202" s="54">
        <f>ROUND(G202*F202,2)</f>
        <v>0</v>
      </c>
      <c r="I202" s="32"/>
      <c r="J202" s="33"/>
      <c r="K202" s="34"/>
      <c r="L202" s="35"/>
      <c r="M202" s="35"/>
      <c r="N202" s="35"/>
    </row>
    <row r="203" spans="1:14" ht="30" customHeight="1" x14ac:dyDescent="0.25">
      <c r="A203" s="57" t="s">
        <v>66</v>
      </c>
      <c r="B203" s="60" t="s">
        <v>70</v>
      </c>
      <c r="C203" s="50" t="s">
        <v>68</v>
      </c>
      <c r="D203" s="59"/>
      <c r="E203" s="45" t="s">
        <v>28</v>
      </c>
      <c r="F203" s="52">
        <v>310</v>
      </c>
      <c r="G203" s="53"/>
      <c r="H203" s="54">
        <f t="shared" ref="H203:H212" si="1">ROUND(G203*F203,2)</f>
        <v>0</v>
      </c>
      <c r="I203" s="32"/>
      <c r="J203" s="33"/>
      <c r="K203" s="34"/>
      <c r="L203" s="35"/>
      <c r="M203" s="35"/>
      <c r="N203" s="35"/>
    </row>
    <row r="204" spans="1:14" ht="30" customHeight="1" x14ac:dyDescent="0.25">
      <c r="A204" s="57" t="s">
        <v>69</v>
      </c>
      <c r="B204" s="60" t="s">
        <v>261</v>
      </c>
      <c r="C204" s="50" t="s">
        <v>71</v>
      </c>
      <c r="D204" s="59" t="s">
        <v>36</v>
      </c>
      <c r="E204" s="45" t="s">
        <v>28</v>
      </c>
      <c r="F204" s="52">
        <v>1000</v>
      </c>
      <c r="G204" s="53"/>
      <c r="H204" s="54">
        <f t="shared" si="1"/>
        <v>0</v>
      </c>
      <c r="I204" s="32"/>
      <c r="J204" s="33"/>
      <c r="K204" s="34"/>
      <c r="L204" s="35"/>
      <c r="M204" s="35"/>
      <c r="N204" s="35"/>
    </row>
    <row r="205" spans="1:14" ht="30" customHeight="1" x14ac:dyDescent="0.25">
      <c r="A205" s="57" t="s">
        <v>72</v>
      </c>
      <c r="B205" s="49" t="s">
        <v>372</v>
      </c>
      <c r="C205" s="50" t="s">
        <v>74</v>
      </c>
      <c r="D205" s="59" t="s">
        <v>62</v>
      </c>
      <c r="E205" s="45" t="s">
        <v>28</v>
      </c>
      <c r="F205" s="61">
        <v>5</v>
      </c>
      <c r="G205" s="53"/>
      <c r="H205" s="54">
        <f t="shared" si="1"/>
        <v>0</v>
      </c>
      <c r="I205" s="32"/>
      <c r="J205" s="33"/>
      <c r="K205" s="34"/>
      <c r="L205" s="35"/>
      <c r="M205" s="35"/>
      <c r="N205" s="35"/>
    </row>
    <row r="206" spans="1:14" s="62" customFormat="1" ht="30" customHeight="1" x14ac:dyDescent="0.25">
      <c r="A206" s="57" t="s">
        <v>75</v>
      </c>
      <c r="B206" s="49" t="s">
        <v>373</v>
      </c>
      <c r="C206" s="50" t="s">
        <v>77</v>
      </c>
      <c r="D206" s="59" t="s">
        <v>62</v>
      </c>
      <c r="E206" s="45" t="s">
        <v>28</v>
      </c>
      <c r="F206" s="52">
        <v>5</v>
      </c>
      <c r="G206" s="53"/>
      <c r="H206" s="54">
        <f t="shared" si="1"/>
        <v>0</v>
      </c>
      <c r="I206" s="32"/>
      <c r="J206" s="33"/>
      <c r="K206" s="34"/>
      <c r="L206" s="35"/>
      <c r="M206" s="35"/>
      <c r="N206" s="35"/>
    </row>
    <row r="207" spans="1:14" ht="30" customHeight="1" x14ac:dyDescent="0.25">
      <c r="A207" s="57" t="s">
        <v>78</v>
      </c>
      <c r="B207" s="49" t="s">
        <v>374</v>
      </c>
      <c r="C207" s="50" t="s">
        <v>80</v>
      </c>
      <c r="D207" s="59" t="s">
        <v>62</v>
      </c>
      <c r="E207" s="45" t="s">
        <v>28</v>
      </c>
      <c r="F207" s="52">
        <v>5</v>
      </c>
      <c r="G207" s="53"/>
      <c r="H207" s="54">
        <f t="shared" si="1"/>
        <v>0</v>
      </c>
      <c r="I207" s="32"/>
      <c r="J207" s="33"/>
      <c r="K207" s="34"/>
      <c r="L207" s="35"/>
      <c r="M207" s="35"/>
      <c r="N207" s="35"/>
    </row>
    <row r="208" spans="1:14" ht="30" customHeight="1" x14ac:dyDescent="0.25">
      <c r="A208" s="75" t="s">
        <v>375</v>
      </c>
      <c r="B208" s="76" t="s">
        <v>376</v>
      </c>
      <c r="C208" s="77" t="s">
        <v>377</v>
      </c>
      <c r="D208" s="78" t="s">
        <v>84</v>
      </c>
      <c r="E208" s="45"/>
      <c r="F208" s="46"/>
      <c r="G208" s="36"/>
      <c r="H208" s="47"/>
      <c r="I208" s="32"/>
      <c r="J208" s="33"/>
      <c r="K208" s="34"/>
      <c r="L208" s="35"/>
      <c r="M208" s="35"/>
      <c r="N208" s="35"/>
    </row>
    <row r="209" spans="1:14" s="62" customFormat="1" ht="45" customHeight="1" x14ac:dyDescent="0.25">
      <c r="A209" s="75" t="s">
        <v>110</v>
      </c>
      <c r="B209" s="82" t="s">
        <v>34</v>
      </c>
      <c r="C209" s="77" t="s">
        <v>111</v>
      </c>
      <c r="D209" s="78" t="s">
        <v>92</v>
      </c>
      <c r="E209" s="79" t="s">
        <v>88</v>
      </c>
      <c r="F209" s="52">
        <v>15</v>
      </c>
      <c r="G209" s="53"/>
      <c r="H209" s="54">
        <f>ROUND(G209*F209,2)</f>
        <v>0</v>
      </c>
      <c r="I209" s="32"/>
      <c r="J209" s="33"/>
      <c r="K209" s="34"/>
      <c r="L209" s="35"/>
      <c r="M209" s="35"/>
      <c r="N209" s="35"/>
    </row>
    <row r="210" spans="1:14" s="71" customFormat="1" ht="30" customHeight="1" x14ac:dyDescent="0.25">
      <c r="A210" s="106" t="s">
        <v>378</v>
      </c>
      <c r="B210" s="110" t="s">
        <v>90</v>
      </c>
      <c r="C210" s="85" t="s">
        <v>95</v>
      </c>
      <c r="D210" s="86" t="s">
        <v>113</v>
      </c>
      <c r="E210" s="87" t="s">
        <v>88</v>
      </c>
      <c r="F210" s="68">
        <v>15</v>
      </c>
      <c r="G210" s="69"/>
      <c r="H210" s="70">
        <f>ROUND(G210*F210,2)</f>
        <v>0</v>
      </c>
      <c r="I210" s="184"/>
      <c r="J210" s="185"/>
      <c r="K210" s="186"/>
      <c r="L210" s="187"/>
      <c r="M210" s="187"/>
      <c r="N210" s="187"/>
    </row>
    <row r="211" spans="1:14" s="62" customFormat="1" ht="45" customHeight="1" x14ac:dyDescent="0.25">
      <c r="A211" s="57" t="s">
        <v>272</v>
      </c>
      <c r="B211" s="49" t="s">
        <v>379</v>
      </c>
      <c r="C211" s="50" t="s">
        <v>274</v>
      </c>
      <c r="D211" s="59" t="s">
        <v>275</v>
      </c>
      <c r="E211" s="45" t="s">
        <v>28</v>
      </c>
      <c r="F211" s="52">
        <v>30</v>
      </c>
      <c r="G211" s="53"/>
      <c r="H211" s="54">
        <f t="shared" si="1"/>
        <v>0</v>
      </c>
      <c r="I211" s="32"/>
      <c r="J211" s="33"/>
      <c r="K211" s="34"/>
      <c r="L211" s="35"/>
      <c r="M211" s="35"/>
      <c r="N211" s="35"/>
    </row>
    <row r="212" spans="1:14" s="62" customFormat="1" ht="30" customHeight="1" x14ac:dyDescent="0.25">
      <c r="A212" s="57"/>
      <c r="B212" s="49" t="s">
        <v>380</v>
      </c>
      <c r="C212" s="50" t="s">
        <v>127</v>
      </c>
      <c r="D212" s="59" t="s">
        <v>381</v>
      </c>
      <c r="E212" s="45" t="s">
        <v>28</v>
      </c>
      <c r="F212" s="52">
        <v>50</v>
      </c>
      <c r="G212" s="53"/>
      <c r="H212" s="54">
        <f t="shared" si="1"/>
        <v>0</v>
      </c>
      <c r="I212" s="32"/>
      <c r="J212" s="33"/>
      <c r="K212" s="34"/>
      <c r="L212" s="35"/>
      <c r="M212" s="35"/>
      <c r="N212" s="35"/>
    </row>
    <row r="213" spans="1:14" s="62" customFormat="1" ht="30" customHeight="1" x14ac:dyDescent="0.25">
      <c r="A213" s="75" t="s">
        <v>133</v>
      </c>
      <c r="B213" s="76" t="s">
        <v>382</v>
      </c>
      <c r="C213" s="77" t="s">
        <v>135</v>
      </c>
      <c r="D213" s="78" t="s">
        <v>136</v>
      </c>
      <c r="E213" s="79" t="s">
        <v>53</v>
      </c>
      <c r="F213" s="52">
        <v>10</v>
      </c>
      <c r="G213" s="53"/>
      <c r="H213" s="54">
        <f>ROUND(G213*F213,2)</f>
        <v>0</v>
      </c>
      <c r="I213" s="32"/>
      <c r="J213" s="33"/>
      <c r="K213" s="34"/>
      <c r="L213" s="35"/>
      <c r="M213" s="35"/>
      <c r="N213" s="35"/>
    </row>
    <row r="214" spans="1:14" ht="30" customHeight="1" x14ac:dyDescent="0.25">
      <c r="A214" s="36"/>
      <c r="B214" s="42"/>
      <c r="C214" s="56" t="s">
        <v>137</v>
      </c>
      <c r="D214" s="44"/>
      <c r="E214" s="45"/>
      <c r="F214" s="46"/>
      <c r="G214" s="36"/>
      <c r="H214" s="47"/>
      <c r="I214" s="32"/>
      <c r="J214" s="33"/>
      <c r="K214" s="34"/>
      <c r="L214" s="35"/>
      <c r="M214" s="35"/>
      <c r="N214" s="35"/>
    </row>
    <row r="215" spans="1:14" ht="45" customHeight="1" x14ac:dyDescent="0.25">
      <c r="A215" s="48" t="s">
        <v>138</v>
      </c>
      <c r="B215" s="49" t="s">
        <v>383</v>
      </c>
      <c r="C215" s="50" t="s">
        <v>140</v>
      </c>
      <c r="D215" s="59" t="s">
        <v>141</v>
      </c>
      <c r="E215" s="45"/>
      <c r="F215" s="46"/>
      <c r="G215" s="36"/>
      <c r="H215" s="47"/>
      <c r="I215" s="32"/>
      <c r="J215" s="33"/>
      <c r="K215" s="34"/>
      <c r="L215" s="35"/>
      <c r="M215" s="35"/>
      <c r="N215" s="35"/>
    </row>
    <row r="216" spans="1:14" ht="45" customHeight="1" x14ac:dyDescent="0.25">
      <c r="A216" s="48" t="s">
        <v>384</v>
      </c>
      <c r="B216" s="58" t="s">
        <v>34</v>
      </c>
      <c r="C216" s="50" t="s">
        <v>385</v>
      </c>
      <c r="D216" s="59" t="s">
        <v>36</v>
      </c>
      <c r="E216" s="45" t="s">
        <v>28</v>
      </c>
      <c r="F216" s="61">
        <v>95</v>
      </c>
      <c r="G216" s="53"/>
      <c r="H216" s="54">
        <f>ROUND(G216*F216,2)</f>
        <v>0</v>
      </c>
      <c r="I216" s="32"/>
      <c r="J216" s="33"/>
      <c r="K216" s="34"/>
      <c r="L216" s="35"/>
      <c r="M216" s="35"/>
      <c r="N216" s="35"/>
    </row>
    <row r="217" spans="1:14" ht="45" customHeight="1" x14ac:dyDescent="0.25">
      <c r="A217" s="48" t="s">
        <v>142</v>
      </c>
      <c r="B217" s="58" t="s">
        <v>90</v>
      </c>
      <c r="C217" s="50" t="s">
        <v>143</v>
      </c>
      <c r="D217" s="59" t="s">
        <v>36</v>
      </c>
      <c r="E217" s="45" t="s">
        <v>28</v>
      </c>
      <c r="F217" s="61">
        <v>670</v>
      </c>
      <c r="G217" s="53"/>
      <c r="H217" s="54">
        <f>ROUND(G217*F217,2)</f>
        <v>0</v>
      </c>
      <c r="I217" s="32"/>
      <c r="J217" s="33"/>
      <c r="K217" s="34"/>
      <c r="L217" s="35"/>
      <c r="M217" s="35"/>
      <c r="N217" s="35"/>
    </row>
    <row r="218" spans="1:14" ht="30" customHeight="1" x14ac:dyDescent="0.25">
      <c r="A218" s="48" t="s">
        <v>386</v>
      </c>
      <c r="B218" s="49" t="s">
        <v>387</v>
      </c>
      <c r="C218" s="50" t="s">
        <v>388</v>
      </c>
      <c r="D218" s="59" t="s">
        <v>141</v>
      </c>
      <c r="E218" s="45"/>
      <c r="F218" s="46"/>
      <c r="G218" s="36"/>
      <c r="H218" s="47"/>
      <c r="I218" s="32"/>
      <c r="J218" s="33"/>
      <c r="K218" s="34"/>
      <c r="L218" s="35"/>
      <c r="M218" s="35"/>
      <c r="N218" s="35"/>
    </row>
    <row r="219" spans="1:14" ht="45" customHeight="1" x14ac:dyDescent="0.25">
      <c r="A219" s="48" t="s">
        <v>389</v>
      </c>
      <c r="B219" s="58" t="s">
        <v>34</v>
      </c>
      <c r="C219" s="50" t="s">
        <v>390</v>
      </c>
      <c r="D219" s="59"/>
      <c r="E219" s="45" t="s">
        <v>28</v>
      </c>
      <c r="F219" s="61">
        <v>80</v>
      </c>
      <c r="G219" s="53"/>
      <c r="H219" s="54">
        <f>ROUND(G219*F219,2)</f>
        <v>0</v>
      </c>
      <c r="I219" s="32"/>
      <c r="J219" s="33"/>
      <c r="K219" s="34"/>
      <c r="L219" s="35"/>
      <c r="M219" s="35"/>
      <c r="N219" s="35"/>
    </row>
    <row r="220" spans="1:14" ht="45" customHeight="1" x14ac:dyDescent="0.25">
      <c r="A220" s="48" t="s">
        <v>391</v>
      </c>
      <c r="B220" s="58" t="s">
        <v>90</v>
      </c>
      <c r="C220" s="50" t="s">
        <v>392</v>
      </c>
      <c r="D220" s="59"/>
      <c r="E220" s="45" t="s">
        <v>28</v>
      </c>
      <c r="F220" s="61">
        <v>630</v>
      </c>
      <c r="G220" s="53"/>
      <c r="H220" s="54">
        <f>ROUND(G220*F220,2)</f>
        <v>0</v>
      </c>
      <c r="I220" s="32"/>
      <c r="J220" s="33"/>
      <c r="K220" s="34"/>
      <c r="L220" s="35"/>
      <c r="M220" s="35"/>
      <c r="N220" s="35"/>
    </row>
    <row r="221" spans="1:14" ht="45" customHeight="1" x14ac:dyDescent="0.25">
      <c r="A221" s="48" t="s">
        <v>277</v>
      </c>
      <c r="B221" s="49" t="s">
        <v>393</v>
      </c>
      <c r="C221" s="50" t="s">
        <v>279</v>
      </c>
      <c r="D221" s="59" t="s">
        <v>141</v>
      </c>
      <c r="E221" s="45"/>
      <c r="F221" s="46"/>
      <c r="G221" s="36"/>
      <c r="H221" s="47"/>
      <c r="I221" s="32"/>
      <c r="J221" s="33"/>
      <c r="K221" s="34"/>
      <c r="L221" s="35"/>
      <c r="M221" s="35"/>
      <c r="N221" s="35"/>
    </row>
    <row r="222" spans="1:14" ht="45" customHeight="1" x14ac:dyDescent="0.25">
      <c r="A222" s="48" t="s">
        <v>394</v>
      </c>
      <c r="B222" s="58" t="s">
        <v>34</v>
      </c>
      <c r="C222" s="50" t="s">
        <v>395</v>
      </c>
      <c r="D222" s="59" t="s">
        <v>87</v>
      </c>
      <c r="E222" s="45" t="s">
        <v>88</v>
      </c>
      <c r="F222" s="52">
        <v>30</v>
      </c>
      <c r="G222" s="53"/>
      <c r="H222" s="54">
        <f t="shared" ref="H222:H228" si="2">ROUND(G222*F222,2)</f>
        <v>0</v>
      </c>
      <c r="I222" s="32"/>
      <c r="J222" s="33"/>
      <c r="K222" s="34"/>
      <c r="L222" s="35"/>
      <c r="M222" s="35"/>
      <c r="N222" s="35"/>
    </row>
    <row r="223" spans="1:14" ht="45" customHeight="1" x14ac:dyDescent="0.25">
      <c r="A223" s="48" t="s">
        <v>396</v>
      </c>
      <c r="B223" s="58" t="s">
        <v>90</v>
      </c>
      <c r="C223" s="50" t="s">
        <v>397</v>
      </c>
      <c r="D223" s="59" t="s">
        <v>92</v>
      </c>
      <c r="E223" s="45" t="s">
        <v>88</v>
      </c>
      <c r="F223" s="52">
        <v>50</v>
      </c>
      <c r="G223" s="53"/>
      <c r="H223" s="54">
        <f t="shared" si="2"/>
        <v>0</v>
      </c>
      <c r="I223" s="32"/>
      <c r="J223" s="33"/>
      <c r="K223" s="34"/>
      <c r="L223" s="35"/>
      <c r="M223" s="35"/>
      <c r="N223" s="35"/>
    </row>
    <row r="224" spans="1:14" ht="60" customHeight="1" x14ac:dyDescent="0.25">
      <c r="A224" s="48" t="s">
        <v>398</v>
      </c>
      <c r="B224" s="58" t="s">
        <v>94</v>
      </c>
      <c r="C224" s="50" t="s">
        <v>399</v>
      </c>
      <c r="D224" s="59" t="s">
        <v>270</v>
      </c>
      <c r="E224" s="45" t="s">
        <v>88</v>
      </c>
      <c r="F224" s="61">
        <v>620</v>
      </c>
      <c r="G224" s="53"/>
      <c r="H224" s="54">
        <f t="shared" si="2"/>
        <v>0</v>
      </c>
      <c r="I224" s="32"/>
      <c r="J224" s="33"/>
      <c r="K224" s="34"/>
      <c r="L224" s="35"/>
      <c r="M224" s="35"/>
      <c r="N224" s="35"/>
    </row>
    <row r="225" spans="1:14" ht="60" customHeight="1" x14ac:dyDescent="0.25">
      <c r="A225" s="48" t="s">
        <v>400</v>
      </c>
      <c r="B225" s="58" t="s">
        <v>98</v>
      </c>
      <c r="C225" s="50" t="s">
        <v>401</v>
      </c>
      <c r="D225" s="59" t="s">
        <v>402</v>
      </c>
      <c r="E225" s="45" t="s">
        <v>88</v>
      </c>
      <c r="F225" s="61">
        <v>255</v>
      </c>
      <c r="G225" s="53"/>
      <c r="H225" s="54">
        <f t="shared" si="2"/>
        <v>0</v>
      </c>
      <c r="I225" s="32"/>
      <c r="J225" s="33"/>
      <c r="K225" s="34"/>
      <c r="L225" s="35"/>
      <c r="M225" s="35"/>
      <c r="N225" s="35"/>
    </row>
    <row r="226" spans="1:14" ht="60" customHeight="1" x14ac:dyDescent="0.25">
      <c r="A226" s="48"/>
      <c r="B226" s="58" t="s">
        <v>403</v>
      </c>
      <c r="C226" s="50" t="s">
        <v>404</v>
      </c>
      <c r="D226" s="59" t="s">
        <v>402</v>
      </c>
      <c r="E226" s="45" t="s">
        <v>88</v>
      </c>
      <c r="F226" s="61">
        <v>90</v>
      </c>
      <c r="G226" s="53"/>
      <c r="H226" s="54">
        <f t="shared" si="2"/>
        <v>0</v>
      </c>
      <c r="I226" s="32"/>
      <c r="J226" s="33"/>
      <c r="K226" s="34"/>
      <c r="L226" s="35"/>
      <c r="M226" s="35"/>
      <c r="N226" s="35"/>
    </row>
    <row r="227" spans="1:14" ht="45" customHeight="1" x14ac:dyDescent="0.25">
      <c r="A227" s="48" t="s">
        <v>405</v>
      </c>
      <c r="B227" s="58" t="s">
        <v>406</v>
      </c>
      <c r="C227" s="50" t="s">
        <v>407</v>
      </c>
      <c r="D227" s="59" t="s">
        <v>408</v>
      </c>
      <c r="E227" s="45" t="s">
        <v>88</v>
      </c>
      <c r="F227" s="52">
        <v>35</v>
      </c>
      <c r="G227" s="53"/>
      <c r="H227" s="54">
        <f t="shared" si="2"/>
        <v>0</v>
      </c>
      <c r="I227" s="32"/>
      <c r="J227" s="33"/>
      <c r="K227" s="34"/>
      <c r="L227" s="35"/>
      <c r="M227" s="35"/>
      <c r="N227" s="35"/>
    </row>
    <row r="228" spans="1:14" s="62" customFormat="1" ht="30" customHeight="1" x14ac:dyDescent="0.25">
      <c r="A228" s="81" t="s">
        <v>409</v>
      </c>
      <c r="B228" s="76" t="s">
        <v>410</v>
      </c>
      <c r="C228" s="77" t="s">
        <v>411</v>
      </c>
      <c r="D228" s="78" t="s">
        <v>275</v>
      </c>
      <c r="E228" s="79" t="s">
        <v>28</v>
      </c>
      <c r="F228" s="52">
        <v>30</v>
      </c>
      <c r="G228" s="53"/>
      <c r="H228" s="54">
        <f t="shared" si="2"/>
        <v>0</v>
      </c>
      <c r="I228" s="32"/>
      <c r="J228" s="33"/>
      <c r="K228" s="34"/>
      <c r="L228" s="35"/>
      <c r="M228" s="35"/>
      <c r="N228" s="35"/>
    </row>
    <row r="229" spans="1:14" s="62" customFormat="1" ht="45" customHeight="1" x14ac:dyDescent="0.25">
      <c r="A229" s="48" t="s">
        <v>283</v>
      </c>
      <c r="B229" s="49" t="s">
        <v>412</v>
      </c>
      <c r="C229" s="50" t="s">
        <v>285</v>
      </c>
      <c r="D229" s="59" t="s">
        <v>117</v>
      </c>
      <c r="E229" s="45"/>
      <c r="F229" s="46"/>
      <c r="G229" s="36"/>
      <c r="H229" s="47"/>
      <c r="I229" s="32"/>
      <c r="J229" s="33"/>
      <c r="K229" s="34"/>
      <c r="L229" s="35"/>
      <c r="M229" s="35"/>
      <c r="N229" s="35"/>
    </row>
    <row r="230" spans="1:14" ht="30" customHeight="1" x14ac:dyDescent="0.25">
      <c r="A230" s="48" t="s">
        <v>286</v>
      </c>
      <c r="B230" s="58" t="s">
        <v>34</v>
      </c>
      <c r="C230" s="50" t="s">
        <v>119</v>
      </c>
      <c r="D230" s="59"/>
      <c r="E230" s="45"/>
      <c r="F230" s="46"/>
      <c r="G230" s="36"/>
      <c r="H230" s="47"/>
      <c r="I230" s="32"/>
      <c r="J230" s="33"/>
      <c r="K230" s="34"/>
      <c r="L230" s="35"/>
      <c r="M230" s="35"/>
      <c r="N230" s="35"/>
    </row>
    <row r="231" spans="1:14" ht="30" customHeight="1" x14ac:dyDescent="0.25">
      <c r="A231" s="48" t="s">
        <v>287</v>
      </c>
      <c r="B231" s="60" t="s">
        <v>67</v>
      </c>
      <c r="C231" s="50" t="s">
        <v>121</v>
      </c>
      <c r="D231" s="59"/>
      <c r="E231" s="45" t="s">
        <v>122</v>
      </c>
      <c r="F231" s="52">
        <v>800</v>
      </c>
      <c r="G231" s="53"/>
      <c r="H231" s="54">
        <f>ROUND(G231*F231,2)</f>
        <v>0</v>
      </c>
      <c r="I231" s="32"/>
      <c r="J231" s="33"/>
      <c r="K231" s="34"/>
      <c r="L231" s="35"/>
      <c r="M231" s="35"/>
      <c r="N231" s="35"/>
    </row>
    <row r="232" spans="1:14" s="71" customFormat="1" ht="30" customHeight="1" x14ac:dyDescent="0.25">
      <c r="A232" s="129" t="s">
        <v>288</v>
      </c>
      <c r="B232" s="64" t="s">
        <v>90</v>
      </c>
      <c r="C232" s="65" t="s">
        <v>124</v>
      </c>
      <c r="D232" s="66"/>
      <c r="E232" s="67"/>
      <c r="F232" s="188"/>
      <c r="G232" s="178"/>
      <c r="H232" s="189"/>
      <c r="I232" s="184"/>
      <c r="J232" s="185"/>
      <c r="K232" s="186"/>
      <c r="L232" s="187"/>
      <c r="M232" s="187"/>
      <c r="N232" s="187"/>
    </row>
    <row r="233" spans="1:14" s="62" customFormat="1" ht="30" customHeight="1" x14ac:dyDescent="0.25">
      <c r="A233" s="48" t="s">
        <v>289</v>
      </c>
      <c r="B233" s="60" t="s">
        <v>67</v>
      </c>
      <c r="C233" s="50" t="s">
        <v>121</v>
      </c>
      <c r="D233" s="59"/>
      <c r="E233" s="45" t="s">
        <v>122</v>
      </c>
      <c r="F233" s="52">
        <v>50</v>
      </c>
      <c r="G233" s="53"/>
      <c r="H233" s="54">
        <f>ROUND(G233*F233,2)</f>
        <v>0</v>
      </c>
      <c r="I233" s="32"/>
      <c r="J233" s="33"/>
      <c r="K233" s="34"/>
      <c r="L233" s="35"/>
      <c r="M233" s="35"/>
      <c r="N233" s="35"/>
    </row>
    <row r="234" spans="1:14" ht="30" customHeight="1" x14ac:dyDescent="0.25">
      <c r="A234" s="36"/>
      <c r="B234" s="80"/>
      <c r="C234" s="56" t="s">
        <v>148</v>
      </c>
      <c r="D234" s="44"/>
      <c r="E234" s="45"/>
      <c r="F234" s="46"/>
      <c r="G234" s="36"/>
      <c r="H234" s="47"/>
      <c r="I234" s="32"/>
      <c r="J234" s="33"/>
      <c r="K234" s="34"/>
      <c r="L234" s="35"/>
      <c r="M234" s="35"/>
      <c r="N234" s="35"/>
    </row>
    <row r="235" spans="1:14" ht="30" customHeight="1" x14ac:dyDescent="0.25">
      <c r="A235" s="48" t="s">
        <v>153</v>
      </c>
      <c r="B235" s="49" t="s">
        <v>413</v>
      </c>
      <c r="C235" s="50" t="s">
        <v>155</v>
      </c>
      <c r="D235" s="59" t="s">
        <v>152</v>
      </c>
      <c r="E235" s="45" t="s">
        <v>88</v>
      </c>
      <c r="F235" s="61">
        <v>50</v>
      </c>
      <c r="G235" s="53"/>
      <c r="H235" s="54">
        <f>ROUND(G235*F235,2)</f>
        <v>0</v>
      </c>
      <c r="I235" s="32"/>
      <c r="J235" s="33"/>
      <c r="K235" s="34"/>
      <c r="L235" s="35"/>
      <c r="M235" s="35"/>
      <c r="N235" s="35"/>
    </row>
    <row r="236" spans="1:14" ht="45" customHeight="1" x14ac:dyDescent="0.25">
      <c r="A236" s="36"/>
      <c r="B236" s="80"/>
      <c r="C236" s="56" t="s">
        <v>156</v>
      </c>
      <c r="D236" s="44"/>
      <c r="E236" s="45"/>
      <c r="F236" s="46"/>
      <c r="G236" s="36"/>
      <c r="H236" s="47"/>
      <c r="I236" s="32"/>
      <c r="J236" s="33"/>
      <c r="K236" s="34"/>
      <c r="L236" s="35"/>
      <c r="M236" s="35"/>
      <c r="N236" s="35"/>
    </row>
    <row r="237" spans="1:14" ht="30" customHeight="1" x14ac:dyDescent="0.25">
      <c r="A237" s="48" t="s">
        <v>157</v>
      </c>
      <c r="B237" s="49" t="s">
        <v>414</v>
      </c>
      <c r="C237" s="50" t="s">
        <v>159</v>
      </c>
      <c r="D237" s="59" t="s">
        <v>160</v>
      </c>
      <c r="E237" s="45"/>
      <c r="F237" s="46"/>
      <c r="G237" s="36"/>
      <c r="H237" s="47"/>
      <c r="I237" s="32"/>
      <c r="J237" s="33"/>
      <c r="K237" s="34"/>
      <c r="L237" s="35"/>
      <c r="M237" s="35"/>
      <c r="N237" s="35"/>
    </row>
    <row r="238" spans="1:14" ht="30" customHeight="1" x14ac:dyDescent="0.25">
      <c r="A238" s="48" t="s">
        <v>161</v>
      </c>
      <c r="B238" s="58" t="s">
        <v>34</v>
      </c>
      <c r="C238" s="50" t="s">
        <v>162</v>
      </c>
      <c r="D238" s="59"/>
      <c r="E238" s="45" t="s">
        <v>53</v>
      </c>
      <c r="F238" s="61">
        <v>6</v>
      </c>
      <c r="G238" s="53"/>
      <c r="H238" s="54">
        <f>ROUND(G238*F238,2)</f>
        <v>0</v>
      </c>
      <c r="I238" s="32"/>
      <c r="J238" s="33"/>
      <c r="K238" s="34"/>
      <c r="L238" s="35"/>
      <c r="M238" s="35"/>
      <c r="N238" s="35"/>
    </row>
    <row r="239" spans="1:14" ht="30" customHeight="1" x14ac:dyDescent="0.25">
      <c r="A239" s="48" t="s">
        <v>163</v>
      </c>
      <c r="B239" s="49" t="s">
        <v>415</v>
      </c>
      <c r="C239" s="50" t="s">
        <v>165</v>
      </c>
      <c r="D239" s="59" t="s">
        <v>160</v>
      </c>
      <c r="E239" s="45"/>
      <c r="F239" s="46"/>
      <c r="G239" s="36"/>
      <c r="H239" s="47"/>
      <c r="I239" s="32"/>
      <c r="J239" s="33"/>
      <c r="K239" s="34"/>
      <c r="L239" s="35"/>
      <c r="M239" s="35"/>
      <c r="N239" s="35"/>
    </row>
    <row r="240" spans="1:14" ht="30" customHeight="1" x14ac:dyDescent="0.25">
      <c r="A240" s="48" t="s">
        <v>166</v>
      </c>
      <c r="B240" s="58" t="s">
        <v>34</v>
      </c>
      <c r="C240" s="50" t="s">
        <v>167</v>
      </c>
      <c r="D240" s="59"/>
      <c r="E240" s="45"/>
      <c r="F240" s="46"/>
      <c r="G240" s="36"/>
      <c r="H240" s="47"/>
      <c r="I240" s="32"/>
      <c r="J240" s="33"/>
      <c r="K240" s="34"/>
      <c r="L240" s="35"/>
      <c r="M240" s="35"/>
      <c r="N240" s="35"/>
    </row>
    <row r="241" spans="1:14" ht="45" customHeight="1" x14ac:dyDescent="0.25">
      <c r="A241" s="48" t="s">
        <v>168</v>
      </c>
      <c r="B241" s="60" t="s">
        <v>67</v>
      </c>
      <c r="C241" s="50" t="s">
        <v>169</v>
      </c>
      <c r="D241" s="59"/>
      <c r="E241" s="45" t="s">
        <v>88</v>
      </c>
      <c r="F241" s="61">
        <v>65</v>
      </c>
      <c r="G241" s="53"/>
      <c r="H241" s="54">
        <f>ROUND(G241*F241,2)</f>
        <v>0</v>
      </c>
      <c r="I241" s="32"/>
      <c r="J241" s="33"/>
      <c r="K241" s="34"/>
      <c r="L241" s="35"/>
      <c r="M241" s="35"/>
      <c r="N241" s="35"/>
    </row>
    <row r="242" spans="1:14" ht="30" customHeight="1" x14ac:dyDescent="0.25">
      <c r="A242" s="48" t="s">
        <v>170</v>
      </c>
      <c r="B242" s="49" t="s">
        <v>416</v>
      </c>
      <c r="C242" s="77" t="s">
        <v>172</v>
      </c>
      <c r="D242" s="89" t="s">
        <v>173</v>
      </c>
      <c r="E242" s="45"/>
      <c r="F242" s="46"/>
      <c r="G242" s="36"/>
      <c r="H242" s="47"/>
      <c r="I242" s="32"/>
      <c r="J242" s="33"/>
      <c r="K242" s="34"/>
      <c r="L242" s="35"/>
      <c r="M242" s="35"/>
      <c r="N242" s="35"/>
    </row>
    <row r="243" spans="1:14" s="111" customFormat="1" ht="30" customHeight="1" x14ac:dyDescent="0.25">
      <c r="A243" s="90" t="s">
        <v>174</v>
      </c>
      <c r="B243" s="94" t="s">
        <v>34</v>
      </c>
      <c r="C243" s="95" t="s">
        <v>167</v>
      </c>
      <c r="D243" s="93"/>
      <c r="E243" s="96" t="s">
        <v>88</v>
      </c>
      <c r="F243" s="61">
        <v>65</v>
      </c>
      <c r="G243" s="53"/>
      <c r="H243" s="54">
        <f>ROUND(G243*F243,2)</f>
        <v>0</v>
      </c>
      <c r="I243" s="32"/>
      <c r="J243" s="33"/>
      <c r="K243" s="34"/>
      <c r="L243" s="35"/>
      <c r="M243" s="35"/>
      <c r="N243" s="35"/>
    </row>
    <row r="244" spans="1:14" s="111" customFormat="1" ht="30" customHeight="1" x14ac:dyDescent="0.25">
      <c r="A244" s="90" t="s">
        <v>357</v>
      </c>
      <c r="B244" s="94" t="s">
        <v>90</v>
      </c>
      <c r="C244" s="95" t="s">
        <v>417</v>
      </c>
      <c r="D244" s="93"/>
      <c r="E244" s="96" t="s">
        <v>88</v>
      </c>
      <c r="F244" s="61">
        <v>81</v>
      </c>
      <c r="G244" s="130"/>
      <c r="H244" s="54">
        <f>ROUND(G244*F244,2)</f>
        <v>0</v>
      </c>
      <c r="I244" s="32"/>
      <c r="J244" s="33"/>
      <c r="K244" s="34"/>
      <c r="L244" s="35"/>
      <c r="M244" s="35"/>
      <c r="N244" s="35"/>
    </row>
    <row r="245" spans="1:14" ht="30" customHeight="1" x14ac:dyDescent="0.25">
      <c r="A245" s="90" t="s">
        <v>176</v>
      </c>
      <c r="B245" s="91" t="s">
        <v>418</v>
      </c>
      <c r="C245" s="92" t="s">
        <v>178</v>
      </c>
      <c r="D245" s="93" t="s">
        <v>179</v>
      </c>
      <c r="E245" s="45"/>
      <c r="F245" s="46"/>
      <c r="G245" s="36"/>
      <c r="H245" s="47"/>
      <c r="I245" s="32"/>
      <c r="J245" s="33"/>
      <c r="K245" s="34"/>
      <c r="L245" s="35"/>
      <c r="M245" s="35"/>
      <c r="N245" s="35"/>
    </row>
    <row r="246" spans="1:14" ht="45" customHeight="1" x14ac:dyDescent="0.25">
      <c r="A246" s="90" t="s">
        <v>180</v>
      </c>
      <c r="B246" s="94" t="s">
        <v>34</v>
      </c>
      <c r="C246" s="95" t="s">
        <v>181</v>
      </c>
      <c r="D246" s="59"/>
      <c r="E246" s="45" t="s">
        <v>53</v>
      </c>
      <c r="F246" s="61">
        <v>4</v>
      </c>
      <c r="G246" s="53"/>
      <c r="H246" s="54">
        <f>ROUND(G246*F246,2)</f>
        <v>0</v>
      </c>
      <c r="I246" s="32"/>
      <c r="J246" s="33"/>
      <c r="K246" s="34"/>
      <c r="L246" s="35"/>
      <c r="M246" s="35"/>
      <c r="N246" s="35"/>
    </row>
    <row r="247" spans="1:14" ht="45" customHeight="1" x14ac:dyDescent="0.25">
      <c r="A247" s="90" t="s">
        <v>182</v>
      </c>
      <c r="B247" s="94" t="s">
        <v>90</v>
      </c>
      <c r="C247" s="95" t="s">
        <v>183</v>
      </c>
      <c r="D247" s="59"/>
      <c r="E247" s="45" t="s">
        <v>53</v>
      </c>
      <c r="F247" s="61">
        <v>4</v>
      </c>
      <c r="G247" s="53"/>
      <c r="H247" s="54">
        <f>ROUND(G247*F247,2)</f>
        <v>0</v>
      </c>
      <c r="I247" s="32"/>
      <c r="J247" s="33"/>
      <c r="K247" s="34"/>
      <c r="L247" s="35"/>
      <c r="M247" s="35"/>
      <c r="N247" s="35"/>
    </row>
    <row r="248" spans="1:14" ht="30" customHeight="1" x14ac:dyDescent="0.25">
      <c r="A248" s="48" t="s">
        <v>195</v>
      </c>
      <c r="B248" s="49" t="s">
        <v>419</v>
      </c>
      <c r="C248" s="50" t="s">
        <v>197</v>
      </c>
      <c r="D248" s="59" t="s">
        <v>160</v>
      </c>
      <c r="E248" s="45" t="s">
        <v>53</v>
      </c>
      <c r="F248" s="61">
        <v>5</v>
      </c>
      <c r="G248" s="53"/>
      <c r="H248" s="54">
        <f>ROUND(G248*F248,2)</f>
        <v>0</v>
      </c>
      <c r="I248" s="32"/>
      <c r="J248" s="33"/>
      <c r="K248" s="34"/>
      <c r="L248" s="35"/>
      <c r="M248" s="35"/>
      <c r="N248" s="35"/>
    </row>
    <row r="249" spans="1:14" ht="30" customHeight="1" x14ac:dyDescent="0.25">
      <c r="A249" s="81" t="s">
        <v>315</v>
      </c>
      <c r="B249" s="76" t="s">
        <v>420</v>
      </c>
      <c r="C249" s="77" t="s">
        <v>317</v>
      </c>
      <c r="D249" s="78" t="s">
        <v>160</v>
      </c>
      <c r="E249" s="79" t="s">
        <v>53</v>
      </c>
      <c r="F249" s="61">
        <v>2</v>
      </c>
      <c r="G249" s="130"/>
      <c r="H249" s="54">
        <f>ROUND(G249*F249,2)</f>
        <v>0</v>
      </c>
      <c r="I249" s="32"/>
      <c r="J249" s="33"/>
      <c r="K249" s="34"/>
      <c r="L249" s="35"/>
      <c r="M249" s="35"/>
      <c r="N249" s="35"/>
    </row>
    <row r="250" spans="1:14" ht="30" customHeight="1" x14ac:dyDescent="0.25">
      <c r="A250" s="48" t="s">
        <v>319</v>
      </c>
      <c r="B250" s="49" t="s">
        <v>421</v>
      </c>
      <c r="C250" s="50" t="s">
        <v>321</v>
      </c>
      <c r="D250" s="59" t="s">
        <v>322</v>
      </c>
      <c r="E250" s="45" t="s">
        <v>88</v>
      </c>
      <c r="F250" s="61">
        <v>72</v>
      </c>
      <c r="G250" s="53"/>
      <c r="H250" s="54">
        <f>ROUND(G250*F250,2)</f>
        <v>0</v>
      </c>
      <c r="I250" s="32"/>
      <c r="J250" s="33"/>
      <c r="K250" s="34"/>
      <c r="L250" s="35"/>
      <c r="M250" s="35"/>
      <c r="N250" s="35"/>
    </row>
    <row r="251" spans="1:14" ht="30" customHeight="1" x14ac:dyDescent="0.25">
      <c r="A251" s="48" t="s">
        <v>422</v>
      </c>
      <c r="B251" s="131" t="s">
        <v>423</v>
      </c>
      <c r="C251" s="132" t="s">
        <v>424</v>
      </c>
      <c r="D251" s="133" t="s">
        <v>425</v>
      </c>
      <c r="E251" s="45"/>
      <c r="F251" s="46"/>
      <c r="G251" s="36"/>
      <c r="H251" s="47"/>
      <c r="I251" s="32"/>
      <c r="J251" s="33"/>
      <c r="K251" s="34"/>
      <c r="L251" s="35"/>
      <c r="M251" s="35"/>
      <c r="N251" s="35"/>
    </row>
    <row r="252" spans="1:14" ht="30" customHeight="1" x14ac:dyDescent="0.25">
      <c r="A252" s="48" t="s">
        <v>426</v>
      </c>
      <c r="B252" s="134" t="s">
        <v>34</v>
      </c>
      <c r="C252" s="135" t="s">
        <v>427</v>
      </c>
      <c r="D252" s="133"/>
      <c r="E252" s="45" t="s">
        <v>28</v>
      </c>
      <c r="F252" s="61">
        <v>260</v>
      </c>
      <c r="G252" s="53"/>
      <c r="H252" s="54">
        <f>ROUND(G252*F252,2)</f>
        <v>0</v>
      </c>
      <c r="I252" s="32"/>
      <c r="J252" s="33"/>
      <c r="K252" s="34"/>
      <c r="L252" s="35"/>
      <c r="M252" s="35"/>
      <c r="N252" s="35"/>
    </row>
    <row r="253" spans="1:14" ht="30" customHeight="1" x14ac:dyDescent="0.25">
      <c r="A253" s="48"/>
      <c r="B253" s="131" t="s">
        <v>428</v>
      </c>
      <c r="C253" s="132" t="s">
        <v>429</v>
      </c>
      <c r="D253" s="133"/>
      <c r="E253" s="45"/>
      <c r="F253" s="46"/>
      <c r="G253" s="36"/>
      <c r="H253" s="47"/>
      <c r="I253" s="32"/>
      <c r="J253" s="33"/>
      <c r="K253" s="34"/>
      <c r="L253" s="35"/>
      <c r="M253" s="35"/>
      <c r="N253" s="35"/>
    </row>
    <row r="254" spans="1:14" s="62" customFormat="1" ht="30" customHeight="1" x14ac:dyDescent="0.25">
      <c r="A254" s="48"/>
      <c r="B254" s="134" t="s">
        <v>34</v>
      </c>
      <c r="C254" s="135" t="s">
        <v>430</v>
      </c>
      <c r="D254" s="133"/>
      <c r="E254" s="45"/>
      <c r="F254" s="46"/>
      <c r="G254" s="36"/>
      <c r="H254" s="47"/>
      <c r="I254" s="32"/>
      <c r="J254" s="33"/>
      <c r="K254" s="34"/>
      <c r="L254" s="35"/>
      <c r="M254" s="35"/>
      <c r="N254" s="35"/>
    </row>
    <row r="255" spans="1:14" ht="30" customHeight="1" x14ac:dyDescent="0.25">
      <c r="A255" s="136"/>
      <c r="B255" s="60" t="s">
        <v>67</v>
      </c>
      <c r="C255" s="50" t="s">
        <v>431</v>
      </c>
      <c r="D255" s="59"/>
      <c r="E255" s="45" t="s">
        <v>432</v>
      </c>
      <c r="F255" s="61">
        <v>11</v>
      </c>
      <c r="G255" s="130"/>
      <c r="H255" s="54">
        <f>ROUND(G255*F255,2)</f>
        <v>0</v>
      </c>
      <c r="I255" s="32"/>
      <c r="J255" s="33"/>
      <c r="K255" s="34"/>
      <c r="L255" s="35"/>
      <c r="M255" s="35"/>
      <c r="N255" s="35"/>
    </row>
    <row r="256" spans="1:14" ht="30" customHeight="1" x14ac:dyDescent="0.25">
      <c r="A256" s="136"/>
      <c r="B256" s="49" t="s">
        <v>433</v>
      </c>
      <c r="C256" s="50" t="s">
        <v>434</v>
      </c>
      <c r="D256" s="59"/>
      <c r="E256" s="45" t="s">
        <v>53</v>
      </c>
      <c r="F256" s="61">
        <v>4</v>
      </c>
      <c r="G256" s="130"/>
      <c r="H256" s="54">
        <f>ROUND(G256*F256,2)</f>
        <v>0</v>
      </c>
      <c r="I256" s="32"/>
      <c r="J256" s="33"/>
      <c r="K256" s="34"/>
      <c r="L256" s="35"/>
      <c r="M256" s="35"/>
      <c r="N256" s="35"/>
    </row>
    <row r="257" spans="1:14" ht="30" customHeight="1" x14ac:dyDescent="0.25">
      <c r="A257" s="136"/>
      <c r="B257" s="49" t="s">
        <v>435</v>
      </c>
      <c r="C257" s="50" t="s">
        <v>436</v>
      </c>
      <c r="D257" s="59" t="s">
        <v>160</v>
      </c>
      <c r="E257" s="45"/>
      <c r="F257" s="46"/>
      <c r="G257" s="36"/>
      <c r="H257" s="47"/>
      <c r="I257" s="32"/>
      <c r="J257" s="33"/>
      <c r="K257" s="34"/>
      <c r="L257" s="35"/>
      <c r="M257" s="35"/>
      <c r="N257" s="35"/>
    </row>
    <row r="258" spans="1:14" ht="30" customHeight="1" x14ac:dyDescent="0.25">
      <c r="A258" s="136"/>
      <c r="B258" s="58" t="s">
        <v>34</v>
      </c>
      <c r="C258" s="50" t="s">
        <v>437</v>
      </c>
      <c r="D258" s="59"/>
      <c r="E258" s="45"/>
      <c r="F258" s="46"/>
      <c r="G258" s="36"/>
      <c r="H258" s="47"/>
      <c r="I258" s="32"/>
      <c r="J258" s="33"/>
      <c r="K258" s="34"/>
      <c r="L258" s="35"/>
      <c r="M258" s="35"/>
      <c r="N258" s="35"/>
    </row>
    <row r="259" spans="1:14" s="71" customFormat="1" ht="45" customHeight="1" x14ac:dyDescent="0.25">
      <c r="A259" s="137"/>
      <c r="B259" s="138" t="s">
        <v>67</v>
      </c>
      <c r="C259" s="65" t="s">
        <v>438</v>
      </c>
      <c r="D259" s="66"/>
      <c r="E259" s="67" t="s">
        <v>88</v>
      </c>
      <c r="F259" s="68">
        <v>81</v>
      </c>
      <c r="G259" s="139"/>
      <c r="H259" s="70">
        <f>ROUND(G259*F259,2)</f>
        <v>0</v>
      </c>
      <c r="I259" s="184"/>
      <c r="J259" s="185"/>
      <c r="K259" s="186"/>
      <c r="L259" s="187"/>
      <c r="M259" s="187"/>
      <c r="N259" s="187"/>
    </row>
    <row r="260" spans="1:14" ht="30" customHeight="1" x14ac:dyDescent="0.25">
      <c r="A260" s="36"/>
      <c r="B260" s="98"/>
      <c r="C260" s="56" t="s">
        <v>202</v>
      </c>
      <c r="D260" s="44"/>
      <c r="E260" s="100"/>
      <c r="F260" s="46"/>
      <c r="G260" s="36"/>
      <c r="H260" s="47"/>
      <c r="I260" s="32"/>
      <c r="J260" s="33"/>
      <c r="K260" s="34"/>
      <c r="L260" s="35"/>
      <c r="M260" s="35"/>
      <c r="N260" s="35"/>
    </row>
    <row r="261" spans="1:14" s="62" customFormat="1" ht="45" customHeight="1" x14ac:dyDescent="0.25">
      <c r="A261" s="90" t="s">
        <v>203</v>
      </c>
      <c r="B261" s="91" t="s">
        <v>439</v>
      </c>
      <c r="C261" s="95" t="s">
        <v>205</v>
      </c>
      <c r="D261" s="93" t="s">
        <v>206</v>
      </c>
      <c r="E261" s="96" t="s">
        <v>53</v>
      </c>
      <c r="F261" s="52">
        <v>3</v>
      </c>
      <c r="G261" s="130"/>
      <c r="H261" s="54">
        <f>ROUND(G261*F261,2)</f>
        <v>0</v>
      </c>
      <c r="I261" s="32"/>
      <c r="J261" s="33"/>
      <c r="K261" s="34"/>
      <c r="L261" s="35"/>
      <c r="M261" s="35"/>
      <c r="N261" s="35"/>
    </row>
    <row r="262" spans="1:14" ht="30" customHeight="1" x14ac:dyDescent="0.25">
      <c r="A262" s="48" t="s">
        <v>440</v>
      </c>
      <c r="B262" s="49" t="s">
        <v>441</v>
      </c>
      <c r="C262" s="50" t="s">
        <v>442</v>
      </c>
      <c r="D262" s="59" t="s">
        <v>160</v>
      </c>
      <c r="E262" s="45"/>
      <c r="F262" s="46"/>
      <c r="G262" s="36"/>
      <c r="H262" s="47"/>
      <c r="I262" s="32"/>
      <c r="J262" s="33"/>
      <c r="K262" s="34"/>
      <c r="L262" s="35"/>
      <c r="M262" s="35"/>
      <c r="N262" s="35"/>
    </row>
    <row r="263" spans="1:14" ht="30" customHeight="1" x14ac:dyDescent="0.25">
      <c r="A263" s="48" t="s">
        <v>443</v>
      </c>
      <c r="B263" s="58" t="s">
        <v>34</v>
      </c>
      <c r="C263" s="50" t="s">
        <v>444</v>
      </c>
      <c r="D263" s="59"/>
      <c r="E263" s="45" t="s">
        <v>445</v>
      </c>
      <c r="F263" s="61">
        <v>1</v>
      </c>
      <c r="G263" s="53"/>
      <c r="H263" s="54">
        <f>ROUND(G263*F263,2)</f>
        <v>0</v>
      </c>
      <c r="I263" s="32"/>
      <c r="J263" s="33"/>
      <c r="K263" s="34"/>
      <c r="L263" s="35"/>
      <c r="M263" s="35"/>
      <c r="N263" s="35"/>
    </row>
    <row r="264" spans="1:14" ht="30" customHeight="1" x14ac:dyDescent="0.25">
      <c r="A264" s="90" t="s">
        <v>207</v>
      </c>
      <c r="B264" s="91" t="s">
        <v>446</v>
      </c>
      <c r="C264" s="95" t="s">
        <v>209</v>
      </c>
      <c r="D264" s="93" t="s">
        <v>206</v>
      </c>
      <c r="E264" s="45"/>
      <c r="F264" s="46"/>
      <c r="G264" s="36"/>
      <c r="H264" s="47"/>
      <c r="I264" s="32"/>
      <c r="J264" s="33"/>
      <c r="K264" s="34"/>
      <c r="L264" s="35"/>
      <c r="M264" s="35"/>
      <c r="N264" s="35"/>
    </row>
    <row r="265" spans="1:14" ht="30" customHeight="1" x14ac:dyDescent="0.25">
      <c r="A265" s="48" t="s">
        <v>212</v>
      </c>
      <c r="B265" s="58" t="s">
        <v>34</v>
      </c>
      <c r="C265" s="50" t="s">
        <v>213</v>
      </c>
      <c r="D265" s="59"/>
      <c r="E265" s="45" t="s">
        <v>53</v>
      </c>
      <c r="F265" s="61">
        <v>4</v>
      </c>
      <c r="G265" s="53"/>
      <c r="H265" s="54">
        <f>ROUND(G265*F265,2)</f>
        <v>0</v>
      </c>
      <c r="I265" s="32"/>
      <c r="J265" s="33"/>
      <c r="K265" s="34"/>
      <c r="L265" s="35"/>
      <c r="M265" s="35"/>
      <c r="N265" s="35"/>
    </row>
    <row r="266" spans="1:14" ht="30" customHeight="1" x14ac:dyDescent="0.25">
      <c r="A266" s="48" t="s">
        <v>216</v>
      </c>
      <c r="B266" s="49" t="s">
        <v>447</v>
      </c>
      <c r="C266" s="50" t="s">
        <v>218</v>
      </c>
      <c r="D266" s="59" t="s">
        <v>206</v>
      </c>
      <c r="E266" s="45" t="s">
        <v>53</v>
      </c>
      <c r="F266" s="61">
        <v>6</v>
      </c>
      <c r="G266" s="53"/>
      <c r="H266" s="54">
        <f>ROUND(G266*F266,2)</f>
        <v>0</v>
      </c>
      <c r="I266" s="32"/>
      <c r="J266" s="33"/>
      <c r="K266" s="34"/>
      <c r="L266" s="35"/>
      <c r="M266" s="35"/>
      <c r="N266" s="35"/>
    </row>
    <row r="267" spans="1:14" ht="30" customHeight="1" x14ac:dyDescent="0.25">
      <c r="A267" s="48" t="s">
        <v>327</v>
      </c>
      <c r="B267" s="49" t="s">
        <v>448</v>
      </c>
      <c r="C267" s="50" t="s">
        <v>329</v>
      </c>
      <c r="D267" s="59" t="s">
        <v>206</v>
      </c>
      <c r="E267" s="45" t="s">
        <v>53</v>
      </c>
      <c r="F267" s="61">
        <v>20</v>
      </c>
      <c r="G267" s="53"/>
      <c r="H267" s="54">
        <f>ROUND(G267*F267,2)</f>
        <v>0</v>
      </c>
      <c r="I267" s="32"/>
      <c r="J267" s="33"/>
      <c r="K267" s="34"/>
      <c r="L267" s="35"/>
      <c r="M267" s="35"/>
      <c r="N267" s="35"/>
    </row>
    <row r="268" spans="1:14" ht="30" customHeight="1" x14ac:dyDescent="0.25">
      <c r="A268" s="36"/>
      <c r="B268" s="42"/>
      <c r="C268" s="56" t="s">
        <v>222</v>
      </c>
      <c r="D268" s="44"/>
      <c r="E268" s="45"/>
      <c r="F268" s="46"/>
      <c r="G268" s="36"/>
      <c r="H268" s="47"/>
      <c r="I268" s="32"/>
      <c r="J268" s="33"/>
      <c r="K268" s="34"/>
      <c r="L268" s="35"/>
      <c r="M268" s="35"/>
      <c r="N268" s="35"/>
    </row>
    <row r="269" spans="1:14" ht="30" customHeight="1" x14ac:dyDescent="0.25">
      <c r="A269" s="57" t="s">
        <v>223</v>
      </c>
      <c r="B269" s="49" t="s">
        <v>449</v>
      </c>
      <c r="C269" s="50" t="s">
        <v>225</v>
      </c>
      <c r="D269" s="59" t="s">
        <v>226</v>
      </c>
      <c r="E269" s="45"/>
      <c r="F269" s="46"/>
      <c r="G269" s="36"/>
      <c r="H269" s="47"/>
      <c r="I269" s="32"/>
      <c r="J269" s="33"/>
      <c r="K269" s="34"/>
      <c r="L269" s="35"/>
      <c r="M269" s="35"/>
      <c r="N269" s="35"/>
    </row>
    <row r="270" spans="1:14" ht="30" customHeight="1" x14ac:dyDescent="0.25">
      <c r="A270" s="57" t="s">
        <v>334</v>
      </c>
      <c r="B270" s="58" t="s">
        <v>34</v>
      </c>
      <c r="C270" s="50" t="s">
        <v>335</v>
      </c>
      <c r="D270" s="59"/>
      <c r="E270" s="45" t="s">
        <v>28</v>
      </c>
      <c r="F270" s="52">
        <v>600</v>
      </c>
      <c r="G270" s="53"/>
      <c r="H270" s="54">
        <f>ROUND(G270*F270,2)</f>
        <v>0</v>
      </c>
      <c r="I270" s="32"/>
      <c r="J270" s="33"/>
      <c r="K270" s="34"/>
      <c r="L270" s="35"/>
      <c r="M270" s="35"/>
      <c r="N270" s="35"/>
    </row>
    <row r="271" spans="1:14" ht="30" customHeight="1" x14ac:dyDescent="0.25">
      <c r="A271" s="57" t="s">
        <v>227</v>
      </c>
      <c r="B271" s="58" t="s">
        <v>90</v>
      </c>
      <c r="C271" s="50" t="s">
        <v>228</v>
      </c>
      <c r="D271" s="59"/>
      <c r="E271" s="45" t="s">
        <v>28</v>
      </c>
      <c r="F271" s="52">
        <v>2800</v>
      </c>
      <c r="G271" s="53"/>
      <c r="H271" s="54">
        <f>ROUND(G271*F271,2)</f>
        <v>0</v>
      </c>
      <c r="I271" s="32"/>
      <c r="J271" s="33"/>
      <c r="K271" s="34"/>
      <c r="L271" s="35"/>
      <c r="M271" s="35"/>
      <c r="N271" s="35"/>
    </row>
    <row r="272" spans="1:14" ht="30" customHeight="1" x14ac:dyDescent="0.25">
      <c r="A272" s="57"/>
      <c r="B272" s="49" t="s">
        <v>450</v>
      </c>
      <c r="C272" s="50" t="s">
        <v>337</v>
      </c>
      <c r="D272" s="59" t="s">
        <v>338</v>
      </c>
      <c r="E272" s="45" t="s">
        <v>339</v>
      </c>
      <c r="F272" s="52">
        <v>8</v>
      </c>
      <c r="G272" s="53"/>
      <c r="H272" s="54">
        <f>ROUND(G272*F272,2)</f>
        <v>0</v>
      </c>
      <c r="I272" s="32"/>
      <c r="J272" s="33"/>
      <c r="K272" s="34"/>
      <c r="L272" s="35"/>
      <c r="M272" s="35"/>
      <c r="N272" s="35"/>
    </row>
    <row r="273" spans="1:14" ht="8.25" customHeight="1" x14ac:dyDescent="0.25">
      <c r="A273" s="36"/>
      <c r="B273" s="99"/>
      <c r="C273" s="56"/>
      <c r="D273" s="44"/>
      <c r="E273" s="100"/>
      <c r="F273" s="46"/>
      <c r="G273" s="24"/>
      <c r="H273" s="47"/>
      <c r="I273" s="32"/>
      <c r="J273" s="33"/>
      <c r="K273" s="34"/>
      <c r="L273" s="35"/>
      <c r="M273" s="35"/>
      <c r="N273" s="35"/>
    </row>
    <row r="274" spans="1:14" ht="45" customHeight="1" thickBot="1" x14ac:dyDescent="0.3">
      <c r="A274" s="140"/>
      <c r="B274" s="101" t="s">
        <v>360</v>
      </c>
      <c r="C274" s="199" t="str">
        <f>C183</f>
        <v>ASPHALT RECONSTRUCTION:  OLIVE STREET - LODGE AVENUE TO PORTAGE AVENUE</v>
      </c>
      <c r="D274" s="200"/>
      <c r="E274" s="200"/>
      <c r="F274" s="201"/>
      <c r="G274" s="140" t="s">
        <v>229</v>
      </c>
      <c r="H274" s="140">
        <f>SUM(H183:H273)</f>
        <v>0</v>
      </c>
      <c r="I274" s="32"/>
      <c r="J274" s="33"/>
      <c r="K274" s="34"/>
      <c r="L274" s="35"/>
      <c r="M274" s="35"/>
      <c r="N274" s="35"/>
    </row>
    <row r="275" spans="1:14" ht="45" customHeight="1" thickTop="1" x14ac:dyDescent="0.25">
      <c r="A275" s="36"/>
      <c r="B275" s="39" t="s">
        <v>451</v>
      </c>
      <c r="C275" s="202" t="s">
        <v>452</v>
      </c>
      <c r="D275" s="203"/>
      <c r="E275" s="203"/>
      <c r="F275" s="204"/>
      <c r="G275" s="40"/>
      <c r="H275" s="41"/>
      <c r="I275" s="32"/>
      <c r="J275" s="33"/>
      <c r="K275" s="34"/>
      <c r="L275" s="35"/>
      <c r="M275" s="35"/>
      <c r="N275" s="35"/>
    </row>
    <row r="276" spans="1:14" ht="30" customHeight="1" x14ac:dyDescent="0.25">
      <c r="A276" s="36"/>
      <c r="B276" s="42"/>
      <c r="C276" s="43" t="s">
        <v>16</v>
      </c>
      <c r="D276" s="44"/>
      <c r="E276" s="46" t="s">
        <v>36</v>
      </c>
      <c r="F276" s="46"/>
      <c r="G276" s="36"/>
      <c r="H276" s="47"/>
      <c r="I276" s="32"/>
      <c r="J276" s="33"/>
      <c r="K276" s="34"/>
      <c r="L276" s="35"/>
      <c r="M276" s="35"/>
      <c r="N276" s="35"/>
    </row>
    <row r="277" spans="1:14" ht="30" customHeight="1" x14ac:dyDescent="0.25">
      <c r="A277" s="48" t="s">
        <v>17</v>
      </c>
      <c r="B277" s="49" t="s">
        <v>453</v>
      </c>
      <c r="C277" s="50" t="s">
        <v>19</v>
      </c>
      <c r="D277" s="51" t="s">
        <v>20</v>
      </c>
      <c r="E277" s="45" t="s">
        <v>21</v>
      </c>
      <c r="F277" s="52">
        <v>50</v>
      </c>
      <c r="G277" s="53"/>
      <c r="H277" s="54">
        <f>ROUND(G277*F277,2)</f>
        <v>0</v>
      </c>
      <c r="I277" s="32"/>
      <c r="J277" s="33"/>
      <c r="K277" s="34"/>
      <c r="L277" s="35"/>
      <c r="M277" s="35"/>
      <c r="N277" s="35"/>
    </row>
    <row r="278" spans="1:14" ht="45" customHeight="1" x14ac:dyDescent="0.25">
      <c r="A278" s="55" t="s">
        <v>22</v>
      </c>
      <c r="B278" s="49" t="s">
        <v>454</v>
      </c>
      <c r="C278" s="50" t="s">
        <v>24</v>
      </c>
      <c r="D278" s="51" t="s">
        <v>20</v>
      </c>
      <c r="E278" s="45" t="s">
        <v>21</v>
      </c>
      <c r="F278" s="52">
        <v>50</v>
      </c>
      <c r="G278" s="53"/>
      <c r="H278" s="54">
        <f>ROUND(G278*F278,2)</f>
        <v>0</v>
      </c>
      <c r="I278" s="32"/>
      <c r="J278" s="33"/>
      <c r="K278" s="34"/>
      <c r="L278" s="35"/>
      <c r="M278" s="35"/>
      <c r="N278" s="35"/>
    </row>
    <row r="279" spans="1:14" ht="30" customHeight="1" x14ac:dyDescent="0.25">
      <c r="A279" s="48" t="s">
        <v>25</v>
      </c>
      <c r="B279" s="49" t="s">
        <v>455</v>
      </c>
      <c r="C279" s="50" t="s">
        <v>27</v>
      </c>
      <c r="D279" s="51" t="s">
        <v>20</v>
      </c>
      <c r="E279" s="45" t="s">
        <v>28</v>
      </c>
      <c r="F279" s="52">
        <v>1700</v>
      </c>
      <c r="G279" s="53"/>
      <c r="H279" s="54">
        <f>ROUND(G279*F279,2)</f>
        <v>0</v>
      </c>
      <c r="I279" s="32"/>
      <c r="J279" s="33"/>
      <c r="K279" s="34"/>
      <c r="L279" s="35"/>
      <c r="M279" s="35"/>
      <c r="N279" s="35"/>
    </row>
    <row r="280" spans="1:14" ht="30" customHeight="1" x14ac:dyDescent="0.25">
      <c r="A280" s="36"/>
      <c r="B280" s="42"/>
      <c r="C280" s="56" t="s">
        <v>29</v>
      </c>
      <c r="D280" s="44"/>
      <c r="E280" s="45"/>
      <c r="F280" s="46"/>
      <c r="G280" s="36"/>
      <c r="H280" s="47"/>
      <c r="I280" s="32"/>
      <c r="J280" s="33"/>
      <c r="K280" s="34"/>
      <c r="L280" s="35"/>
      <c r="M280" s="35"/>
      <c r="N280" s="35"/>
    </row>
    <row r="281" spans="1:14" ht="30" customHeight="1" x14ac:dyDescent="0.25">
      <c r="A281" s="75" t="s">
        <v>37</v>
      </c>
      <c r="B281" s="76" t="s">
        <v>456</v>
      </c>
      <c r="C281" s="77" t="s">
        <v>39</v>
      </c>
      <c r="D281" s="78" t="s">
        <v>40</v>
      </c>
      <c r="E281" s="45"/>
      <c r="F281" s="46"/>
      <c r="G281" s="36"/>
      <c r="H281" s="47"/>
      <c r="I281" s="32"/>
      <c r="J281" s="33"/>
      <c r="K281" s="34"/>
      <c r="L281" s="35"/>
      <c r="M281" s="35"/>
      <c r="N281" s="35"/>
    </row>
    <row r="282" spans="1:14" ht="30" customHeight="1" x14ac:dyDescent="0.25">
      <c r="A282" s="75" t="s">
        <v>41</v>
      </c>
      <c r="B282" s="82" t="s">
        <v>34</v>
      </c>
      <c r="C282" s="77" t="s">
        <v>42</v>
      </c>
      <c r="D282" s="78" t="s">
        <v>36</v>
      </c>
      <c r="E282" s="79" t="s">
        <v>28</v>
      </c>
      <c r="F282" s="52">
        <v>235</v>
      </c>
      <c r="G282" s="130"/>
      <c r="H282" s="54">
        <f>ROUND(G282*F282,2)</f>
        <v>0</v>
      </c>
      <c r="I282" s="32"/>
      <c r="J282" s="33"/>
      <c r="K282" s="34"/>
      <c r="L282" s="35"/>
      <c r="M282" s="35"/>
      <c r="N282" s="35"/>
    </row>
    <row r="283" spans="1:14" ht="30" customHeight="1" x14ac:dyDescent="0.25">
      <c r="A283" s="57" t="s">
        <v>43</v>
      </c>
      <c r="B283" s="49" t="s">
        <v>457</v>
      </c>
      <c r="C283" s="50" t="s">
        <v>45</v>
      </c>
      <c r="D283" s="59" t="s">
        <v>40</v>
      </c>
      <c r="E283" s="45"/>
      <c r="F283" s="46"/>
      <c r="G283" s="36"/>
      <c r="H283" s="47"/>
      <c r="I283" s="32"/>
      <c r="J283" s="33"/>
      <c r="K283" s="34"/>
      <c r="L283" s="35"/>
      <c r="M283" s="35"/>
      <c r="N283" s="35"/>
    </row>
    <row r="284" spans="1:14" ht="30" customHeight="1" x14ac:dyDescent="0.25">
      <c r="A284" s="57" t="s">
        <v>46</v>
      </c>
      <c r="B284" s="58" t="s">
        <v>34</v>
      </c>
      <c r="C284" s="50" t="s">
        <v>47</v>
      </c>
      <c r="D284" s="59" t="s">
        <v>36</v>
      </c>
      <c r="E284" s="45" t="s">
        <v>28</v>
      </c>
      <c r="F284" s="52">
        <v>10</v>
      </c>
      <c r="G284" s="53"/>
      <c r="H284" s="54">
        <f>ROUND(G284*F284,2)</f>
        <v>0</v>
      </c>
      <c r="I284" s="32"/>
      <c r="J284" s="33"/>
      <c r="K284" s="34"/>
      <c r="L284" s="35"/>
      <c r="M284" s="35"/>
      <c r="N284" s="35"/>
    </row>
    <row r="285" spans="1:14" ht="30" customHeight="1" x14ac:dyDescent="0.25">
      <c r="A285" s="57" t="s">
        <v>458</v>
      </c>
      <c r="B285" s="58" t="s">
        <v>90</v>
      </c>
      <c r="C285" s="50" t="s">
        <v>459</v>
      </c>
      <c r="D285" s="59" t="s">
        <v>36</v>
      </c>
      <c r="E285" s="45" t="s">
        <v>28</v>
      </c>
      <c r="F285" s="52">
        <v>65</v>
      </c>
      <c r="G285" s="53"/>
      <c r="H285" s="54">
        <f>ROUND(G285*F285,2)</f>
        <v>0</v>
      </c>
      <c r="I285" s="32"/>
      <c r="J285" s="33"/>
      <c r="K285" s="34"/>
      <c r="L285" s="35"/>
      <c r="M285" s="35"/>
      <c r="N285" s="35"/>
    </row>
    <row r="286" spans="1:14" ht="30" customHeight="1" x14ac:dyDescent="0.25">
      <c r="A286" s="75" t="s">
        <v>251</v>
      </c>
      <c r="B286" s="76" t="s">
        <v>460</v>
      </c>
      <c r="C286" s="77" t="s">
        <v>253</v>
      </c>
      <c r="D286" s="78" t="s">
        <v>40</v>
      </c>
      <c r="E286" s="45"/>
      <c r="F286" s="46"/>
      <c r="G286" s="36"/>
      <c r="H286" s="47"/>
      <c r="I286" s="32"/>
      <c r="J286" s="33"/>
      <c r="K286" s="34"/>
      <c r="L286" s="35"/>
      <c r="M286" s="35"/>
      <c r="N286" s="35"/>
    </row>
    <row r="287" spans="1:14" ht="30" customHeight="1" x14ac:dyDescent="0.25">
      <c r="A287" s="75" t="s">
        <v>461</v>
      </c>
      <c r="B287" s="82" t="s">
        <v>34</v>
      </c>
      <c r="C287" s="77" t="s">
        <v>42</v>
      </c>
      <c r="D287" s="78" t="s">
        <v>36</v>
      </c>
      <c r="E287" s="79" t="s">
        <v>28</v>
      </c>
      <c r="F287" s="52">
        <v>30</v>
      </c>
      <c r="G287" s="53"/>
      <c r="H287" s="54">
        <f>ROUND(G287*F287,2)</f>
        <v>0</v>
      </c>
      <c r="I287" s="32"/>
      <c r="J287" s="33"/>
      <c r="K287" s="34"/>
      <c r="L287" s="35"/>
      <c r="M287" s="35"/>
      <c r="N287" s="35"/>
    </row>
    <row r="288" spans="1:14" ht="30" customHeight="1" x14ac:dyDescent="0.25">
      <c r="A288" s="57" t="s">
        <v>462</v>
      </c>
      <c r="B288" s="49" t="s">
        <v>463</v>
      </c>
      <c r="C288" s="141" t="s">
        <v>464</v>
      </c>
      <c r="D288" s="59" t="s">
        <v>465</v>
      </c>
      <c r="E288" s="45" t="s">
        <v>28</v>
      </c>
      <c r="F288" s="52">
        <v>100</v>
      </c>
      <c r="G288" s="53"/>
      <c r="H288" s="54">
        <f>ROUND(G288*F288,2)</f>
        <v>0</v>
      </c>
      <c r="I288" s="32"/>
      <c r="J288" s="33"/>
      <c r="K288" s="34"/>
      <c r="L288" s="35"/>
      <c r="M288" s="35"/>
      <c r="N288" s="35"/>
    </row>
    <row r="289" spans="1:14" ht="30" customHeight="1" x14ac:dyDescent="0.25">
      <c r="A289" s="57" t="s">
        <v>466</v>
      </c>
      <c r="B289" s="49" t="s">
        <v>467</v>
      </c>
      <c r="C289" s="141" t="s">
        <v>468</v>
      </c>
      <c r="D289" s="59" t="s">
        <v>465</v>
      </c>
      <c r="E289" s="45" t="s">
        <v>28</v>
      </c>
      <c r="F289" s="52">
        <v>100</v>
      </c>
      <c r="G289" s="53"/>
      <c r="H289" s="54">
        <f>ROUND(G289*F289,2)</f>
        <v>0</v>
      </c>
      <c r="I289" s="32"/>
      <c r="J289" s="33"/>
      <c r="K289" s="34"/>
      <c r="L289" s="35"/>
      <c r="M289" s="35"/>
      <c r="N289" s="35"/>
    </row>
    <row r="290" spans="1:14" ht="30" customHeight="1" x14ac:dyDescent="0.25">
      <c r="A290" s="57" t="s">
        <v>48</v>
      </c>
      <c r="B290" s="49" t="s">
        <v>469</v>
      </c>
      <c r="C290" s="50" t="s">
        <v>50</v>
      </c>
      <c r="D290" s="59" t="s">
        <v>40</v>
      </c>
      <c r="E290" s="45"/>
      <c r="F290" s="46"/>
      <c r="G290" s="36"/>
      <c r="H290" s="47"/>
      <c r="I290" s="32"/>
      <c r="J290" s="33"/>
      <c r="K290" s="34"/>
      <c r="L290" s="35"/>
      <c r="M290" s="35"/>
      <c r="N290" s="35"/>
    </row>
    <row r="291" spans="1:14" ht="30" customHeight="1" x14ac:dyDescent="0.25">
      <c r="A291" s="57" t="s">
        <v>51</v>
      </c>
      <c r="B291" s="58" t="s">
        <v>34</v>
      </c>
      <c r="C291" s="50" t="s">
        <v>52</v>
      </c>
      <c r="D291" s="59" t="s">
        <v>36</v>
      </c>
      <c r="E291" s="45" t="s">
        <v>53</v>
      </c>
      <c r="F291" s="52">
        <v>100</v>
      </c>
      <c r="G291" s="53"/>
      <c r="H291" s="54">
        <f>ROUND(G291*F291,2)</f>
        <v>0</v>
      </c>
      <c r="I291" s="32"/>
      <c r="J291" s="33"/>
      <c r="K291" s="34"/>
      <c r="L291" s="35"/>
      <c r="M291" s="35"/>
      <c r="N291" s="35"/>
    </row>
    <row r="292" spans="1:14" ht="30" customHeight="1" x14ac:dyDescent="0.25">
      <c r="A292" s="57" t="s">
        <v>54</v>
      </c>
      <c r="B292" s="49" t="s">
        <v>470</v>
      </c>
      <c r="C292" s="50" t="s">
        <v>56</v>
      </c>
      <c r="D292" s="59" t="s">
        <v>40</v>
      </c>
      <c r="E292" s="45"/>
      <c r="F292" s="46"/>
      <c r="G292" s="36"/>
      <c r="H292" s="47"/>
      <c r="I292" s="32"/>
      <c r="J292" s="33"/>
      <c r="K292" s="34"/>
      <c r="L292" s="35"/>
      <c r="M292" s="35"/>
      <c r="N292" s="35"/>
    </row>
    <row r="293" spans="1:14" ht="30" customHeight="1" x14ac:dyDescent="0.25">
      <c r="A293" s="57" t="s">
        <v>57</v>
      </c>
      <c r="B293" s="58" t="s">
        <v>34</v>
      </c>
      <c r="C293" s="50" t="s">
        <v>58</v>
      </c>
      <c r="D293" s="59" t="s">
        <v>36</v>
      </c>
      <c r="E293" s="45" t="s">
        <v>53</v>
      </c>
      <c r="F293" s="52">
        <v>110</v>
      </c>
      <c r="G293" s="53"/>
      <c r="H293" s="54">
        <f>ROUND(G293*F293,2)</f>
        <v>0</v>
      </c>
      <c r="I293" s="32"/>
      <c r="J293" s="33"/>
      <c r="K293" s="34"/>
      <c r="L293" s="35"/>
      <c r="M293" s="35"/>
      <c r="N293" s="35"/>
    </row>
    <row r="294" spans="1:14" ht="30" customHeight="1" x14ac:dyDescent="0.25">
      <c r="A294" s="57" t="s">
        <v>59</v>
      </c>
      <c r="B294" s="49" t="s">
        <v>471</v>
      </c>
      <c r="C294" s="50" t="s">
        <v>61</v>
      </c>
      <c r="D294" s="59" t="s">
        <v>62</v>
      </c>
      <c r="E294" s="45"/>
      <c r="F294" s="46"/>
      <c r="G294" s="36"/>
      <c r="H294" s="47"/>
      <c r="I294" s="32"/>
      <c r="J294" s="33"/>
      <c r="K294" s="34"/>
      <c r="L294" s="35"/>
      <c r="M294" s="35"/>
      <c r="N294" s="35"/>
    </row>
    <row r="295" spans="1:14" ht="30" customHeight="1" x14ac:dyDescent="0.25">
      <c r="A295" s="57" t="s">
        <v>63</v>
      </c>
      <c r="B295" s="58" t="s">
        <v>34</v>
      </c>
      <c r="C295" s="50" t="s">
        <v>64</v>
      </c>
      <c r="D295" s="59" t="s">
        <v>65</v>
      </c>
      <c r="E295" s="45"/>
      <c r="F295" s="46"/>
      <c r="G295" s="36"/>
      <c r="H295" s="47"/>
      <c r="I295" s="32"/>
      <c r="J295" s="33"/>
      <c r="K295" s="34"/>
      <c r="L295" s="35"/>
      <c r="M295" s="35"/>
      <c r="N295" s="35"/>
    </row>
    <row r="296" spans="1:14" ht="30" customHeight="1" x14ac:dyDescent="0.25">
      <c r="A296" s="57" t="s">
        <v>259</v>
      </c>
      <c r="B296" s="60" t="s">
        <v>67</v>
      </c>
      <c r="C296" s="50" t="s">
        <v>260</v>
      </c>
      <c r="D296" s="59"/>
      <c r="E296" s="45" t="s">
        <v>28</v>
      </c>
      <c r="F296" s="52">
        <v>10</v>
      </c>
      <c r="G296" s="53"/>
      <c r="H296" s="54">
        <f>ROUND(G296*F296,2)</f>
        <v>0</v>
      </c>
      <c r="I296" s="32"/>
      <c r="J296" s="33"/>
      <c r="K296" s="34"/>
      <c r="L296" s="35"/>
      <c r="M296" s="35"/>
      <c r="N296" s="35"/>
    </row>
    <row r="297" spans="1:14" ht="30" customHeight="1" x14ac:dyDescent="0.25">
      <c r="A297" s="57" t="s">
        <v>66</v>
      </c>
      <c r="B297" s="60" t="s">
        <v>70</v>
      </c>
      <c r="C297" s="50" t="s">
        <v>68</v>
      </c>
      <c r="D297" s="59"/>
      <c r="E297" s="45" t="s">
        <v>28</v>
      </c>
      <c r="F297" s="52">
        <v>30</v>
      </c>
      <c r="G297" s="53"/>
      <c r="H297" s="54">
        <f>ROUND(G297*F297,2)</f>
        <v>0</v>
      </c>
      <c r="I297" s="32"/>
      <c r="J297" s="33"/>
      <c r="K297" s="34"/>
      <c r="L297" s="35"/>
      <c r="M297" s="35"/>
      <c r="N297" s="35"/>
    </row>
    <row r="298" spans="1:14" ht="30" customHeight="1" x14ac:dyDescent="0.25">
      <c r="A298" s="57" t="s">
        <v>72</v>
      </c>
      <c r="B298" s="49" t="s">
        <v>472</v>
      </c>
      <c r="C298" s="50" t="s">
        <v>74</v>
      </c>
      <c r="D298" s="59" t="s">
        <v>62</v>
      </c>
      <c r="E298" s="45" t="s">
        <v>28</v>
      </c>
      <c r="F298" s="61">
        <v>2</v>
      </c>
      <c r="G298" s="53"/>
      <c r="H298" s="54">
        <f>ROUND(G298*F298,2)</f>
        <v>0</v>
      </c>
      <c r="I298" s="32"/>
      <c r="J298" s="33"/>
      <c r="K298" s="34"/>
      <c r="L298" s="35"/>
      <c r="M298" s="35"/>
      <c r="N298" s="35"/>
    </row>
    <row r="299" spans="1:14" ht="30" customHeight="1" x14ac:dyDescent="0.25">
      <c r="A299" s="57" t="s">
        <v>75</v>
      </c>
      <c r="B299" s="49" t="s">
        <v>473</v>
      </c>
      <c r="C299" s="50" t="s">
        <v>77</v>
      </c>
      <c r="D299" s="59" t="s">
        <v>62</v>
      </c>
      <c r="E299" s="45" t="s">
        <v>28</v>
      </c>
      <c r="F299" s="52">
        <v>2</v>
      </c>
      <c r="G299" s="53"/>
      <c r="H299" s="54">
        <f>ROUND(G299*F299,2)</f>
        <v>0</v>
      </c>
      <c r="I299" s="32"/>
      <c r="J299" s="33"/>
      <c r="K299" s="34"/>
      <c r="L299" s="35"/>
      <c r="M299" s="35"/>
      <c r="N299" s="35"/>
    </row>
    <row r="300" spans="1:14" s="62" customFormat="1" ht="30" customHeight="1" x14ac:dyDescent="0.25">
      <c r="A300" s="57" t="s">
        <v>78</v>
      </c>
      <c r="B300" s="49" t="s">
        <v>474</v>
      </c>
      <c r="C300" s="50" t="s">
        <v>80</v>
      </c>
      <c r="D300" s="59" t="s">
        <v>62</v>
      </c>
      <c r="E300" s="45" t="s">
        <v>28</v>
      </c>
      <c r="F300" s="52">
        <v>2</v>
      </c>
      <c r="G300" s="53"/>
      <c r="H300" s="54">
        <f>ROUND(G300*F300,2)</f>
        <v>0</v>
      </c>
      <c r="I300" s="32"/>
      <c r="J300" s="33"/>
      <c r="K300" s="34"/>
      <c r="L300" s="35"/>
      <c r="M300" s="35"/>
      <c r="N300" s="35"/>
    </row>
    <row r="301" spans="1:14" ht="30" customHeight="1" x14ac:dyDescent="0.25">
      <c r="A301" s="57" t="s">
        <v>375</v>
      </c>
      <c r="B301" s="49" t="s">
        <v>475</v>
      </c>
      <c r="C301" s="50" t="s">
        <v>377</v>
      </c>
      <c r="D301" s="59" t="s">
        <v>84</v>
      </c>
      <c r="E301" s="45"/>
      <c r="F301" s="46"/>
      <c r="G301" s="36"/>
      <c r="H301" s="47"/>
      <c r="I301" s="32"/>
      <c r="J301" s="33"/>
      <c r="K301" s="34"/>
      <c r="L301" s="35"/>
      <c r="M301" s="35"/>
      <c r="N301" s="35"/>
    </row>
    <row r="302" spans="1:14" s="71" customFormat="1" ht="30" customHeight="1" x14ac:dyDescent="0.25">
      <c r="A302" s="63" t="s">
        <v>476</v>
      </c>
      <c r="B302" s="64" t="s">
        <v>34</v>
      </c>
      <c r="C302" s="65" t="s">
        <v>477</v>
      </c>
      <c r="D302" s="66" t="s">
        <v>36</v>
      </c>
      <c r="E302" s="67" t="s">
        <v>88</v>
      </c>
      <c r="F302" s="68">
        <v>550</v>
      </c>
      <c r="G302" s="69"/>
      <c r="H302" s="70">
        <f>ROUND(G302*F302,2)</f>
        <v>0</v>
      </c>
      <c r="I302" s="184"/>
      <c r="J302" s="185"/>
      <c r="K302" s="186"/>
      <c r="L302" s="187"/>
      <c r="M302" s="187"/>
      <c r="N302" s="187"/>
    </row>
    <row r="303" spans="1:14" s="62" customFormat="1" ht="30" customHeight="1" x14ac:dyDescent="0.25">
      <c r="A303" s="57" t="s">
        <v>81</v>
      </c>
      <c r="B303" s="49" t="s">
        <v>478</v>
      </c>
      <c r="C303" s="50" t="s">
        <v>83</v>
      </c>
      <c r="D303" s="59" t="s">
        <v>84</v>
      </c>
      <c r="E303" s="45"/>
      <c r="F303" s="46"/>
      <c r="G303" s="36"/>
      <c r="H303" s="47"/>
      <c r="I303" s="32"/>
      <c r="J303" s="33"/>
      <c r="K303" s="34"/>
      <c r="L303" s="35"/>
      <c r="M303" s="35"/>
      <c r="N303" s="35"/>
    </row>
    <row r="304" spans="1:14" ht="30" customHeight="1" x14ac:dyDescent="0.25">
      <c r="A304" s="57" t="s">
        <v>479</v>
      </c>
      <c r="B304" s="58" t="s">
        <v>34</v>
      </c>
      <c r="C304" s="50" t="s">
        <v>480</v>
      </c>
      <c r="D304" s="59" t="s">
        <v>481</v>
      </c>
      <c r="E304" s="45" t="s">
        <v>88</v>
      </c>
      <c r="F304" s="52">
        <v>565</v>
      </c>
      <c r="G304" s="53"/>
      <c r="H304" s="54">
        <f>ROUND(G304*F304,2)</f>
        <v>0</v>
      </c>
      <c r="I304" s="32"/>
      <c r="J304" s="33"/>
      <c r="K304" s="34"/>
      <c r="L304" s="35"/>
      <c r="M304" s="35"/>
      <c r="N304" s="35"/>
    </row>
    <row r="305" spans="1:14" ht="30" customHeight="1" x14ac:dyDescent="0.25">
      <c r="A305" s="57" t="s">
        <v>85</v>
      </c>
      <c r="B305" s="58" t="s">
        <v>90</v>
      </c>
      <c r="C305" s="50" t="s">
        <v>482</v>
      </c>
      <c r="D305" s="59" t="s">
        <v>87</v>
      </c>
      <c r="E305" s="45" t="s">
        <v>88</v>
      </c>
      <c r="F305" s="52">
        <v>55</v>
      </c>
      <c r="G305" s="53"/>
      <c r="H305" s="54">
        <f>ROUND(G305*F305,2)</f>
        <v>0</v>
      </c>
      <c r="I305" s="32"/>
      <c r="J305" s="33"/>
      <c r="K305" s="34"/>
      <c r="L305" s="35"/>
      <c r="M305" s="35"/>
      <c r="N305" s="35"/>
    </row>
    <row r="306" spans="1:14" ht="30" customHeight="1" x14ac:dyDescent="0.25">
      <c r="A306" s="57" t="s">
        <v>483</v>
      </c>
      <c r="B306" s="58" t="s">
        <v>94</v>
      </c>
      <c r="C306" s="50" t="s">
        <v>484</v>
      </c>
      <c r="D306" s="59" t="s">
        <v>282</v>
      </c>
      <c r="E306" s="45" t="s">
        <v>88</v>
      </c>
      <c r="F306" s="52">
        <v>50</v>
      </c>
      <c r="G306" s="53"/>
      <c r="H306" s="54">
        <f>ROUND(G306*F306,2)</f>
        <v>0</v>
      </c>
      <c r="I306" s="32"/>
      <c r="J306" s="33"/>
      <c r="K306" s="34"/>
      <c r="L306" s="35"/>
      <c r="M306" s="35"/>
      <c r="N306" s="35"/>
    </row>
    <row r="307" spans="1:14" ht="30" customHeight="1" x14ac:dyDescent="0.25">
      <c r="A307" s="57" t="s">
        <v>93</v>
      </c>
      <c r="B307" s="58" t="s">
        <v>98</v>
      </c>
      <c r="C307" s="50" t="s">
        <v>95</v>
      </c>
      <c r="D307" s="59" t="s">
        <v>96</v>
      </c>
      <c r="E307" s="45" t="s">
        <v>88</v>
      </c>
      <c r="F307" s="52">
        <v>5</v>
      </c>
      <c r="G307" s="53"/>
      <c r="H307" s="54">
        <f>ROUND(G307*F307,2)</f>
        <v>0</v>
      </c>
      <c r="I307" s="32"/>
      <c r="J307" s="33"/>
      <c r="K307" s="34"/>
      <c r="L307" s="35"/>
      <c r="M307" s="35"/>
      <c r="N307" s="35"/>
    </row>
    <row r="308" spans="1:14" ht="30" customHeight="1" x14ac:dyDescent="0.25">
      <c r="A308" s="57" t="s">
        <v>97</v>
      </c>
      <c r="B308" s="58" t="s">
        <v>403</v>
      </c>
      <c r="C308" s="50" t="s">
        <v>99</v>
      </c>
      <c r="D308" s="59" t="s">
        <v>96</v>
      </c>
      <c r="E308" s="45" t="s">
        <v>88</v>
      </c>
      <c r="F308" s="52">
        <v>10</v>
      </c>
      <c r="G308" s="53"/>
      <c r="H308" s="54">
        <f>ROUND(G308*F308,2)</f>
        <v>0</v>
      </c>
      <c r="I308" s="32"/>
      <c r="J308" s="33"/>
      <c r="K308" s="34"/>
      <c r="L308" s="35"/>
      <c r="M308" s="35"/>
      <c r="N308" s="35"/>
    </row>
    <row r="309" spans="1:14" ht="30" customHeight="1" x14ac:dyDescent="0.25">
      <c r="A309" s="57" t="s">
        <v>100</v>
      </c>
      <c r="B309" s="49" t="s">
        <v>485</v>
      </c>
      <c r="C309" s="50" t="s">
        <v>102</v>
      </c>
      <c r="D309" s="59" t="s">
        <v>84</v>
      </c>
      <c r="E309" s="45"/>
      <c r="F309" s="46"/>
      <c r="G309" s="36"/>
      <c r="H309" s="47"/>
      <c r="I309" s="32"/>
      <c r="J309" s="33"/>
      <c r="K309" s="34"/>
      <c r="L309" s="35"/>
      <c r="M309" s="35"/>
      <c r="N309" s="35"/>
    </row>
    <row r="310" spans="1:14" ht="30" customHeight="1" x14ac:dyDescent="0.25">
      <c r="A310" s="57" t="s">
        <v>103</v>
      </c>
      <c r="B310" s="58" t="s">
        <v>34</v>
      </c>
      <c r="C310" s="50" t="s">
        <v>486</v>
      </c>
      <c r="D310" s="59" t="s">
        <v>105</v>
      </c>
      <c r="E310" s="45"/>
      <c r="F310" s="46"/>
      <c r="G310" s="36"/>
      <c r="H310" s="47"/>
      <c r="I310" s="32"/>
      <c r="J310" s="33"/>
      <c r="K310" s="34"/>
      <c r="L310" s="35"/>
      <c r="M310" s="35"/>
      <c r="N310" s="35"/>
    </row>
    <row r="311" spans="1:14" ht="30" customHeight="1" x14ac:dyDescent="0.25">
      <c r="A311" s="57" t="s">
        <v>106</v>
      </c>
      <c r="B311" s="60" t="s">
        <v>67</v>
      </c>
      <c r="C311" s="50" t="s">
        <v>107</v>
      </c>
      <c r="D311" s="59"/>
      <c r="E311" s="45" t="s">
        <v>88</v>
      </c>
      <c r="F311" s="52">
        <v>70</v>
      </c>
      <c r="G311" s="53"/>
      <c r="H311" s="54">
        <f>ROUND(G311*F311,2)</f>
        <v>0</v>
      </c>
      <c r="I311" s="32"/>
      <c r="J311" s="33"/>
      <c r="K311" s="34"/>
      <c r="L311" s="35"/>
      <c r="M311" s="35"/>
      <c r="N311" s="35"/>
    </row>
    <row r="312" spans="1:14" ht="45" customHeight="1" x14ac:dyDescent="0.25">
      <c r="A312" s="57" t="s">
        <v>272</v>
      </c>
      <c r="B312" s="49" t="s">
        <v>487</v>
      </c>
      <c r="C312" s="50" t="s">
        <v>274</v>
      </c>
      <c r="D312" s="59" t="s">
        <v>275</v>
      </c>
      <c r="E312" s="45" t="s">
        <v>28</v>
      </c>
      <c r="F312" s="52">
        <v>30</v>
      </c>
      <c r="G312" s="53"/>
      <c r="H312" s="54">
        <f>ROUND(G312*F312,2)</f>
        <v>0</v>
      </c>
      <c r="I312" s="32"/>
      <c r="J312" s="33"/>
      <c r="K312" s="34"/>
      <c r="L312" s="35"/>
      <c r="M312" s="35"/>
      <c r="N312" s="35"/>
    </row>
    <row r="313" spans="1:14" ht="30" customHeight="1" x14ac:dyDescent="0.25">
      <c r="A313" s="57" t="s">
        <v>114</v>
      </c>
      <c r="B313" s="49" t="s">
        <v>488</v>
      </c>
      <c r="C313" s="50" t="s">
        <v>116</v>
      </c>
      <c r="D313" s="59" t="s">
        <v>117</v>
      </c>
      <c r="E313" s="45"/>
      <c r="F313" s="46"/>
      <c r="G313" s="36"/>
      <c r="H313" s="47"/>
      <c r="I313" s="32"/>
      <c r="J313" s="33"/>
      <c r="K313" s="34"/>
      <c r="L313" s="35"/>
      <c r="M313" s="35"/>
      <c r="N313" s="35"/>
    </row>
    <row r="314" spans="1:14" ht="30" customHeight="1" x14ac:dyDescent="0.25">
      <c r="A314" s="57" t="s">
        <v>118</v>
      </c>
      <c r="B314" s="58" t="s">
        <v>34</v>
      </c>
      <c r="C314" s="50" t="s">
        <v>119</v>
      </c>
      <c r="D314" s="59"/>
      <c r="E314" s="45"/>
      <c r="F314" s="46"/>
      <c r="G314" s="36"/>
      <c r="H314" s="47"/>
      <c r="I314" s="32"/>
      <c r="J314" s="33"/>
      <c r="K314" s="34"/>
      <c r="L314" s="35"/>
      <c r="M314" s="35"/>
      <c r="N314" s="35"/>
    </row>
    <row r="315" spans="1:14" ht="30" customHeight="1" x14ac:dyDescent="0.25">
      <c r="A315" s="57" t="s">
        <v>120</v>
      </c>
      <c r="B315" s="60" t="s">
        <v>67</v>
      </c>
      <c r="C315" s="50" t="s">
        <v>121</v>
      </c>
      <c r="D315" s="59"/>
      <c r="E315" s="45" t="s">
        <v>122</v>
      </c>
      <c r="F315" s="52">
        <v>720</v>
      </c>
      <c r="G315" s="53"/>
      <c r="H315" s="54">
        <f>ROUND(G315*F315,2)</f>
        <v>0</v>
      </c>
      <c r="I315" s="32"/>
      <c r="J315" s="33"/>
      <c r="K315" s="34"/>
      <c r="L315" s="35"/>
      <c r="M315" s="35"/>
      <c r="N315" s="35"/>
    </row>
    <row r="316" spans="1:14" ht="30" customHeight="1" x14ac:dyDescent="0.25">
      <c r="A316" s="57" t="s">
        <v>123</v>
      </c>
      <c r="B316" s="58" t="s">
        <v>90</v>
      </c>
      <c r="C316" s="50" t="s">
        <v>124</v>
      </c>
      <c r="D316" s="59"/>
      <c r="E316" s="45"/>
      <c r="F316" s="46"/>
      <c r="G316" s="36"/>
      <c r="H316" s="47"/>
      <c r="I316" s="32"/>
      <c r="J316" s="33"/>
      <c r="K316" s="34"/>
      <c r="L316" s="35"/>
      <c r="M316" s="35"/>
      <c r="N316" s="35"/>
    </row>
    <row r="317" spans="1:14" ht="30" customHeight="1" x14ac:dyDescent="0.25">
      <c r="A317" s="57" t="s">
        <v>125</v>
      </c>
      <c r="B317" s="60" t="s">
        <v>67</v>
      </c>
      <c r="C317" s="50" t="s">
        <v>121</v>
      </c>
      <c r="D317" s="59"/>
      <c r="E317" s="45" t="s">
        <v>122</v>
      </c>
      <c r="F317" s="52">
        <v>240</v>
      </c>
      <c r="G317" s="53"/>
      <c r="H317" s="54">
        <f>ROUND(G317*F317,2)</f>
        <v>0</v>
      </c>
      <c r="I317" s="32"/>
      <c r="J317" s="33"/>
      <c r="K317" s="34"/>
      <c r="L317" s="35"/>
      <c r="M317" s="35"/>
      <c r="N317" s="35"/>
    </row>
    <row r="318" spans="1:14" ht="30" customHeight="1" x14ac:dyDescent="0.25">
      <c r="A318" s="36"/>
      <c r="B318" s="72" t="s">
        <v>489</v>
      </c>
      <c r="C318" s="73" t="s">
        <v>127</v>
      </c>
      <c r="D318" s="74" t="s">
        <v>128</v>
      </c>
      <c r="E318" s="45" t="s">
        <v>28</v>
      </c>
      <c r="F318" s="52">
        <v>90</v>
      </c>
      <c r="G318" s="53"/>
      <c r="H318" s="54">
        <f>ROUND(G318*F318,2)</f>
        <v>0</v>
      </c>
      <c r="I318" s="32"/>
      <c r="J318" s="33"/>
      <c r="K318" s="34"/>
      <c r="L318" s="35"/>
      <c r="M318" s="35"/>
      <c r="N318" s="35"/>
    </row>
    <row r="319" spans="1:14" s="62" customFormat="1" ht="30" customHeight="1" x14ac:dyDescent="0.25">
      <c r="A319" s="57" t="s">
        <v>129</v>
      </c>
      <c r="B319" s="49" t="s">
        <v>490</v>
      </c>
      <c r="C319" s="50" t="s">
        <v>131</v>
      </c>
      <c r="D319" s="59" t="s">
        <v>132</v>
      </c>
      <c r="E319" s="45" t="s">
        <v>28</v>
      </c>
      <c r="F319" s="61">
        <v>450</v>
      </c>
      <c r="G319" s="53"/>
      <c r="H319" s="54">
        <f>ROUND(G319*F319,2)</f>
        <v>0</v>
      </c>
      <c r="I319" s="32"/>
      <c r="J319" s="33"/>
      <c r="K319" s="34"/>
      <c r="L319" s="35"/>
      <c r="M319" s="35"/>
      <c r="N319" s="35"/>
    </row>
    <row r="320" spans="1:14" ht="30" customHeight="1" x14ac:dyDescent="0.25">
      <c r="A320" s="36"/>
      <c r="B320" s="80"/>
      <c r="C320" s="56" t="s">
        <v>148</v>
      </c>
      <c r="D320" s="44"/>
      <c r="E320" s="45"/>
      <c r="F320" s="46"/>
      <c r="G320" s="36"/>
      <c r="H320" s="47"/>
      <c r="I320" s="32"/>
      <c r="J320" s="33"/>
      <c r="K320" s="34"/>
      <c r="L320" s="35"/>
      <c r="M320" s="35"/>
      <c r="N320" s="35"/>
    </row>
    <row r="321" spans="1:14" ht="45" customHeight="1" x14ac:dyDescent="0.25">
      <c r="A321" s="48" t="s">
        <v>149</v>
      </c>
      <c r="B321" s="49" t="s">
        <v>491</v>
      </c>
      <c r="C321" s="50" t="s">
        <v>151</v>
      </c>
      <c r="D321" s="59" t="s">
        <v>152</v>
      </c>
      <c r="E321" s="45" t="s">
        <v>88</v>
      </c>
      <c r="F321" s="61">
        <v>50</v>
      </c>
      <c r="G321" s="53"/>
      <c r="H321" s="54">
        <f>ROUND(G321*F321,2)</f>
        <v>0</v>
      </c>
      <c r="I321" s="32"/>
      <c r="J321" s="33"/>
      <c r="K321" s="34"/>
      <c r="L321" s="35"/>
      <c r="M321" s="35"/>
      <c r="N321" s="35"/>
    </row>
    <row r="322" spans="1:14" ht="30" customHeight="1" x14ac:dyDescent="0.25">
      <c r="A322" s="48" t="s">
        <v>153</v>
      </c>
      <c r="B322" s="49" t="s">
        <v>492</v>
      </c>
      <c r="C322" s="50" t="s">
        <v>155</v>
      </c>
      <c r="D322" s="59" t="s">
        <v>152</v>
      </c>
      <c r="E322" s="45" t="s">
        <v>88</v>
      </c>
      <c r="F322" s="61">
        <v>500</v>
      </c>
      <c r="G322" s="53"/>
      <c r="H322" s="54">
        <f>ROUND(G322*F322,2)</f>
        <v>0</v>
      </c>
      <c r="I322" s="32"/>
      <c r="J322" s="33"/>
      <c r="K322" s="34"/>
      <c r="L322" s="35"/>
      <c r="M322" s="35"/>
      <c r="N322" s="35"/>
    </row>
    <row r="323" spans="1:14" ht="45" customHeight="1" x14ac:dyDescent="0.25">
      <c r="A323" s="36"/>
      <c r="B323" s="80"/>
      <c r="C323" s="56" t="s">
        <v>156</v>
      </c>
      <c r="D323" s="44"/>
      <c r="E323" s="45"/>
      <c r="F323" s="46"/>
      <c r="G323" s="36"/>
      <c r="H323" s="47"/>
      <c r="I323" s="32"/>
      <c r="J323" s="33"/>
      <c r="K323" s="34"/>
      <c r="L323" s="35"/>
      <c r="M323" s="35"/>
      <c r="N323" s="35"/>
    </row>
    <row r="324" spans="1:14" ht="30" customHeight="1" x14ac:dyDescent="0.25">
      <c r="A324" s="48" t="s">
        <v>157</v>
      </c>
      <c r="B324" s="49" t="s">
        <v>493</v>
      </c>
      <c r="C324" s="50" t="s">
        <v>159</v>
      </c>
      <c r="D324" s="59" t="s">
        <v>160</v>
      </c>
      <c r="E324" s="45"/>
      <c r="F324" s="46"/>
      <c r="G324" s="36"/>
      <c r="H324" s="47"/>
      <c r="I324" s="32"/>
      <c r="J324" s="33"/>
      <c r="K324" s="34"/>
      <c r="L324" s="35"/>
      <c r="M324" s="35"/>
      <c r="N324" s="35"/>
    </row>
    <row r="325" spans="1:14" s="62" customFormat="1" ht="30" customHeight="1" x14ac:dyDescent="0.25">
      <c r="A325" s="48" t="s">
        <v>161</v>
      </c>
      <c r="B325" s="58" t="s">
        <v>34</v>
      </c>
      <c r="C325" s="50" t="s">
        <v>162</v>
      </c>
      <c r="D325" s="59"/>
      <c r="E325" s="45" t="s">
        <v>53</v>
      </c>
      <c r="F325" s="61">
        <v>5</v>
      </c>
      <c r="G325" s="53"/>
      <c r="H325" s="54">
        <f>ROUND(G325*F325,2)</f>
        <v>0</v>
      </c>
      <c r="I325" s="32"/>
      <c r="J325" s="33"/>
      <c r="K325" s="34"/>
      <c r="L325" s="35"/>
      <c r="M325" s="35"/>
      <c r="N325" s="35"/>
    </row>
    <row r="326" spans="1:14" ht="30" customHeight="1" x14ac:dyDescent="0.25">
      <c r="A326" s="48" t="s">
        <v>292</v>
      </c>
      <c r="B326" s="49" t="s">
        <v>494</v>
      </c>
      <c r="C326" s="50" t="s">
        <v>294</v>
      </c>
      <c r="D326" s="59" t="s">
        <v>160</v>
      </c>
      <c r="E326" s="45"/>
      <c r="F326" s="46"/>
      <c r="G326" s="36"/>
      <c r="H326" s="47"/>
      <c r="I326" s="32"/>
      <c r="J326" s="33"/>
      <c r="K326" s="34"/>
      <c r="L326" s="35"/>
      <c r="M326" s="35"/>
      <c r="N326" s="35"/>
    </row>
    <row r="327" spans="1:14" s="62" customFormat="1" ht="30" customHeight="1" x14ac:dyDescent="0.25">
      <c r="A327" s="48" t="s">
        <v>295</v>
      </c>
      <c r="B327" s="58" t="s">
        <v>34</v>
      </c>
      <c r="C327" s="50" t="s">
        <v>296</v>
      </c>
      <c r="D327" s="59"/>
      <c r="E327" s="45" t="s">
        <v>53</v>
      </c>
      <c r="F327" s="61">
        <v>1</v>
      </c>
      <c r="G327" s="53"/>
      <c r="H327" s="54">
        <f>ROUND(G327*F327,2)</f>
        <v>0</v>
      </c>
      <c r="I327" s="32"/>
      <c r="J327" s="33"/>
      <c r="K327" s="34"/>
      <c r="L327" s="35"/>
      <c r="M327" s="35"/>
      <c r="N327" s="35"/>
    </row>
    <row r="328" spans="1:14" ht="30" customHeight="1" x14ac:dyDescent="0.25">
      <c r="A328" s="48" t="s">
        <v>163</v>
      </c>
      <c r="B328" s="49" t="s">
        <v>495</v>
      </c>
      <c r="C328" s="50" t="s">
        <v>165</v>
      </c>
      <c r="D328" s="59" t="s">
        <v>160</v>
      </c>
      <c r="E328" s="45"/>
      <c r="F328" s="46"/>
      <c r="G328" s="36"/>
      <c r="H328" s="47"/>
      <c r="I328" s="32"/>
      <c r="J328" s="33"/>
      <c r="K328" s="34"/>
      <c r="L328" s="35"/>
      <c r="M328" s="35"/>
      <c r="N328" s="35"/>
    </row>
    <row r="329" spans="1:14" ht="30" customHeight="1" x14ac:dyDescent="0.25">
      <c r="A329" s="48" t="s">
        <v>166</v>
      </c>
      <c r="B329" s="58" t="s">
        <v>34</v>
      </c>
      <c r="C329" s="50" t="s">
        <v>167</v>
      </c>
      <c r="D329" s="59"/>
      <c r="E329" s="45"/>
      <c r="F329" s="46"/>
      <c r="G329" s="36"/>
      <c r="H329" s="47"/>
      <c r="I329" s="32"/>
      <c r="J329" s="33"/>
      <c r="K329" s="34"/>
      <c r="L329" s="35"/>
      <c r="M329" s="35"/>
      <c r="N329" s="35"/>
    </row>
    <row r="330" spans="1:14" s="71" customFormat="1" ht="45" customHeight="1" x14ac:dyDescent="0.25">
      <c r="A330" s="129" t="s">
        <v>168</v>
      </c>
      <c r="B330" s="138" t="s">
        <v>67</v>
      </c>
      <c r="C330" s="65" t="s">
        <v>299</v>
      </c>
      <c r="D330" s="66"/>
      <c r="E330" s="67" t="s">
        <v>88</v>
      </c>
      <c r="F330" s="88">
        <v>20</v>
      </c>
      <c r="G330" s="69"/>
      <c r="H330" s="70">
        <f>ROUND(G330*F330,2)</f>
        <v>0</v>
      </c>
      <c r="I330" s="184"/>
      <c r="J330" s="185"/>
      <c r="K330" s="186"/>
      <c r="L330" s="187"/>
      <c r="M330" s="187"/>
      <c r="N330" s="187"/>
    </row>
    <row r="331" spans="1:14" s="62" customFormat="1" ht="30" customHeight="1" x14ac:dyDescent="0.25">
      <c r="A331" s="48" t="s">
        <v>300</v>
      </c>
      <c r="B331" s="49" t="s">
        <v>496</v>
      </c>
      <c r="C331" s="50" t="s">
        <v>302</v>
      </c>
      <c r="D331" s="59" t="s">
        <v>160</v>
      </c>
      <c r="E331" s="45" t="s">
        <v>88</v>
      </c>
      <c r="F331" s="61">
        <v>5</v>
      </c>
      <c r="G331" s="53"/>
      <c r="H331" s="54">
        <f>ROUND(G331*F331,2)</f>
        <v>0</v>
      </c>
      <c r="I331" s="32"/>
      <c r="J331" s="33"/>
      <c r="K331" s="34"/>
      <c r="L331" s="35"/>
      <c r="M331" s="35"/>
      <c r="N331" s="35"/>
    </row>
    <row r="332" spans="1:14" ht="30" customHeight="1" x14ac:dyDescent="0.25">
      <c r="A332" s="90" t="s">
        <v>176</v>
      </c>
      <c r="B332" s="91" t="s">
        <v>497</v>
      </c>
      <c r="C332" s="92" t="s">
        <v>178</v>
      </c>
      <c r="D332" s="93" t="s">
        <v>179</v>
      </c>
      <c r="E332" s="45"/>
      <c r="F332" s="46"/>
      <c r="G332" s="36"/>
      <c r="H332" s="47"/>
      <c r="I332" s="32"/>
      <c r="J332" s="33"/>
      <c r="K332" s="34"/>
      <c r="L332" s="35"/>
      <c r="M332" s="35"/>
      <c r="N332" s="35"/>
    </row>
    <row r="333" spans="1:14" ht="45" customHeight="1" x14ac:dyDescent="0.25">
      <c r="A333" s="90" t="s">
        <v>180</v>
      </c>
      <c r="B333" s="94" t="s">
        <v>34</v>
      </c>
      <c r="C333" s="95" t="s">
        <v>181</v>
      </c>
      <c r="D333" s="59"/>
      <c r="E333" s="45" t="s">
        <v>53</v>
      </c>
      <c r="F333" s="61">
        <v>1</v>
      </c>
      <c r="G333" s="53"/>
      <c r="H333" s="54">
        <f>ROUND(G333*F333,2)</f>
        <v>0</v>
      </c>
      <c r="I333" s="32"/>
      <c r="J333" s="33"/>
      <c r="K333" s="34"/>
      <c r="L333" s="35"/>
      <c r="M333" s="35"/>
      <c r="N333" s="35"/>
    </row>
    <row r="334" spans="1:14" ht="45" customHeight="1" x14ac:dyDescent="0.25">
      <c r="A334" s="90" t="s">
        <v>182</v>
      </c>
      <c r="B334" s="94" t="s">
        <v>90</v>
      </c>
      <c r="C334" s="95" t="s">
        <v>183</v>
      </c>
      <c r="D334" s="59"/>
      <c r="E334" s="45" t="s">
        <v>53</v>
      </c>
      <c r="F334" s="61">
        <v>1</v>
      </c>
      <c r="G334" s="53"/>
      <c r="H334" s="54">
        <f>ROUND(G334*F334,2)</f>
        <v>0</v>
      </c>
      <c r="I334" s="32"/>
      <c r="J334" s="33"/>
      <c r="K334" s="34"/>
      <c r="L334" s="35"/>
      <c r="M334" s="35"/>
      <c r="N334" s="35"/>
    </row>
    <row r="335" spans="1:14" ht="30" customHeight="1" x14ac:dyDescent="0.25">
      <c r="A335" s="90" t="s">
        <v>184</v>
      </c>
      <c r="B335" s="94" t="s">
        <v>94</v>
      </c>
      <c r="C335" s="95" t="s">
        <v>185</v>
      </c>
      <c r="D335" s="78"/>
      <c r="E335" s="79" t="s">
        <v>53</v>
      </c>
      <c r="F335" s="61">
        <v>1</v>
      </c>
      <c r="G335" s="53"/>
      <c r="H335" s="54">
        <f>ROUND(G335*F335,2)</f>
        <v>0</v>
      </c>
      <c r="I335" s="32"/>
      <c r="J335" s="33"/>
      <c r="K335" s="34"/>
      <c r="L335" s="35"/>
      <c r="M335" s="35"/>
      <c r="N335" s="35"/>
    </row>
    <row r="336" spans="1:14" ht="30" customHeight="1" x14ac:dyDescent="0.25">
      <c r="A336" s="90" t="s">
        <v>186</v>
      </c>
      <c r="B336" s="94" t="s">
        <v>98</v>
      </c>
      <c r="C336" s="95" t="s">
        <v>187</v>
      </c>
      <c r="D336" s="78"/>
      <c r="E336" s="79" t="s">
        <v>53</v>
      </c>
      <c r="F336" s="61">
        <v>1</v>
      </c>
      <c r="G336" s="53"/>
      <c r="H336" s="54">
        <f>ROUND(G336*F336,2)</f>
        <v>0</v>
      </c>
      <c r="I336" s="32"/>
      <c r="J336" s="33"/>
      <c r="K336" s="34"/>
      <c r="L336" s="35"/>
      <c r="M336" s="35"/>
      <c r="N336" s="35"/>
    </row>
    <row r="337" spans="1:14" ht="30" customHeight="1" x14ac:dyDescent="0.25">
      <c r="A337" s="48" t="s">
        <v>304</v>
      </c>
      <c r="B337" s="49" t="s">
        <v>498</v>
      </c>
      <c r="C337" s="97" t="s">
        <v>306</v>
      </c>
      <c r="D337" s="59" t="s">
        <v>160</v>
      </c>
      <c r="E337" s="45"/>
      <c r="F337" s="46"/>
      <c r="G337" s="36"/>
      <c r="H337" s="47"/>
      <c r="I337" s="32"/>
      <c r="J337" s="33"/>
      <c r="K337" s="34"/>
      <c r="L337" s="35"/>
      <c r="M337" s="35"/>
      <c r="N337" s="35"/>
    </row>
    <row r="338" spans="1:14" ht="30" customHeight="1" x14ac:dyDescent="0.25">
      <c r="A338" s="48" t="s">
        <v>307</v>
      </c>
      <c r="B338" s="58" t="s">
        <v>34</v>
      </c>
      <c r="C338" s="97" t="s">
        <v>308</v>
      </c>
      <c r="D338" s="59"/>
      <c r="E338" s="45" t="s">
        <v>53</v>
      </c>
      <c r="F338" s="61">
        <v>1</v>
      </c>
      <c r="G338" s="53"/>
      <c r="H338" s="54">
        <f>ROUND(G338*F338,2)</f>
        <v>0</v>
      </c>
      <c r="I338" s="32"/>
      <c r="J338" s="33"/>
      <c r="K338" s="34"/>
      <c r="L338" s="35"/>
      <c r="M338" s="35"/>
      <c r="N338" s="35"/>
    </row>
    <row r="339" spans="1:14" ht="45" customHeight="1" x14ac:dyDescent="0.25">
      <c r="A339" s="48" t="s">
        <v>309</v>
      </c>
      <c r="B339" s="49" t="s">
        <v>499</v>
      </c>
      <c r="C339" s="97" t="s">
        <v>311</v>
      </c>
      <c r="D339" s="59" t="s">
        <v>160</v>
      </c>
      <c r="E339" s="45"/>
      <c r="F339" s="46"/>
      <c r="G339" s="36"/>
      <c r="H339" s="47"/>
      <c r="I339" s="32"/>
      <c r="J339" s="33"/>
      <c r="K339" s="34"/>
      <c r="L339" s="35"/>
      <c r="M339" s="35"/>
      <c r="N339" s="35"/>
    </row>
    <row r="340" spans="1:14" ht="30" customHeight="1" x14ac:dyDescent="0.25">
      <c r="A340" s="48" t="s">
        <v>312</v>
      </c>
      <c r="B340" s="58" t="s">
        <v>34</v>
      </c>
      <c r="C340" s="97" t="s">
        <v>313</v>
      </c>
      <c r="D340" s="59"/>
      <c r="E340" s="45" t="s">
        <v>53</v>
      </c>
      <c r="F340" s="61">
        <v>5</v>
      </c>
      <c r="G340" s="53"/>
      <c r="H340" s="54">
        <f>ROUND(G340*F340,2)</f>
        <v>0</v>
      </c>
      <c r="I340" s="32"/>
      <c r="J340" s="33"/>
      <c r="K340" s="34"/>
      <c r="L340" s="35"/>
      <c r="M340" s="35"/>
      <c r="N340" s="35"/>
    </row>
    <row r="341" spans="1:14" ht="30" customHeight="1" x14ac:dyDescent="0.25">
      <c r="A341" s="48" t="s">
        <v>195</v>
      </c>
      <c r="B341" s="49" t="s">
        <v>500</v>
      </c>
      <c r="C341" s="50" t="s">
        <v>197</v>
      </c>
      <c r="D341" s="59" t="s">
        <v>160</v>
      </c>
      <c r="E341" s="45" t="s">
        <v>53</v>
      </c>
      <c r="F341" s="61">
        <v>4</v>
      </c>
      <c r="G341" s="53"/>
      <c r="H341" s="54">
        <f>ROUND(G341*F341,2)</f>
        <v>0</v>
      </c>
      <c r="I341" s="32"/>
      <c r="J341" s="33"/>
      <c r="K341" s="34"/>
      <c r="L341" s="35"/>
      <c r="M341" s="35"/>
      <c r="N341" s="35"/>
    </row>
    <row r="342" spans="1:14" ht="30" customHeight="1" x14ac:dyDescent="0.25">
      <c r="A342" s="48" t="s">
        <v>198</v>
      </c>
      <c r="B342" s="49" t="s">
        <v>501</v>
      </c>
      <c r="C342" s="50" t="s">
        <v>200</v>
      </c>
      <c r="D342" s="59" t="s">
        <v>201</v>
      </c>
      <c r="E342" s="45" t="s">
        <v>53</v>
      </c>
      <c r="F342" s="61">
        <v>7</v>
      </c>
      <c r="G342" s="53"/>
      <c r="H342" s="54">
        <f>ROUND(G342*F342,2)</f>
        <v>0</v>
      </c>
      <c r="I342" s="32"/>
      <c r="J342" s="33"/>
      <c r="K342" s="34"/>
      <c r="L342" s="35"/>
      <c r="M342" s="35"/>
      <c r="N342" s="35"/>
    </row>
    <row r="343" spans="1:14" ht="30" customHeight="1" x14ac:dyDescent="0.25">
      <c r="A343" s="36"/>
      <c r="B343" s="98"/>
      <c r="C343" s="56" t="s">
        <v>202</v>
      </c>
      <c r="D343" s="44"/>
      <c r="E343" s="45"/>
      <c r="F343" s="46"/>
      <c r="G343" s="36"/>
      <c r="H343" s="47"/>
      <c r="I343" s="32"/>
      <c r="J343" s="33"/>
      <c r="K343" s="34"/>
      <c r="L343" s="35"/>
      <c r="M343" s="35"/>
      <c r="N343" s="35"/>
    </row>
    <row r="344" spans="1:14" ht="45" customHeight="1" x14ac:dyDescent="0.25">
      <c r="A344" s="90" t="s">
        <v>203</v>
      </c>
      <c r="B344" s="91" t="s">
        <v>502</v>
      </c>
      <c r="C344" s="95" t="s">
        <v>205</v>
      </c>
      <c r="D344" s="93" t="s">
        <v>206</v>
      </c>
      <c r="E344" s="96" t="s">
        <v>53</v>
      </c>
      <c r="F344" s="61">
        <v>2</v>
      </c>
      <c r="G344" s="53"/>
      <c r="H344" s="54">
        <f>ROUND(G344*F344,2)</f>
        <v>0</v>
      </c>
      <c r="I344" s="32"/>
      <c r="J344" s="33"/>
      <c r="K344" s="34"/>
      <c r="L344" s="35"/>
      <c r="M344" s="35"/>
      <c r="N344" s="35"/>
    </row>
    <row r="345" spans="1:14" ht="30" customHeight="1" x14ac:dyDescent="0.25">
      <c r="A345" s="90" t="s">
        <v>207</v>
      </c>
      <c r="B345" s="91" t="s">
        <v>503</v>
      </c>
      <c r="C345" s="95" t="s">
        <v>209</v>
      </c>
      <c r="D345" s="93" t="s">
        <v>206</v>
      </c>
      <c r="E345" s="45"/>
      <c r="F345" s="46"/>
      <c r="G345" s="36"/>
      <c r="H345" s="47"/>
      <c r="I345" s="32"/>
      <c r="J345" s="33"/>
      <c r="K345" s="34"/>
      <c r="L345" s="35"/>
      <c r="M345" s="35"/>
      <c r="N345" s="35"/>
    </row>
    <row r="346" spans="1:14" ht="30" customHeight="1" x14ac:dyDescent="0.25">
      <c r="A346" s="48" t="s">
        <v>210</v>
      </c>
      <c r="B346" s="58" t="s">
        <v>34</v>
      </c>
      <c r="C346" s="50" t="s">
        <v>211</v>
      </c>
      <c r="D346" s="59"/>
      <c r="E346" s="45" t="s">
        <v>53</v>
      </c>
      <c r="F346" s="61">
        <v>1</v>
      </c>
      <c r="G346" s="53"/>
      <c r="H346" s="54">
        <f>ROUND(G346*F346,2)</f>
        <v>0</v>
      </c>
      <c r="I346" s="32"/>
      <c r="J346" s="33"/>
      <c r="K346" s="34"/>
      <c r="L346" s="35"/>
      <c r="M346" s="35"/>
      <c r="N346" s="35"/>
    </row>
    <row r="347" spans="1:14" ht="30" customHeight="1" x14ac:dyDescent="0.25">
      <c r="A347" s="48" t="s">
        <v>212</v>
      </c>
      <c r="B347" s="58" t="s">
        <v>90</v>
      </c>
      <c r="C347" s="50" t="s">
        <v>213</v>
      </c>
      <c r="D347" s="59"/>
      <c r="E347" s="45" t="s">
        <v>53</v>
      </c>
      <c r="F347" s="61">
        <v>2</v>
      </c>
      <c r="G347" s="53"/>
      <c r="H347" s="54">
        <f>ROUND(G347*F347,2)</f>
        <v>0</v>
      </c>
      <c r="I347" s="32"/>
      <c r="J347" s="33"/>
      <c r="K347" s="34"/>
      <c r="L347" s="35"/>
      <c r="M347" s="35"/>
      <c r="N347" s="35"/>
    </row>
    <row r="348" spans="1:14" ht="30" customHeight="1" x14ac:dyDescent="0.25">
      <c r="A348" s="48" t="s">
        <v>214</v>
      </c>
      <c r="B348" s="58" t="s">
        <v>94</v>
      </c>
      <c r="C348" s="50" t="s">
        <v>215</v>
      </c>
      <c r="D348" s="59"/>
      <c r="E348" s="45" t="s">
        <v>53</v>
      </c>
      <c r="F348" s="61">
        <v>2</v>
      </c>
      <c r="G348" s="53"/>
      <c r="H348" s="54">
        <f>ROUND(G348*F348,2)</f>
        <v>0</v>
      </c>
      <c r="I348" s="32"/>
      <c r="J348" s="33"/>
      <c r="K348" s="34"/>
      <c r="L348" s="35"/>
      <c r="M348" s="35"/>
      <c r="N348" s="35"/>
    </row>
    <row r="349" spans="1:14" ht="30" customHeight="1" x14ac:dyDescent="0.25">
      <c r="A349" s="48" t="s">
        <v>216</v>
      </c>
      <c r="B349" s="49" t="s">
        <v>504</v>
      </c>
      <c r="C349" s="50" t="s">
        <v>218</v>
      </c>
      <c r="D349" s="59" t="s">
        <v>206</v>
      </c>
      <c r="E349" s="45" t="s">
        <v>53</v>
      </c>
      <c r="F349" s="61">
        <v>5</v>
      </c>
      <c r="G349" s="53"/>
      <c r="H349" s="54">
        <f>ROUND(G349*F349,2)</f>
        <v>0</v>
      </c>
      <c r="I349" s="32"/>
      <c r="J349" s="33"/>
      <c r="K349" s="34"/>
      <c r="L349" s="35"/>
      <c r="M349" s="35"/>
      <c r="N349" s="35"/>
    </row>
    <row r="350" spans="1:14" s="62" customFormat="1" ht="30" customHeight="1" x14ac:dyDescent="0.25">
      <c r="A350" s="48" t="s">
        <v>219</v>
      </c>
      <c r="B350" s="49" t="s">
        <v>505</v>
      </c>
      <c r="C350" s="50" t="s">
        <v>221</v>
      </c>
      <c r="D350" s="59" t="s">
        <v>206</v>
      </c>
      <c r="E350" s="45" t="s">
        <v>53</v>
      </c>
      <c r="F350" s="61">
        <v>3</v>
      </c>
      <c r="G350" s="53"/>
      <c r="H350" s="54">
        <f>ROUND(G350*F350,2)</f>
        <v>0</v>
      </c>
      <c r="I350" s="32"/>
      <c r="J350" s="33"/>
      <c r="K350" s="34"/>
      <c r="L350" s="35"/>
      <c r="M350" s="35"/>
      <c r="N350" s="35"/>
    </row>
    <row r="351" spans="1:14" s="62" customFormat="1" ht="30" customHeight="1" x14ac:dyDescent="0.25">
      <c r="A351" s="36"/>
      <c r="B351" s="99"/>
      <c r="C351" s="56" t="s">
        <v>222</v>
      </c>
      <c r="D351" s="44"/>
      <c r="E351" s="45"/>
      <c r="F351" s="46"/>
      <c r="G351" s="36"/>
      <c r="H351" s="47"/>
      <c r="I351" s="32"/>
      <c r="J351" s="33"/>
      <c r="K351" s="34"/>
      <c r="L351" s="35"/>
      <c r="M351" s="35"/>
      <c r="N351" s="35"/>
    </row>
    <row r="352" spans="1:14" ht="30" customHeight="1" x14ac:dyDescent="0.25">
      <c r="A352" s="57" t="s">
        <v>223</v>
      </c>
      <c r="B352" s="49" t="s">
        <v>506</v>
      </c>
      <c r="C352" s="50" t="s">
        <v>225</v>
      </c>
      <c r="D352" s="59" t="s">
        <v>226</v>
      </c>
      <c r="E352" s="45"/>
      <c r="F352" s="46"/>
      <c r="G352" s="36"/>
      <c r="H352" s="47"/>
      <c r="I352" s="32"/>
      <c r="J352" s="33"/>
      <c r="K352" s="34"/>
      <c r="L352" s="35"/>
      <c r="M352" s="35"/>
      <c r="N352" s="35"/>
    </row>
    <row r="353" spans="1:14" ht="30" customHeight="1" x14ac:dyDescent="0.25">
      <c r="A353" s="57" t="s">
        <v>227</v>
      </c>
      <c r="B353" s="58" t="s">
        <v>34</v>
      </c>
      <c r="C353" s="50" t="s">
        <v>228</v>
      </c>
      <c r="D353" s="59"/>
      <c r="E353" s="45" t="s">
        <v>28</v>
      </c>
      <c r="F353" s="52">
        <v>1700</v>
      </c>
      <c r="G353" s="53"/>
      <c r="H353" s="54">
        <f>ROUND(G353*F353,2)</f>
        <v>0</v>
      </c>
      <c r="I353" s="32"/>
      <c r="J353" s="33"/>
      <c r="K353" s="34"/>
      <c r="L353" s="35"/>
      <c r="M353" s="35"/>
      <c r="N353" s="35"/>
    </row>
    <row r="354" spans="1:14" ht="6.75" customHeight="1" x14ac:dyDescent="0.25">
      <c r="A354" s="36"/>
      <c r="B354" s="99"/>
      <c r="C354" s="56"/>
      <c r="D354" s="44"/>
      <c r="E354" s="100"/>
      <c r="F354" s="46"/>
      <c r="G354" s="47"/>
      <c r="H354" s="47"/>
      <c r="I354" s="32"/>
      <c r="J354" s="33"/>
      <c r="K354" s="34"/>
      <c r="L354" s="35"/>
      <c r="M354" s="35"/>
      <c r="N354" s="35"/>
    </row>
    <row r="355" spans="1:14" ht="45" customHeight="1" thickBot="1" x14ac:dyDescent="0.3">
      <c r="A355" s="36"/>
      <c r="B355" s="101" t="s">
        <v>451</v>
      </c>
      <c r="C355" s="199" t="str">
        <f>C275</f>
        <v>REHABILITATION:  SAVOY CRESCENT - SCOTSWOOD DRIVE TO NORTH END</v>
      </c>
      <c r="D355" s="200"/>
      <c r="E355" s="200"/>
      <c r="F355" s="201"/>
      <c r="G355" s="102" t="s">
        <v>229</v>
      </c>
      <c r="H355" s="102">
        <f>SUM(H275:H354)</f>
        <v>0</v>
      </c>
      <c r="I355" s="32"/>
      <c r="J355" s="33"/>
      <c r="K355" s="34"/>
      <c r="L355" s="35"/>
      <c r="M355" s="35"/>
      <c r="N355" s="35"/>
    </row>
    <row r="356" spans="1:14" s="142" customFormat="1" ht="45" customHeight="1" thickTop="1" x14ac:dyDescent="0.25">
      <c r="B356" s="39" t="s">
        <v>507</v>
      </c>
      <c r="C356" s="202" t="s">
        <v>508</v>
      </c>
      <c r="D356" s="203"/>
      <c r="E356" s="203"/>
      <c r="F356" s="204"/>
      <c r="G356" s="40"/>
      <c r="H356" s="41"/>
      <c r="I356" s="32"/>
      <c r="J356" s="33"/>
      <c r="K356" s="34"/>
      <c r="L356" s="35"/>
      <c r="M356" s="35"/>
      <c r="N356" s="35"/>
    </row>
    <row r="357" spans="1:14" ht="30" customHeight="1" x14ac:dyDescent="0.25">
      <c r="B357" s="42"/>
      <c r="C357" s="43" t="s">
        <v>16</v>
      </c>
      <c r="D357" s="44"/>
      <c r="E357" s="46" t="s">
        <v>36</v>
      </c>
      <c r="F357" s="46"/>
      <c r="G357" s="36"/>
      <c r="H357" s="47"/>
      <c r="I357" s="32"/>
      <c r="J357" s="33"/>
      <c r="K357" s="34"/>
      <c r="L357" s="35"/>
      <c r="M357" s="35"/>
      <c r="N357" s="35"/>
    </row>
    <row r="358" spans="1:14" ht="30" customHeight="1" x14ac:dyDescent="0.25">
      <c r="A358" s="48" t="s">
        <v>17</v>
      </c>
      <c r="B358" s="49" t="s">
        <v>509</v>
      </c>
      <c r="C358" s="50" t="s">
        <v>19</v>
      </c>
      <c r="D358" s="51" t="s">
        <v>20</v>
      </c>
      <c r="E358" s="45" t="s">
        <v>21</v>
      </c>
      <c r="F358" s="52">
        <v>250</v>
      </c>
      <c r="G358" s="53"/>
      <c r="H358" s="54">
        <f>ROUND(G358*F358,2)</f>
        <v>0</v>
      </c>
      <c r="I358" s="32"/>
      <c r="J358" s="33"/>
      <c r="K358" s="34"/>
      <c r="L358" s="35"/>
      <c r="M358" s="35"/>
      <c r="N358" s="35"/>
    </row>
    <row r="359" spans="1:14" ht="45" customHeight="1" x14ac:dyDescent="0.25">
      <c r="A359" s="55" t="s">
        <v>22</v>
      </c>
      <c r="B359" s="49" t="s">
        <v>510</v>
      </c>
      <c r="C359" s="50" t="s">
        <v>24</v>
      </c>
      <c r="D359" s="51" t="s">
        <v>20</v>
      </c>
      <c r="E359" s="45" t="s">
        <v>21</v>
      </c>
      <c r="F359" s="52">
        <v>250</v>
      </c>
      <c r="G359" s="53"/>
      <c r="H359" s="54">
        <f>ROUND(G359*F359,2)</f>
        <v>0</v>
      </c>
      <c r="I359" s="32"/>
      <c r="J359" s="33"/>
      <c r="K359" s="34"/>
      <c r="L359" s="35"/>
      <c r="M359" s="35"/>
      <c r="N359" s="35"/>
    </row>
    <row r="360" spans="1:14" ht="30" customHeight="1" x14ac:dyDescent="0.25">
      <c r="A360" s="48" t="s">
        <v>25</v>
      </c>
      <c r="B360" s="49" t="s">
        <v>511</v>
      </c>
      <c r="C360" s="50" t="s">
        <v>27</v>
      </c>
      <c r="D360" s="51" t="s">
        <v>20</v>
      </c>
      <c r="E360" s="45" t="s">
        <v>28</v>
      </c>
      <c r="F360" s="52">
        <v>3400</v>
      </c>
      <c r="G360" s="53"/>
      <c r="H360" s="54">
        <f>ROUND(G360*F360,2)</f>
        <v>0</v>
      </c>
      <c r="I360" s="32"/>
      <c r="J360" s="33"/>
      <c r="K360" s="34"/>
      <c r="L360" s="35"/>
      <c r="M360" s="35"/>
      <c r="N360" s="35"/>
    </row>
    <row r="361" spans="1:14" ht="30" customHeight="1" x14ac:dyDescent="0.25">
      <c r="B361" s="42"/>
      <c r="C361" s="56" t="s">
        <v>29</v>
      </c>
      <c r="D361" s="44"/>
      <c r="E361" s="45"/>
      <c r="F361" s="46"/>
      <c r="G361" s="36"/>
      <c r="H361" s="47"/>
      <c r="I361" s="32"/>
      <c r="J361" s="33"/>
      <c r="K361" s="34"/>
      <c r="L361" s="35"/>
      <c r="M361" s="35"/>
      <c r="N361" s="35"/>
    </row>
    <row r="362" spans="1:14" ht="30" customHeight="1" x14ac:dyDescent="0.25">
      <c r="A362" s="57" t="s">
        <v>30</v>
      </c>
      <c r="B362" s="49" t="s">
        <v>512</v>
      </c>
      <c r="C362" s="50" t="s">
        <v>32</v>
      </c>
      <c r="D362" s="51" t="s">
        <v>20</v>
      </c>
      <c r="E362" s="45"/>
      <c r="F362" s="46"/>
      <c r="G362" s="36"/>
      <c r="H362" s="47"/>
      <c r="I362" s="32"/>
      <c r="J362" s="33"/>
      <c r="K362" s="34"/>
      <c r="L362" s="35"/>
      <c r="M362" s="35"/>
      <c r="N362" s="35"/>
    </row>
    <row r="363" spans="1:14" ht="30" customHeight="1" x14ac:dyDescent="0.25">
      <c r="A363" s="57" t="s">
        <v>33</v>
      </c>
      <c r="B363" s="58" t="s">
        <v>34</v>
      </c>
      <c r="C363" s="50" t="s">
        <v>35</v>
      </c>
      <c r="D363" s="59" t="s">
        <v>36</v>
      </c>
      <c r="E363" s="45" t="s">
        <v>28</v>
      </c>
      <c r="F363" s="52">
        <v>1200</v>
      </c>
      <c r="G363" s="53"/>
      <c r="H363" s="54">
        <f>ROUND(G363*F363,2)</f>
        <v>0</v>
      </c>
      <c r="I363" s="32"/>
      <c r="J363" s="33"/>
      <c r="K363" s="34"/>
      <c r="L363" s="35"/>
      <c r="M363" s="35"/>
      <c r="N363" s="35"/>
    </row>
    <row r="364" spans="1:14" ht="30" customHeight="1" x14ac:dyDescent="0.25">
      <c r="A364" s="57" t="s">
        <v>37</v>
      </c>
      <c r="B364" s="49" t="s">
        <v>513</v>
      </c>
      <c r="C364" s="50" t="s">
        <v>39</v>
      </c>
      <c r="D364" s="59" t="s">
        <v>40</v>
      </c>
      <c r="E364" s="45"/>
      <c r="F364" s="46"/>
      <c r="G364" s="36"/>
      <c r="H364" s="47"/>
      <c r="I364" s="32"/>
      <c r="J364" s="33"/>
      <c r="K364" s="34"/>
      <c r="L364" s="35"/>
      <c r="M364" s="35"/>
      <c r="N364" s="35"/>
    </row>
    <row r="365" spans="1:14" ht="30" customHeight="1" x14ac:dyDescent="0.25">
      <c r="A365" s="57" t="s">
        <v>41</v>
      </c>
      <c r="B365" s="58" t="s">
        <v>34</v>
      </c>
      <c r="C365" s="50" t="s">
        <v>42</v>
      </c>
      <c r="D365" s="59" t="s">
        <v>36</v>
      </c>
      <c r="E365" s="45" t="s">
        <v>28</v>
      </c>
      <c r="F365" s="52">
        <v>350</v>
      </c>
      <c r="G365" s="53"/>
      <c r="H365" s="54">
        <f>ROUND(G365*F365,2)</f>
        <v>0</v>
      </c>
      <c r="I365" s="32"/>
      <c r="J365" s="33"/>
      <c r="K365" s="34"/>
      <c r="L365" s="35"/>
      <c r="M365" s="35"/>
      <c r="N365" s="35"/>
    </row>
    <row r="366" spans="1:14" ht="30" customHeight="1" x14ac:dyDescent="0.25">
      <c r="A366" s="57" t="s">
        <v>43</v>
      </c>
      <c r="B366" s="49" t="s">
        <v>514</v>
      </c>
      <c r="C366" s="50" t="s">
        <v>45</v>
      </c>
      <c r="D366" s="59" t="s">
        <v>40</v>
      </c>
      <c r="E366" s="45"/>
      <c r="F366" s="46"/>
      <c r="G366" s="36"/>
      <c r="H366" s="47"/>
      <c r="I366" s="32"/>
      <c r="J366" s="33"/>
      <c r="K366" s="34"/>
      <c r="L366" s="35"/>
      <c r="M366" s="35"/>
      <c r="N366" s="35"/>
    </row>
    <row r="367" spans="1:14" ht="30" customHeight="1" x14ac:dyDescent="0.25">
      <c r="A367" s="57" t="s">
        <v>46</v>
      </c>
      <c r="B367" s="58" t="s">
        <v>34</v>
      </c>
      <c r="C367" s="50" t="s">
        <v>47</v>
      </c>
      <c r="D367" s="59" t="s">
        <v>36</v>
      </c>
      <c r="E367" s="45" t="s">
        <v>28</v>
      </c>
      <c r="F367" s="52">
        <v>30</v>
      </c>
      <c r="G367" s="53"/>
      <c r="H367" s="54">
        <f>ROUND(G367*F367,2)</f>
        <v>0</v>
      </c>
      <c r="I367" s="32"/>
      <c r="J367" s="33"/>
      <c r="K367" s="34"/>
      <c r="L367" s="35"/>
      <c r="M367" s="35"/>
      <c r="N367" s="35"/>
    </row>
    <row r="368" spans="1:14" ht="30" customHeight="1" x14ac:dyDescent="0.25">
      <c r="A368" s="57" t="s">
        <v>515</v>
      </c>
      <c r="B368" s="58" t="s">
        <v>90</v>
      </c>
      <c r="C368" s="50" t="s">
        <v>516</v>
      </c>
      <c r="D368" s="59" t="s">
        <v>36</v>
      </c>
      <c r="E368" s="45" t="s">
        <v>28</v>
      </c>
      <c r="F368" s="52">
        <v>110</v>
      </c>
      <c r="G368" s="53"/>
      <c r="H368" s="54">
        <f>ROUND(G368*F368,2)</f>
        <v>0</v>
      </c>
      <c r="I368" s="32"/>
      <c r="J368" s="33"/>
      <c r="K368" s="34"/>
      <c r="L368" s="35"/>
      <c r="M368" s="35"/>
      <c r="N368" s="35"/>
    </row>
    <row r="369" spans="1:14" ht="30" customHeight="1" x14ac:dyDescent="0.25">
      <c r="A369" s="57" t="s">
        <v>458</v>
      </c>
      <c r="B369" s="58" t="s">
        <v>94</v>
      </c>
      <c r="C369" s="50" t="s">
        <v>459</v>
      </c>
      <c r="D369" s="59" t="s">
        <v>36</v>
      </c>
      <c r="E369" s="45" t="s">
        <v>28</v>
      </c>
      <c r="F369" s="52">
        <v>160</v>
      </c>
      <c r="G369" s="53"/>
      <c r="H369" s="54">
        <f>ROUND(G369*F369,2)</f>
        <v>0</v>
      </c>
      <c r="I369" s="32"/>
      <c r="J369" s="33"/>
      <c r="K369" s="34"/>
      <c r="L369" s="35"/>
      <c r="M369" s="35"/>
      <c r="N369" s="35"/>
    </row>
    <row r="370" spans="1:14" ht="30" customHeight="1" x14ac:dyDescent="0.25">
      <c r="A370" s="57" t="s">
        <v>251</v>
      </c>
      <c r="B370" s="49" t="s">
        <v>517</v>
      </c>
      <c r="C370" s="50" t="s">
        <v>253</v>
      </c>
      <c r="D370" s="59" t="s">
        <v>40</v>
      </c>
      <c r="E370" s="45"/>
      <c r="F370" s="46"/>
      <c r="G370" s="36"/>
      <c r="H370" s="47"/>
      <c r="I370" s="32"/>
      <c r="J370" s="33"/>
      <c r="K370" s="34"/>
      <c r="L370" s="35"/>
      <c r="M370" s="35"/>
      <c r="N370" s="35"/>
    </row>
    <row r="371" spans="1:14" ht="30" customHeight="1" x14ac:dyDescent="0.25">
      <c r="A371" s="57" t="s">
        <v>461</v>
      </c>
      <c r="B371" s="58" t="s">
        <v>34</v>
      </c>
      <c r="C371" s="50" t="s">
        <v>42</v>
      </c>
      <c r="D371" s="59" t="s">
        <v>36</v>
      </c>
      <c r="E371" s="45" t="s">
        <v>28</v>
      </c>
      <c r="F371" s="52">
        <v>320</v>
      </c>
      <c r="G371" s="53"/>
      <c r="H371" s="54">
        <f>ROUND(G371*F371,2)</f>
        <v>0</v>
      </c>
      <c r="I371" s="32"/>
      <c r="J371" s="33"/>
      <c r="K371" s="34"/>
      <c r="L371" s="35"/>
      <c r="M371" s="35"/>
      <c r="N371" s="35"/>
    </row>
    <row r="372" spans="1:14" ht="45" customHeight="1" x14ac:dyDescent="0.25">
      <c r="A372" s="57" t="s">
        <v>518</v>
      </c>
      <c r="B372" s="144" t="s">
        <v>519</v>
      </c>
      <c r="C372" s="50" t="s">
        <v>520</v>
      </c>
      <c r="D372" s="59" t="s">
        <v>40</v>
      </c>
      <c r="E372" s="45"/>
      <c r="F372" s="46"/>
      <c r="G372" s="36"/>
      <c r="H372" s="47"/>
      <c r="I372" s="32"/>
      <c r="J372" s="33"/>
      <c r="K372" s="34"/>
      <c r="L372" s="35"/>
      <c r="M372" s="35"/>
      <c r="N372" s="35"/>
    </row>
    <row r="373" spans="1:14" ht="30" customHeight="1" x14ac:dyDescent="0.25">
      <c r="A373" s="57" t="s">
        <v>521</v>
      </c>
      <c r="B373" s="58" t="s">
        <v>34</v>
      </c>
      <c r="C373" s="50" t="s">
        <v>516</v>
      </c>
      <c r="D373" s="59" t="s">
        <v>36</v>
      </c>
      <c r="E373" s="45" t="s">
        <v>28</v>
      </c>
      <c r="F373" s="52">
        <v>90</v>
      </c>
      <c r="G373" s="53"/>
      <c r="H373" s="54">
        <f>ROUND(G373*F373,2)</f>
        <v>0</v>
      </c>
      <c r="I373" s="32"/>
      <c r="J373" s="33"/>
      <c r="K373" s="34"/>
      <c r="L373" s="35"/>
      <c r="M373" s="35"/>
      <c r="N373" s="35"/>
    </row>
    <row r="374" spans="1:14" ht="30" customHeight="1" x14ac:dyDescent="0.25">
      <c r="A374" s="57" t="s">
        <v>522</v>
      </c>
      <c r="B374" s="58" t="s">
        <v>90</v>
      </c>
      <c r="C374" s="50" t="s">
        <v>459</v>
      </c>
      <c r="D374" s="59" t="s">
        <v>36</v>
      </c>
      <c r="E374" s="45" t="s">
        <v>28</v>
      </c>
      <c r="F374" s="52">
        <v>140</v>
      </c>
      <c r="G374" s="53"/>
      <c r="H374" s="54">
        <f>ROUND(G374*F374,2)</f>
        <v>0</v>
      </c>
      <c r="I374" s="32"/>
      <c r="J374" s="33"/>
      <c r="K374" s="34"/>
      <c r="L374" s="35"/>
      <c r="M374" s="35"/>
      <c r="N374" s="35"/>
    </row>
    <row r="375" spans="1:14" ht="30" customHeight="1" x14ac:dyDescent="0.25">
      <c r="A375" s="57" t="s">
        <v>48</v>
      </c>
      <c r="B375" s="49" t="s">
        <v>523</v>
      </c>
      <c r="C375" s="50" t="s">
        <v>50</v>
      </c>
      <c r="D375" s="59" t="s">
        <v>40</v>
      </c>
      <c r="E375" s="45"/>
      <c r="F375" s="46"/>
      <c r="G375" s="36"/>
      <c r="H375" s="47"/>
      <c r="I375" s="32"/>
      <c r="J375" s="33"/>
      <c r="K375" s="34"/>
      <c r="L375" s="35"/>
      <c r="M375" s="35"/>
      <c r="N375" s="35"/>
    </row>
    <row r="376" spans="1:14" ht="30" customHeight="1" x14ac:dyDescent="0.25">
      <c r="A376" s="57" t="s">
        <v>51</v>
      </c>
      <c r="B376" s="58" t="s">
        <v>34</v>
      </c>
      <c r="C376" s="50" t="s">
        <v>52</v>
      </c>
      <c r="D376" s="59" t="s">
        <v>36</v>
      </c>
      <c r="E376" s="45" t="s">
        <v>53</v>
      </c>
      <c r="F376" s="52">
        <v>375</v>
      </c>
      <c r="G376" s="53"/>
      <c r="H376" s="54">
        <f>ROUND(G376*F376,2)</f>
        <v>0</v>
      </c>
      <c r="I376" s="32"/>
      <c r="J376" s="33"/>
      <c r="K376" s="34"/>
      <c r="L376" s="35"/>
      <c r="M376" s="35"/>
      <c r="N376" s="35"/>
    </row>
    <row r="377" spans="1:14" ht="30" customHeight="1" x14ac:dyDescent="0.25">
      <c r="A377" s="57" t="s">
        <v>54</v>
      </c>
      <c r="B377" s="49" t="s">
        <v>524</v>
      </c>
      <c r="C377" s="50" t="s">
        <v>56</v>
      </c>
      <c r="D377" s="59" t="s">
        <v>40</v>
      </c>
      <c r="E377" s="45"/>
      <c r="F377" s="46"/>
      <c r="G377" s="36"/>
      <c r="H377" s="47"/>
      <c r="I377" s="32"/>
      <c r="J377" s="33"/>
      <c r="K377" s="34"/>
      <c r="L377" s="35"/>
      <c r="M377" s="35"/>
      <c r="N377" s="35"/>
    </row>
    <row r="378" spans="1:14" ht="30" customHeight="1" x14ac:dyDescent="0.25">
      <c r="A378" s="57" t="s">
        <v>57</v>
      </c>
      <c r="B378" s="58" t="s">
        <v>34</v>
      </c>
      <c r="C378" s="50" t="s">
        <v>58</v>
      </c>
      <c r="D378" s="59" t="s">
        <v>36</v>
      </c>
      <c r="E378" s="45" t="s">
        <v>53</v>
      </c>
      <c r="F378" s="52">
        <v>1610</v>
      </c>
      <c r="G378" s="53"/>
      <c r="H378" s="54">
        <f>ROUND(G378*F378,2)</f>
        <v>0</v>
      </c>
      <c r="I378" s="32"/>
      <c r="J378" s="33"/>
      <c r="K378" s="34"/>
      <c r="L378" s="35"/>
      <c r="M378" s="35"/>
      <c r="N378" s="35"/>
    </row>
    <row r="379" spans="1:14" ht="30" customHeight="1" x14ac:dyDescent="0.25">
      <c r="A379" s="57" t="s">
        <v>59</v>
      </c>
      <c r="B379" s="49" t="s">
        <v>525</v>
      </c>
      <c r="C379" s="50" t="s">
        <v>61</v>
      </c>
      <c r="D379" s="59" t="s">
        <v>62</v>
      </c>
      <c r="E379" s="45"/>
      <c r="F379" s="46"/>
      <c r="G379" s="36"/>
      <c r="H379" s="47"/>
      <c r="I379" s="32"/>
      <c r="J379" s="33"/>
      <c r="K379" s="34"/>
      <c r="L379" s="35"/>
      <c r="M379" s="35"/>
      <c r="N379" s="35"/>
    </row>
    <row r="380" spans="1:14" ht="30" customHeight="1" x14ac:dyDescent="0.25">
      <c r="A380" s="57" t="s">
        <v>63</v>
      </c>
      <c r="B380" s="58" t="s">
        <v>34</v>
      </c>
      <c r="C380" s="50" t="s">
        <v>64</v>
      </c>
      <c r="D380" s="59" t="s">
        <v>65</v>
      </c>
      <c r="E380" s="45"/>
      <c r="F380" s="46"/>
      <c r="G380" s="36"/>
      <c r="H380" s="47"/>
      <c r="I380" s="32"/>
      <c r="J380" s="33"/>
      <c r="K380" s="34"/>
      <c r="L380" s="35"/>
      <c r="M380" s="35"/>
      <c r="N380" s="35"/>
    </row>
    <row r="381" spans="1:14" s="62" customFormat="1" ht="30" customHeight="1" x14ac:dyDescent="0.25">
      <c r="A381" s="57" t="s">
        <v>66</v>
      </c>
      <c r="B381" s="60" t="s">
        <v>67</v>
      </c>
      <c r="C381" s="50" t="s">
        <v>68</v>
      </c>
      <c r="D381" s="59"/>
      <c r="E381" s="45" t="s">
        <v>28</v>
      </c>
      <c r="F381" s="52">
        <v>10</v>
      </c>
      <c r="G381" s="53"/>
      <c r="H381" s="54">
        <f>ROUND(G381*F381,2)</f>
        <v>0</v>
      </c>
      <c r="I381" s="32"/>
      <c r="J381" s="33"/>
      <c r="K381" s="34"/>
      <c r="L381" s="35"/>
      <c r="M381" s="35"/>
      <c r="N381" s="35"/>
    </row>
    <row r="382" spans="1:14" s="62" customFormat="1" ht="30" customHeight="1" x14ac:dyDescent="0.25">
      <c r="A382" s="57" t="s">
        <v>69</v>
      </c>
      <c r="B382" s="60" t="s">
        <v>70</v>
      </c>
      <c r="C382" s="50" t="s">
        <v>71</v>
      </c>
      <c r="D382" s="59" t="s">
        <v>36</v>
      </c>
      <c r="E382" s="45" t="s">
        <v>28</v>
      </c>
      <c r="F382" s="52">
        <v>1620</v>
      </c>
      <c r="G382" s="53"/>
      <c r="H382" s="54">
        <f>ROUND(G382*F382,2)</f>
        <v>0</v>
      </c>
      <c r="I382" s="32"/>
      <c r="J382" s="33"/>
      <c r="K382" s="34"/>
      <c r="L382" s="35"/>
      <c r="M382" s="35"/>
      <c r="N382" s="35"/>
    </row>
    <row r="383" spans="1:14" s="71" customFormat="1" ht="30" customHeight="1" x14ac:dyDescent="0.25">
      <c r="A383" s="63" t="s">
        <v>78</v>
      </c>
      <c r="B383" s="145" t="s">
        <v>526</v>
      </c>
      <c r="C383" s="65" t="s">
        <v>80</v>
      </c>
      <c r="D383" s="66" t="s">
        <v>62</v>
      </c>
      <c r="E383" s="67" t="s">
        <v>28</v>
      </c>
      <c r="F383" s="68">
        <v>70</v>
      </c>
      <c r="G383" s="69"/>
      <c r="H383" s="70">
        <f>ROUND(G383*F383,2)</f>
        <v>0</v>
      </c>
      <c r="I383" s="184"/>
      <c r="J383" s="185"/>
      <c r="K383" s="186"/>
      <c r="L383" s="187"/>
      <c r="M383" s="187"/>
      <c r="N383" s="187"/>
    </row>
    <row r="384" spans="1:14" ht="30" customHeight="1" x14ac:dyDescent="0.25">
      <c r="A384" s="57" t="s">
        <v>100</v>
      </c>
      <c r="B384" s="49" t="s">
        <v>527</v>
      </c>
      <c r="C384" s="50" t="s">
        <v>102</v>
      </c>
      <c r="D384" s="59" t="s">
        <v>84</v>
      </c>
      <c r="E384" s="45"/>
      <c r="F384" s="46"/>
      <c r="G384" s="36"/>
      <c r="H384" s="47"/>
      <c r="I384" s="32"/>
      <c r="J384" s="33"/>
      <c r="K384" s="34"/>
      <c r="L384" s="35"/>
      <c r="M384" s="35"/>
      <c r="N384" s="35"/>
    </row>
    <row r="385" spans="1:14" ht="30" customHeight="1" x14ac:dyDescent="0.25">
      <c r="A385" s="57" t="s">
        <v>103</v>
      </c>
      <c r="B385" s="58" t="s">
        <v>34</v>
      </c>
      <c r="C385" s="50" t="s">
        <v>104</v>
      </c>
      <c r="D385" s="59" t="s">
        <v>105</v>
      </c>
      <c r="E385" s="45"/>
      <c r="F385" s="46"/>
      <c r="G385" s="36"/>
      <c r="H385" s="47"/>
      <c r="I385" s="32"/>
      <c r="J385" s="33"/>
      <c r="K385" s="34"/>
      <c r="L385" s="35"/>
      <c r="M385" s="35"/>
      <c r="N385" s="35"/>
    </row>
    <row r="386" spans="1:14" ht="30" customHeight="1" x14ac:dyDescent="0.25">
      <c r="A386" s="57" t="s">
        <v>106</v>
      </c>
      <c r="B386" s="60" t="s">
        <v>67</v>
      </c>
      <c r="C386" s="50" t="s">
        <v>107</v>
      </c>
      <c r="D386" s="59"/>
      <c r="E386" s="45" t="s">
        <v>88</v>
      </c>
      <c r="F386" s="52">
        <v>270</v>
      </c>
      <c r="G386" s="53"/>
      <c r="H386" s="54">
        <f>ROUND(G386*F386,2)</f>
        <v>0</v>
      </c>
      <c r="I386" s="32"/>
      <c r="J386" s="33"/>
      <c r="K386" s="34"/>
      <c r="L386" s="35"/>
      <c r="M386" s="35"/>
      <c r="N386" s="35"/>
    </row>
    <row r="387" spans="1:14" ht="30" customHeight="1" x14ac:dyDescent="0.25">
      <c r="A387" s="57" t="s">
        <v>108</v>
      </c>
      <c r="B387" s="60" t="s">
        <v>70</v>
      </c>
      <c r="C387" s="50" t="s">
        <v>109</v>
      </c>
      <c r="D387" s="59" t="s">
        <v>36</v>
      </c>
      <c r="E387" s="45" t="s">
        <v>88</v>
      </c>
      <c r="F387" s="52">
        <v>1400</v>
      </c>
      <c r="G387" s="53"/>
      <c r="H387" s="54">
        <f>ROUND(G387*F387,2)</f>
        <v>0</v>
      </c>
      <c r="I387" s="32"/>
      <c r="J387" s="33"/>
      <c r="K387" s="34"/>
      <c r="L387" s="35"/>
      <c r="M387" s="35"/>
      <c r="N387" s="35"/>
    </row>
    <row r="388" spans="1:14" ht="45" customHeight="1" x14ac:dyDescent="0.25">
      <c r="A388" s="57" t="s">
        <v>110</v>
      </c>
      <c r="B388" s="58" t="s">
        <v>90</v>
      </c>
      <c r="C388" s="50" t="s">
        <v>111</v>
      </c>
      <c r="D388" s="59" t="s">
        <v>92</v>
      </c>
      <c r="E388" s="45" t="s">
        <v>88</v>
      </c>
      <c r="F388" s="52">
        <v>40</v>
      </c>
      <c r="G388" s="53"/>
      <c r="H388" s="54">
        <f>ROUND(G388*F388,2)</f>
        <v>0</v>
      </c>
      <c r="I388" s="32"/>
      <c r="J388" s="33"/>
      <c r="K388" s="34"/>
      <c r="L388" s="35"/>
      <c r="M388" s="35"/>
      <c r="N388" s="35"/>
    </row>
    <row r="389" spans="1:14" ht="30" customHeight="1" x14ac:dyDescent="0.25">
      <c r="A389" s="57" t="s">
        <v>112</v>
      </c>
      <c r="B389" s="58" t="s">
        <v>94</v>
      </c>
      <c r="C389" s="50" t="s">
        <v>99</v>
      </c>
      <c r="D389" s="59" t="s">
        <v>113</v>
      </c>
      <c r="E389" s="45" t="s">
        <v>88</v>
      </c>
      <c r="F389" s="52">
        <v>40</v>
      </c>
      <c r="G389" s="53"/>
      <c r="H389" s="54">
        <f>ROUND(G389*F389,2)</f>
        <v>0</v>
      </c>
      <c r="I389" s="32"/>
      <c r="J389" s="33"/>
      <c r="K389" s="34"/>
      <c r="L389" s="35"/>
      <c r="M389" s="35"/>
      <c r="N389" s="35"/>
    </row>
    <row r="390" spans="1:14" ht="30" customHeight="1" x14ac:dyDescent="0.25">
      <c r="A390" s="57" t="s">
        <v>114</v>
      </c>
      <c r="B390" s="49" t="s">
        <v>528</v>
      </c>
      <c r="C390" s="50" t="s">
        <v>116</v>
      </c>
      <c r="D390" s="59" t="s">
        <v>117</v>
      </c>
      <c r="E390" s="45"/>
      <c r="F390" s="46"/>
      <c r="G390" s="36"/>
      <c r="H390" s="47"/>
      <c r="I390" s="32"/>
      <c r="J390" s="33"/>
      <c r="K390" s="34"/>
      <c r="L390" s="35"/>
      <c r="M390" s="35"/>
      <c r="N390" s="35"/>
    </row>
    <row r="391" spans="1:14" ht="30" customHeight="1" x14ac:dyDescent="0.25">
      <c r="A391" s="57" t="s">
        <v>118</v>
      </c>
      <c r="B391" s="58" t="s">
        <v>34</v>
      </c>
      <c r="C391" s="50" t="s">
        <v>119</v>
      </c>
      <c r="D391" s="59"/>
      <c r="E391" s="45"/>
      <c r="F391" s="46"/>
      <c r="G391" s="36"/>
      <c r="H391" s="47"/>
      <c r="I391" s="32"/>
      <c r="J391" s="33"/>
      <c r="K391" s="34"/>
      <c r="L391" s="35"/>
      <c r="M391" s="35"/>
      <c r="N391" s="35"/>
    </row>
    <row r="392" spans="1:14" ht="30" customHeight="1" x14ac:dyDescent="0.25">
      <c r="A392" s="57" t="s">
        <v>120</v>
      </c>
      <c r="B392" s="60" t="s">
        <v>67</v>
      </c>
      <c r="C392" s="50" t="s">
        <v>121</v>
      </c>
      <c r="D392" s="59"/>
      <c r="E392" s="45" t="s">
        <v>122</v>
      </c>
      <c r="F392" s="52">
        <v>2100</v>
      </c>
      <c r="G392" s="53"/>
      <c r="H392" s="54">
        <f>ROUND(G392*F392,2)</f>
        <v>0</v>
      </c>
      <c r="I392" s="32"/>
      <c r="J392" s="33"/>
      <c r="K392" s="34"/>
      <c r="L392" s="35"/>
      <c r="M392" s="35"/>
      <c r="N392" s="35"/>
    </row>
    <row r="393" spans="1:14" ht="30" customHeight="1" x14ac:dyDescent="0.25">
      <c r="A393" s="57" t="s">
        <v>123</v>
      </c>
      <c r="B393" s="58" t="s">
        <v>90</v>
      </c>
      <c r="C393" s="50" t="s">
        <v>124</v>
      </c>
      <c r="D393" s="59"/>
      <c r="E393" s="45"/>
      <c r="F393" s="46"/>
      <c r="G393" s="36"/>
      <c r="H393" s="47"/>
      <c r="I393" s="32"/>
      <c r="J393" s="33"/>
      <c r="K393" s="34"/>
      <c r="L393" s="35"/>
      <c r="M393" s="35"/>
      <c r="N393" s="35"/>
    </row>
    <row r="394" spans="1:14" ht="30" customHeight="1" x14ac:dyDescent="0.25">
      <c r="A394" s="57" t="s">
        <v>125</v>
      </c>
      <c r="B394" s="60" t="s">
        <v>67</v>
      </c>
      <c r="C394" s="50" t="s">
        <v>121</v>
      </c>
      <c r="D394" s="59"/>
      <c r="E394" s="45" t="s">
        <v>122</v>
      </c>
      <c r="F394" s="52">
        <v>180</v>
      </c>
      <c r="G394" s="53"/>
      <c r="H394" s="54">
        <f>ROUND(G394*F394,2)</f>
        <v>0</v>
      </c>
      <c r="I394" s="32"/>
      <c r="J394" s="33"/>
      <c r="K394" s="34"/>
      <c r="L394" s="35"/>
      <c r="M394" s="35"/>
      <c r="N394" s="35"/>
    </row>
    <row r="395" spans="1:14" ht="30" customHeight="1" x14ac:dyDescent="0.25">
      <c r="A395" s="57" t="s">
        <v>529</v>
      </c>
      <c r="B395" s="49" t="s">
        <v>530</v>
      </c>
      <c r="C395" s="50" t="s">
        <v>531</v>
      </c>
      <c r="D395" s="59" t="s">
        <v>532</v>
      </c>
      <c r="E395" s="45"/>
      <c r="F395" s="46"/>
      <c r="G395" s="36"/>
      <c r="H395" s="47"/>
      <c r="I395" s="32"/>
      <c r="J395" s="33"/>
      <c r="K395" s="34"/>
      <c r="L395" s="35"/>
      <c r="M395" s="35"/>
      <c r="N395" s="35"/>
    </row>
    <row r="396" spans="1:14" ht="30" customHeight="1" x14ac:dyDescent="0.25">
      <c r="A396" s="57" t="s">
        <v>533</v>
      </c>
      <c r="B396" s="58" t="s">
        <v>34</v>
      </c>
      <c r="C396" s="50" t="s">
        <v>534</v>
      </c>
      <c r="D396" s="59" t="s">
        <v>36</v>
      </c>
      <c r="E396" s="45" t="s">
        <v>28</v>
      </c>
      <c r="F396" s="52">
        <v>5000</v>
      </c>
      <c r="G396" s="53"/>
      <c r="H396" s="54">
        <f>ROUND(G396*F396,2)</f>
        <v>0</v>
      </c>
      <c r="I396" s="32"/>
      <c r="J396" s="33"/>
      <c r="K396" s="34"/>
      <c r="L396" s="35"/>
      <c r="M396" s="35"/>
      <c r="N396" s="35"/>
    </row>
    <row r="397" spans="1:14" ht="30" customHeight="1" x14ac:dyDescent="0.25">
      <c r="A397" s="57" t="s">
        <v>535</v>
      </c>
      <c r="B397" s="58" t="s">
        <v>90</v>
      </c>
      <c r="C397" s="50" t="s">
        <v>536</v>
      </c>
      <c r="D397" s="59" t="s">
        <v>36</v>
      </c>
      <c r="E397" s="45" t="s">
        <v>28</v>
      </c>
      <c r="F397" s="52">
        <v>5000</v>
      </c>
      <c r="G397" s="53"/>
      <c r="H397" s="54">
        <f>ROUND(G397*F397,2)</f>
        <v>0</v>
      </c>
      <c r="I397" s="32"/>
      <c r="J397" s="33"/>
      <c r="K397" s="34"/>
      <c r="L397" s="35"/>
      <c r="M397" s="35"/>
      <c r="N397" s="35"/>
    </row>
    <row r="398" spans="1:14" ht="30" customHeight="1" x14ac:dyDescent="0.25">
      <c r="A398" s="57" t="s">
        <v>129</v>
      </c>
      <c r="B398" s="49" t="s">
        <v>537</v>
      </c>
      <c r="C398" s="50" t="s">
        <v>131</v>
      </c>
      <c r="D398" s="59" t="s">
        <v>132</v>
      </c>
      <c r="E398" s="45" t="s">
        <v>28</v>
      </c>
      <c r="F398" s="61">
        <v>450</v>
      </c>
      <c r="G398" s="53"/>
      <c r="H398" s="54">
        <f>ROUND(G398*F398,2)</f>
        <v>0</v>
      </c>
      <c r="I398" s="32"/>
      <c r="J398" s="33"/>
      <c r="K398" s="34"/>
      <c r="L398" s="35"/>
      <c r="M398" s="35"/>
      <c r="N398" s="35"/>
    </row>
    <row r="399" spans="1:14" ht="30" customHeight="1" x14ac:dyDescent="0.25">
      <c r="B399" s="146"/>
      <c r="C399" s="56" t="s">
        <v>137</v>
      </c>
      <c r="D399" s="44"/>
      <c r="E399" s="45"/>
      <c r="F399" s="46"/>
      <c r="G399" s="36"/>
      <c r="H399" s="47"/>
      <c r="I399" s="32"/>
      <c r="J399" s="33"/>
      <c r="K399" s="34"/>
      <c r="L399" s="35"/>
      <c r="M399" s="35"/>
      <c r="N399" s="35"/>
    </row>
    <row r="400" spans="1:14" ht="45" customHeight="1" x14ac:dyDescent="0.25">
      <c r="A400" s="48" t="s">
        <v>138</v>
      </c>
      <c r="B400" s="49" t="s">
        <v>538</v>
      </c>
      <c r="C400" s="50" t="s">
        <v>140</v>
      </c>
      <c r="D400" s="59" t="s">
        <v>141</v>
      </c>
      <c r="E400" s="45"/>
      <c r="F400" s="46"/>
      <c r="G400" s="36"/>
      <c r="H400" s="47"/>
      <c r="I400" s="32"/>
      <c r="J400" s="33"/>
      <c r="K400" s="34"/>
      <c r="L400" s="35"/>
      <c r="M400" s="35"/>
      <c r="N400" s="35"/>
    </row>
    <row r="401" spans="1:14" ht="45" customHeight="1" x14ac:dyDescent="0.25">
      <c r="A401" s="48" t="s">
        <v>142</v>
      </c>
      <c r="B401" s="58" t="s">
        <v>34</v>
      </c>
      <c r="C401" s="50" t="s">
        <v>143</v>
      </c>
      <c r="D401" s="59" t="s">
        <v>36</v>
      </c>
      <c r="E401" s="45" t="s">
        <v>28</v>
      </c>
      <c r="F401" s="61">
        <v>600</v>
      </c>
      <c r="G401" s="53"/>
      <c r="H401" s="54">
        <f>ROUND(G401*F401,2)</f>
        <v>0</v>
      </c>
      <c r="I401" s="32"/>
      <c r="J401" s="33"/>
      <c r="K401" s="34"/>
      <c r="L401" s="35"/>
      <c r="M401" s="35"/>
      <c r="N401" s="35"/>
    </row>
    <row r="402" spans="1:14" ht="45" customHeight="1" x14ac:dyDescent="0.25">
      <c r="A402" s="48" t="s">
        <v>539</v>
      </c>
      <c r="B402" s="58" t="s">
        <v>90</v>
      </c>
      <c r="C402" s="50" t="s">
        <v>540</v>
      </c>
      <c r="D402" s="59" t="s">
        <v>541</v>
      </c>
      <c r="E402" s="45" t="s">
        <v>28</v>
      </c>
      <c r="F402" s="61">
        <v>30</v>
      </c>
      <c r="G402" s="53"/>
      <c r="H402" s="54">
        <f>ROUND(G402*F402,2)</f>
        <v>0</v>
      </c>
      <c r="I402" s="32"/>
      <c r="J402" s="33"/>
      <c r="K402" s="34"/>
      <c r="L402" s="35"/>
      <c r="M402" s="35"/>
      <c r="N402" s="35"/>
    </row>
    <row r="403" spans="1:14" ht="45" customHeight="1" x14ac:dyDescent="0.25">
      <c r="A403" s="48" t="s">
        <v>391</v>
      </c>
      <c r="B403" s="58" t="s">
        <v>94</v>
      </c>
      <c r="C403" s="50" t="s">
        <v>392</v>
      </c>
      <c r="D403" s="59"/>
      <c r="E403" s="45" t="s">
        <v>28</v>
      </c>
      <c r="F403" s="61">
        <v>600</v>
      </c>
      <c r="G403" s="53"/>
      <c r="H403" s="54">
        <f>ROUND(G403*F403,2)</f>
        <v>0</v>
      </c>
      <c r="I403" s="32"/>
      <c r="J403" s="33"/>
      <c r="K403" s="34"/>
      <c r="L403" s="35"/>
      <c r="M403" s="35"/>
      <c r="N403" s="35"/>
    </row>
    <row r="404" spans="1:14" ht="45" customHeight="1" x14ac:dyDescent="0.25">
      <c r="A404" s="48" t="s">
        <v>277</v>
      </c>
      <c r="B404" s="49" t="s">
        <v>542</v>
      </c>
      <c r="C404" s="50" t="s">
        <v>279</v>
      </c>
      <c r="D404" s="59" t="s">
        <v>141</v>
      </c>
      <c r="E404" s="45"/>
      <c r="F404" s="46"/>
      <c r="G404" s="36"/>
      <c r="H404" s="47"/>
      <c r="I404" s="32"/>
      <c r="J404" s="33"/>
      <c r="K404" s="34"/>
      <c r="L404" s="35"/>
      <c r="M404" s="35"/>
      <c r="N404" s="35"/>
    </row>
    <row r="405" spans="1:14" s="62" customFormat="1" ht="45" customHeight="1" x14ac:dyDescent="0.25">
      <c r="A405" s="48" t="s">
        <v>394</v>
      </c>
      <c r="B405" s="58" t="s">
        <v>34</v>
      </c>
      <c r="C405" s="50" t="s">
        <v>543</v>
      </c>
      <c r="D405" s="59" t="s">
        <v>87</v>
      </c>
      <c r="E405" s="45" t="s">
        <v>88</v>
      </c>
      <c r="F405" s="52">
        <v>370</v>
      </c>
      <c r="G405" s="53"/>
      <c r="H405" s="54">
        <f>ROUND(G405*F405,2)</f>
        <v>0</v>
      </c>
      <c r="I405" s="32"/>
      <c r="J405" s="33"/>
      <c r="K405" s="34"/>
      <c r="L405" s="35"/>
      <c r="M405" s="35"/>
      <c r="N405" s="35"/>
    </row>
    <row r="406" spans="1:14" s="62" customFormat="1" ht="45" customHeight="1" x14ac:dyDescent="0.25">
      <c r="A406" s="48" t="s">
        <v>396</v>
      </c>
      <c r="B406" s="58" t="s">
        <v>90</v>
      </c>
      <c r="C406" s="50" t="s">
        <v>544</v>
      </c>
      <c r="D406" s="59" t="s">
        <v>92</v>
      </c>
      <c r="E406" s="45" t="s">
        <v>88</v>
      </c>
      <c r="F406" s="52">
        <v>80</v>
      </c>
      <c r="G406" s="53"/>
      <c r="H406" s="54">
        <f>ROUND(G406*F406,2)</f>
        <v>0</v>
      </c>
      <c r="I406" s="32"/>
      <c r="J406" s="33"/>
      <c r="K406" s="34"/>
      <c r="L406" s="35"/>
      <c r="M406" s="35"/>
      <c r="N406" s="35"/>
    </row>
    <row r="407" spans="1:14" s="62" customFormat="1" ht="45" customHeight="1" x14ac:dyDescent="0.25">
      <c r="A407" s="48" t="s">
        <v>545</v>
      </c>
      <c r="B407" s="58" t="s">
        <v>94</v>
      </c>
      <c r="C407" s="50" t="s">
        <v>546</v>
      </c>
      <c r="D407" s="59" t="s">
        <v>408</v>
      </c>
      <c r="E407" s="45" t="s">
        <v>88</v>
      </c>
      <c r="F407" s="52">
        <v>57</v>
      </c>
      <c r="G407" s="53"/>
      <c r="H407" s="54">
        <f>ROUND(G407*F407,2)</f>
        <v>0</v>
      </c>
      <c r="I407" s="32"/>
      <c r="J407" s="33"/>
      <c r="K407" s="34"/>
      <c r="L407" s="35"/>
      <c r="M407" s="35"/>
      <c r="N407" s="35"/>
    </row>
    <row r="408" spans="1:14" s="71" customFormat="1" ht="30" customHeight="1" x14ac:dyDescent="0.25">
      <c r="A408" s="129" t="s">
        <v>144</v>
      </c>
      <c r="B408" s="145" t="s">
        <v>547</v>
      </c>
      <c r="C408" s="65" t="s">
        <v>146</v>
      </c>
      <c r="D408" s="66" t="s">
        <v>147</v>
      </c>
      <c r="E408" s="67" t="s">
        <v>28</v>
      </c>
      <c r="F408" s="88">
        <v>62</v>
      </c>
      <c r="G408" s="69"/>
      <c r="H408" s="70">
        <f>ROUND(G408*F408,2)</f>
        <v>0</v>
      </c>
      <c r="I408" s="184"/>
      <c r="J408" s="185"/>
      <c r="K408" s="186"/>
      <c r="L408" s="187"/>
      <c r="M408" s="187"/>
      <c r="N408" s="187"/>
    </row>
    <row r="409" spans="1:14" ht="30" customHeight="1" x14ac:dyDescent="0.25">
      <c r="B409" s="80"/>
      <c r="C409" s="56" t="s">
        <v>148</v>
      </c>
      <c r="D409" s="44"/>
      <c r="E409" s="100"/>
      <c r="F409" s="46"/>
      <c r="G409" s="36"/>
      <c r="H409" s="47"/>
      <c r="I409" s="32"/>
      <c r="J409" s="33"/>
      <c r="K409" s="34"/>
      <c r="L409" s="35"/>
      <c r="M409" s="35"/>
      <c r="N409" s="35"/>
    </row>
    <row r="410" spans="1:14" ht="45" customHeight="1" x14ac:dyDescent="0.25">
      <c r="A410" s="48" t="s">
        <v>149</v>
      </c>
      <c r="B410" s="49" t="s">
        <v>548</v>
      </c>
      <c r="C410" s="50" t="s">
        <v>151</v>
      </c>
      <c r="D410" s="59" t="s">
        <v>152</v>
      </c>
      <c r="E410" s="45" t="s">
        <v>88</v>
      </c>
      <c r="F410" s="61">
        <v>50</v>
      </c>
      <c r="G410" s="53"/>
      <c r="H410" s="54">
        <f>ROUND(G410*F410,2)</f>
        <v>0</v>
      </c>
      <c r="I410" s="32"/>
      <c r="J410" s="33"/>
      <c r="K410" s="34"/>
      <c r="L410" s="35"/>
      <c r="M410" s="35"/>
      <c r="N410" s="35"/>
    </row>
    <row r="411" spans="1:14" ht="30" customHeight="1" x14ac:dyDescent="0.25">
      <c r="A411" s="48" t="s">
        <v>153</v>
      </c>
      <c r="B411" s="49" t="s">
        <v>549</v>
      </c>
      <c r="C411" s="50" t="s">
        <v>155</v>
      </c>
      <c r="D411" s="59" t="s">
        <v>152</v>
      </c>
      <c r="E411" s="45" t="s">
        <v>88</v>
      </c>
      <c r="F411" s="61">
        <v>1825</v>
      </c>
      <c r="G411" s="53"/>
      <c r="H411" s="54">
        <f>ROUND(G411*F411,2)</f>
        <v>0</v>
      </c>
      <c r="I411" s="32"/>
      <c r="J411" s="33"/>
      <c r="K411" s="34"/>
      <c r="L411" s="35"/>
      <c r="M411" s="35"/>
      <c r="N411" s="35"/>
    </row>
    <row r="412" spans="1:14" ht="45" customHeight="1" x14ac:dyDescent="0.25">
      <c r="B412" s="80"/>
      <c r="C412" s="56" t="s">
        <v>156</v>
      </c>
      <c r="D412" s="44"/>
      <c r="E412" s="45"/>
      <c r="F412" s="46"/>
      <c r="G412" s="36"/>
      <c r="H412" s="47"/>
      <c r="I412" s="32"/>
      <c r="J412" s="33"/>
      <c r="K412" s="34"/>
      <c r="L412" s="35"/>
      <c r="M412" s="35"/>
      <c r="N412" s="35"/>
    </row>
    <row r="413" spans="1:14" ht="30" customHeight="1" x14ac:dyDescent="0.25">
      <c r="A413" s="48" t="s">
        <v>157</v>
      </c>
      <c r="B413" s="49" t="s">
        <v>550</v>
      </c>
      <c r="C413" s="50" t="s">
        <v>159</v>
      </c>
      <c r="D413" s="59" t="s">
        <v>160</v>
      </c>
      <c r="E413" s="45"/>
      <c r="F413" s="46"/>
      <c r="G413" s="36"/>
      <c r="H413" s="47"/>
      <c r="I413" s="32"/>
      <c r="J413" s="33"/>
      <c r="K413" s="34"/>
      <c r="L413" s="35"/>
      <c r="M413" s="35"/>
      <c r="N413" s="35"/>
    </row>
    <row r="414" spans="1:14" ht="30" customHeight="1" x14ac:dyDescent="0.25">
      <c r="A414" s="48" t="s">
        <v>551</v>
      </c>
      <c r="B414" s="58" t="s">
        <v>34</v>
      </c>
      <c r="C414" s="50" t="s">
        <v>552</v>
      </c>
      <c r="D414" s="59"/>
      <c r="E414" s="45" t="s">
        <v>53</v>
      </c>
      <c r="F414" s="61">
        <v>14</v>
      </c>
      <c r="G414" s="53"/>
      <c r="H414" s="54">
        <f>ROUND(G414*F414,2)</f>
        <v>0</v>
      </c>
      <c r="I414" s="32"/>
      <c r="J414" s="33"/>
      <c r="K414" s="34"/>
      <c r="L414" s="35"/>
      <c r="M414" s="35"/>
      <c r="N414" s="35"/>
    </row>
    <row r="415" spans="1:14" ht="30" customHeight="1" x14ac:dyDescent="0.25">
      <c r="A415" s="48" t="s">
        <v>161</v>
      </c>
      <c r="B415" s="58" t="s">
        <v>90</v>
      </c>
      <c r="C415" s="50" t="s">
        <v>162</v>
      </c>
      <c r="D415" s="59"/>
      <c r="E415" s="45" t="s">
        <v>53</v>
      </c>
      <c r="F415" s="61">
        <v>4</v>
      </c>
      <c r="G415" s="53"/>
      <c r="H415" s="54">
        <f>ROUND(G415*F415,2)</f>
        <v>0</v>
      </c>
      <c r="I415" s="32"/>
      <c r="J415" s="33"/>
      <c r="K415" s="34"/>
      <c r="L415" s="35"/>
      <c r="M415" s="35"/>
      <c r="N415" s="35"/>
    </row>
    <row r="416" spans="1:14" ht="30" customHeight="1" x14ac:dyDescent="0.25">
      <c r="A416" s="48" t="s">
        <v>292</v>
      </c>
      <c r="B416" s="49" t="s">
        <v>553</v>
      </c>
      <c r="C416" s="50" t="s">
        <v>294</v>
      </c>
      <c r="D416" s="59" t="s">
        <v>160</v>
      </c>
      <c r="E416" s="45"/>
      <c r="F416" s="46"/>
      <c r="G416" s="36"/>
      <c r="H416" s="47"/>
      <c r="I416" s="32"/>
      <c r="J416" s="33"/>
      <c r="K416" s="34"/>
      <c r="L416" s="35"/>
      <c r="M416" s="35"/>
      <c r="N416" s="35"/>
    </row>
    <row r="417" spans="1:14" ht="30" customHeight="1" x14ac:dyDescent="0.25">
      <c r="A417" s="48" t="s">
        <v>295</v>
      </c>
      <c r="B417" s="58" t="s">
        <v>34</v>
      </c>
      <c r="C417" s="50" t="s">
        <v>296</v>
      </c>
      <c r="D417" s="59"/>
      <c r="E417" s="45" t="s">
        <v>53</v>
      </c>
      <c r="F417" s="61">
        <v>2</v>
      </c>
      <c r="G417" s="53"/>
      <c r="H417" s="54">
        <f>ROUND(G417*F417,2)</f>
        <v>0</v>
      </c>
      <c r="I417" s="32"/>
      <c r="J417" s="33"/>
      <c r="K417" s="34"/>
      <c r="L417" s="35"/>
      <c r="M417" s="35"/>
      <c r="N417" s="35"/>
    </row>
    <row r="418" spans="1:14" ht="30" customHeight="1" x14ac:dyDescent="0.25">
      <c r="A418" s="48" t="s">
        <v>163</v>
      </c>
      <c r="B418" s="49" t="s">
        <v>554</v>
      </c>
      <c r="C418" s="50" t="s">
        <v>165</v>
      </c>
      <c r="D418" s="59" t="s">
        <v>160</v>
      </c>
      <c r="E418" s="45"/>
      <c r="F418" s="46"/>
      <c r="G418" s="36"/>
      <c r="H418" s="47"/>
      <c r="I418" s="32"/>
      <c r="J418" s="33"/>
      <c r="K418" s="34"/>
      <c r="L418" s="35"/>
      <c r="M418" s="35"/>
      <c r="N418" s="35"/>
    </row>
    <row r="419" spans="1:14" ht="30" customHeight="1" x14ac:dyDescent="0.25">
      <c r="A419" s="48" t="s">
        <v>166</v>
      </c>
      <c r="B419" s="58" t="s">
        <v>34</v>
      </c>
      <c r="C419" s="50" t="s">
        <v>167</v>
      </c>
      <c r="D419" s="59"/>
      <c r="E419" s="45"/>
      <c r="F419" s="46"/>
      <c r="G419" s="36"/>
      <c r="H419" s="47"/>
      <c r="I419" s="32"/>
      <c r="J419" s="33"/>
      <c r="K419" s="34"/>
      <c r="L419" s="35"/>
      <c r="M419" s="35"/>
      <c r="N419" s="35"/>
    </row>
    <row r="420" spans="1:14" ht="45" customHeight="1" x14ac:dyDescent="0.25">
      <c r="A420" s="48" t="s">
        <v>168</v>
      </c>
      <c r="B420" s="60" t="s">
        <v>67</v>
      </c>
      <c r="C420" s="50" t="s">
        <v>299</v>
      </c>
      <c r="D420" s="59"/>
      <c r="E420" s="45" t="s">
        <v>88</v>
      </c>
      <c r="F420" s="61">
        <v>40</v>
      </c>
      <c r="G420" s="53"/>
      <c r="H420" s="54">
        <f>ROUND(G420*F420,2)</f>
        <v>0</v>
      </c>
      <c r="I420" s="32"/>
      <c r="J420" s="33"/>
      <c r="K420" s="34"/>
      <c r="L420" s="35"/>
      <c r="M420" s="35"/>
      <c r="N420" s="35"/>
    </row>
    <row r="421" spans="1:14" ht="30" customHeight="1" x14ac:dyDescent="0.25">
      <c r="A421" s="48" t="s">
        <v>300</v>
      </c>
      <c r="B421" s="49" t="s">
        <v>555</v>
      </c>
      <c r="C421" s="50" t="s">
        <v>302</v>
      </c>
      <c r="D421" s="59" t="s">
        <v>160</v>
      </c>
      <c r="E421" s="45" t="s">
        <v>88</v>
      </c>
      <c r="F421" s="61">
        <v>10</v>
      </c>
      <c r="G421" s="53"/>
      <c r="H421" s="54">
        <f>ROUND(G421*F421,2)</f>
        <v>0</v>
      </c>
      <c r="I421" s="32"/>
      <c r="J421" s="33"/>
      <c r="K421" s="34"/>
      <c r="L421" s="35"/>
      <c r="M421" s="35"/>
      <c r="N421" s="35"/>
    </row>
    <row r="422" spans="1:14" ht="30" customHeight="1" x14ac:dyDescent="0.25">
      <c r="A422" s="48" t="s">
        <v>170</v>
      </c>
      <c r="B422" s="49" t="s">
        <v>556</v>
      </c>
      <c r="C422" s="77" t="s">
        <v>557</v>
      </c>
      <c r="D422" s="89" t="s">
        <v>173</v>
      </c>
      <c r="E422" s="45"/>
      <c r="F422" s="46"/>
      <c r="G422" s="36"/>
      <c r="H422" s="47"/>
      <c r="I422" s="32"/>
      <c r="J422" s="33"/>
      <c r="K422" s="34"/>
      <c r="L422" s="35"/>
      <c r="M422" s="35"/>
      <c r="N422" s="35"/>
    </row>
    <row r="423" spans="1:14" ht="30" customHeight="1" x14ac:dyDescent="0.25">
      <c r="A423" s="90" t="s">
        <v>357</v>
      </c>
      <c r="B423" s="94" t="s">
        <v>34</v>
      </c>
      <c r="C423" s="95" t="s">
        <v>558</v>
      </c>
      <c r="D423" s="93"/>
      <c r="E423" s="96" t="s">
        <v>88</v>
      </c>
      <c r="F423" s="61">
        <v>30</v>
      </c>
      <c r="G423" s="130"/>
      <c r="H423" s="54">
        <f>ROUND(G423*F423,2)</f>
        <v>0</v>
      </c>
      <c r="I423" s="32"/>
      <c r="J423" s="33"/>
      <c r="K423" s="34"/>
      <c r="L423" s="35"/>
      <c r="M423" s="35"/>
      <c r="N423" s="35"/>
    </row>
    <row r="424" spans="1:14" ht="30" customHeight="1" x14ac:dyDescent="0.25">
      <c r="A424" s="90" t="s">
        <v>559</v>
      </c>
      <c r="B424" s="94" t="s">
        <v>90</v>
      </c>
      <c r="C424" s="95" t="s">
        <v>560</v>
      </c>
      <c r="D424" s="93"/>
      <c r="E424" s="96" t="s">
        <v>88</v>
      </c>
      <c r="F424" s="61">
        <v>15</v>
      </c>
      <c r="G424" s="130"/>
      <c r="H424" s="54">
        <f>ROUND(G424*F424,2)</f>
        <v>0</v>
      </c>
      <c r="I424" s="32"/>
      <c r="J424" s="33"/>
      <c r="K424" s="34"/>
      <c r="L424" s="35"/>
      <c r="M424" s="35"/>
      <c r="N424" s="35"/>
    </row>
    <row r="425" spans="1:14" ht="30" customHeight="1" x14ac:dyDescent="0.25">
      <c r="A425" s="90" t="s">
        <v>561</v>
      </c>
      <c r="B425" s="94" t="s">
        <v>94</v>
      </c>
      <c r="C425" s="95" t="s">
        <v>562</v>
      </c>
      <c r="D425" s="93"/>
      <c r="E425" s="96" t="s">
        <v>88</v>
      </c>
      <c r="F425" s="61">
        <v>20</v>
      </c>
      <c r="G425" s="130"/>
      <c r="H425" s="54">
        <f>ROUND(G425*F425,2)</f>
        <v>0</v>
      </c>
      <c r="I425" s="32"/>
      <c r="J425" s="33"/>
      <c r="K425" s="34"/>
      <c r="L425" s="35"/>
      <c r="M425" s="35"/>
      <c r="N425" s="35"/>
    </row>
    <row r="426" spans="1:14" ht="30" customHeight="1" x14ac:dyDescent="0.25">
      <c r="A426" s="90" t="s">
        <v>176</v>
      </c>
      <c r="B426" s="91" t="s">
        <v>563</v>
      </c>
      <c r="C426" s="92" t="s">
        <v>178</v>
      </c>
      <c r="D426" s="93" t="s">
        <v>179</v>
      </c>
      <c r="E426" s="45"/>
      <c r="F426" s="46"/>
      <c r="G426" s="36"/>
      <c r="H426" s="47"/>
      <c r="I426" s="32"/>
      <c r="J426" s="33"/>
      <c r="K426" s="34"/>
      <c r="L426" s="35"/>
      <c r="M426" s="35"/>
      <c r="N426" s="35"/>
    </row>
    <row r="427" spans="1:14" ht="45" customHeight="1" x14ac:dyDescent="0.25">
      <c r="A427" s="90" t="s">
        <v>180</v>
      </c>
      <c r="B427" s="94" t="s">
        <v>34</v>
      </c>
      <c r="C427" s="95" t="s">
        <v>181</v>
      </c>
      <c r="D427" s="59"/>
      <c r="E427" s="45" t="s">
        <v>53</v>
      </c>
      <c r="F427" s="61">
        <v>19</v>
      </c>
      <c r="G427" s="53"/>
      <c r="H427" s="54">
        <f>ROUND(G427*F427,2)</f>
        <v>0</v>
      </c>
      <c r="I427" s="32"/>
      <c r="J427" s="33"/>
      <c r="K427" s="34"/>
      <c r="L427" s="35"/>
      <c r="M427" s="35"/>
      <c r="N427" s="35"/>
    </row>
    <row r="428" spans="1:14" ht="45" customHeight="1" x14ac:dyDescent="0.25">
      <c r="A428" s="90" t="s">
        <v>182</v>
      </c>
      <c r="B428" s="94" t="s">
        <v>90</v>
      </c>
      <c r="C428" s="95" t="s">
        <v>183</v>
      </c>
      <c r="D428" s="59"/>
      <c r="E428" s="45" t="s">
        <v>53</v>
      </c>
      <c r="F428" s="61">
        <v>19</v>
      </c>
      <c r="G428" s="53"/>
      <c r="H428" s="54">
        <f>ROUND(G428*F428,2)</f>
        <v>0</v>
      </c>
      <c r="I428" s="32"/>
      <c r="J428" s="33"/>
      <c r="K428" s="34"/>
      <c r="L428" s="35"/>
      <c r="M428" s="35"/>
      <c r="N428" s="35"/>
    </row>
    <row r="429" spans="1:14" ht="30" customHeight="1" x14ac:dyDescent="0.25">
      <c r="A429" s="48" t="s">
        <v>304</v>
      </c>
      <c r="B429" s="49" t="s">
        <v>564</v>
      </c>
      <c r="C429" s="97" t="s">
        <v>306</v>
      </c>
      <c r="D429" s="59" t="s">
        <v>160</v>
      </c>
      <c r="E429" s="45"/>
      <c r="F429" s="46"/>
      <c r="G429" s="36"/>
      <c r="H429" s="47"/>
      <c r="I429" s="32"/>
      <c r="J429" s="33"/>
      <c r="K429" s="34"/>
      <c r="L429" s="35"/>
      <c r="M429" s="35"/>
      <c r="N429" s="35"/>
    </row>
    <row r="430" spans="1:14" s="62" customFormat="1" ht="30" customHeight="1" x14ac:dyDescent="0.25">
      <c r="A430" s="48" t="s">
        <v>307</v>
      </c>
      <c r="B430" s="58" t="s">
        <v>34</v>
      </c>
      <c r="C430" s="97" t="s">
        <v>308</v>
      </c>
      <c r="D430" s="59"/>
      <c r="E430" s="45" t="s">
        <v>53</v>
      </c>
      <c r="F430" s="61">
        <v>2</v>
      </c>
      <c r="G430" s="53"/>
      <c r="H430" s="54">
        <f>ROUND(G430*F430,2)</f>
        <v>0</v>
      </c>
      <c r="I430" s="32"/>
      <c r="J430" s="33"/>
      <c r="K430" s="34"/>
      <c r="L430" s="35"/>
      <c r="M430" s="35"/>
      <c r="N430" s="35"/>
    </row>
    <row r="431" spans="1:14" s="62" customFormat="1" ht="30" customHeight="1" x14ac:dyDescent="0.25">
      <c r="A431" s="48" t="s">
        <v>188</v>
      </c>
      <c r="B431" s="49" t="s">
        <v>565</v>
      </c>
      <c r="C431" s="97" t="s">
        <v>190</v>
      </c>
      <c r="D431" s="59" t="s">
        <v>160</v>
      </c>
      <c r="E431" s="45"/>
      <c r="F431" s="46"/>
      <c r="G431" s="36"/>
      <c r="H431" s="47"/>
      <c r="I431" s="32"/>
      <c r="J431" s="33"/>
      <c r="K431" s="34"/>
      <c r="L431" s="35"/>
      <c r="M431" s="35"/>
      <c r="N431" s="35"/>
    </row>
    <row r="432" spans="1:14" ht="30" customHeight="1" x14ac:dyDescent="0.25">
      <c r="A432" s="48" t="s">
        <v>191</v>
      </c>
      <c r="B432" s="58" t="s">
        <v>34</v>
      </c>
      <c r="C432" s="97" t="s">
        <v>192</v>
      </c>
      <c r="D432" s="59"/>
      <c r="E432" s="45"/>
      <c r="F432" s="46"/>
      <c r="G432" s="36"/>
      <c r="H432" s="47"/>
      <c r="I432" s="32"/>
      <c r="J432" s="33"/>
      <c r="K432" s="34"/>
      <c r="L432" s="35"/>
      <c r="M432" s="35"/>
      <c r="N432" s="35"/>
    </row>
    <row r="433" spans="1:14" s="62" customFormat="1" ht="45" customHeight="1" x14ac:dyDescent="0.25">
      <c r="A433" s="48" t="s">
        <v>566</v>
      </c>
      <c r="B433" s="60" t="s">
        <v>67</v>
      </c>
      <c r="C433" s="50" t="s">
        <v>567</v>
      </c>
      <c r="D433" s="59"/>
      <c r="E433" s="45" t="s">
        <v>53</v>
      </c>
      <c r="F433" s="61">
        <v>4</v>
      </c>
      <c r="G433" s="53"/>
      <c r="H433" s="54">
        <f>ROUND(G433*F433,2)</f>
        <v>0</v>
      </c>
      <c r="I433" s="32"/>
      <c r="J433" s="33"/>
      <c r="K433" s="34"/>
      <c r="L433" s="35"/>
      <c r="M433" s="35"/>
      <c r="N433" s="35"/>
    </row>
    <row r="434" spans="1:14" s="71" customFormat="1" ht="45" customHeight="1" x14ac:dyDescent="0.25">
      <c r="A434" s="129" t="s">
        <v>193</v>
      </c>
      <c r="B434" s="138" t="s">
        <v>70</v>
      </c>
      <c r="C434" s="65" t="s">
        <v>568</v>
      </c>
      <c r="D434" s="66"/>
      <c r="E434" s="67" t="s">
        <v>53</v>
      </c>
      <c r="F434" s="88">
        <v>2</v>
      </c>
      <c r="G434" s="69"/>
      <c r="H434" s="70">
        <f>ROUND(G434*F434,2)</f>
        <v>0</v>
      </c>
      <c r="I434" s="184"/>
      <c r="J434" s="185"/>
      <c r="K434" s="186"/>
      <c r="L434" s="187"/>
      <c r="M434" s="187"/>
      <c r="N434" s="187"/>
    </row>
    <row r="435" spans="1:14" s="62" customFormat="1" ht="45" customHeight="1" x14ac:dyDescent="0.25">
      <c r="A435" s="48" t="s">
        <v>569</v>
      </c>
      <c r="B435" s="60" t="s">
        <v>261</v>
      </c>
      <c r="C435" s="50" t="s">
        <v>570</v>
      </c>
      <c r="D435" s="59"/>
      <c r="E435" s="45" t="s">
        <v>53</v>
      </c>
      <c r="F435" s="61">
        <v>1</v>
      </c>
      <c r="G435" s="53"/>
      <c r="H435" s="54">
        <f>ROUND(G435*F435,2)</f>
        <v>0</v>
      </c>
      <c r="I435" s="32"/>
      <c r="J435" s="33"/>
      <c r="K435" s="34"/>
      <c r="L435" s="35"/>
      <c r="M435" s="35"/>
      <c r="N435" s="35"/>
    </row>
    <row r="436" spans="1:14" ht="45" customHeight="1" x14ac:dyDescent="0.25">
      <c r="A436" s="48" t="s">
        <v>309</v>
      </c>
      <c r="B436" s="49" t="s">
        <v>571</v>
      </c>
      <c r="C436" s="97" t="s">
        <v>311</v>
      </c>
      <c r="D436" s="59" t="s">
        <v>160</v>
      </c>
      <c r="E436" s="45"/>
      <c r="F436" s="46"/>
      <c r="G436" s="36"/>
      <c r="H436" s="47"/>
      <c r="I436" s="32"/>
      <c r="J436" s="33"/>
      <c r="K436" s="34"/>
      <c r="L436" s="35"/>
      <c r="M436" s="35"/>
      <c r="N436" s="35"/>
    </row>
    <row r="437" spans="1:14" ht="30" customHeight="1" x14ac:dyDescent="0.25">
      <c r="A437" s="48" t="s">
        <v>312</v>
      </c>
      <c r="B437" s="58" t="s">
        <v>34</v>
      </c>
      <c r="C437" s="97" t="s">
        <v>313</v>
      </c>
      <c r="D437" s="59"/>
      <c r="E437" s="45" t="s">
        <v>53</v>
      </c>
      <c r="F437" s="61">
        <v>11</v>
      </c>
      <c r="G437" s="53"/>
      <c r="H437" s="54">
        <f>ROUND(G437*F437,2)</f>
        <v>0</v>
      </c>
      <c r="I437" s="32"/>
      <c r="J437" s="33"/>
      <c r="K437" s="34"/>
      <c r="L437" s="35"/>
      <c r="M437" s="35"/>
      <c r="N437" s="35"/>
    </row>
    <row r="438" spans="1:14" ht="30" customHeight="1" x14ac:dyDescent="0.25">
      <c r="A438" s="48" t="s">
        <v>195</v>
      </c>
      <c r="B438" s="49" t="s">
        <v>572</v>
      </c>
      <c r="C438" s="50" t="s">
        <v>197</v>
      </c>
      <c r="D438" s="59" t="s">
        <v>160</v>
      </c>
      <c r="E438" s="45" t="s">
        <v>53</v>
      </c>
      <c r="F438" s="61">
        <v>14</v>
      </c>
      <c r="G438" s="53"/>
      <c r="H438" s="54">
        <f>ROUND(G438*F438,2)</f>
        <v>0</v>
      </c>
      <c r="I438" s="32"/>
      <c r="J438" s="33"/>
      <c r="K438" s="34"/>
      <c r="L438" s="35"/>
      <c r="M438" s="35"/>
      <c r="N438" s="35"/>
    </row>
    <row r="439" spans="1:14" ht="30" customHeight="1" x14ac:dyDescent="0.25">
      <c r="A439" s="48" t="s">
        <v>315</v>
      </c>
      <c r="B439" s="49" t="s">
        <v>573</v>
      </c>
      <c r="C439" s="50" t="s">
        <v>317</v>
      </c>
      <c r="D439" s="59" t="s">
        <v>160</v>
      </c>
      <c r="E439" s="45" t="s">
        <v>53</v>
      </c>
      <c r="F439" s="61">
        <v>11</v>
      </c>
      <c r="G439" s="53"/>
      <c r="H439" s="54">
        <f>ROUND(G439*F439,2)</f>
        <v>0</v>
      </c>
      <c r="I439" s="32"/>
      <c r="J439" s="33"/>
      <c r="K439" s="34"/>
      <c r="L439" s="35"/>
      <c r="M439" s="35"/>
      <c r="N439" s="35"/>
    </row>
    <row r="440" spans="1:14" ht="30" customHeight="1" x14ac:dyDescent="0.25">
      <c r="A440" s="48" t="s">
        <v>198</v>
      </c>
      <c r="B440" s="49" t="s">
        <v>574</v>
      </c>
      <c r="C440" s="50" t="s">
        <v>200</v>
      </c>
      <c r="D440" s="59" t="s">
        <v>201</v>
      </c>
      <c r="E440" s="45" t="s">
        <v>53</v>
      </c>
      <c r="F440" s="61">
        <v>2</v>
      </c>
      <c r="G440" s="53"/>
      <c r="H440" s="54">
        <f>ROUND(G440*F440,2)</f>
        <v>0</v>
      </c>
      <c r="I440" s="32"/>
      <c r="J440" s="33"/>
      <c r="K440" s="34"/>
      <c r="L440" s="35"/>
      <c r="M440" s="35"/>
      <c r="N440" s="35"/>
    </row>
    <row r="441" spans="1:14" ht="30" customHeight="1" x14ac:dyDescent="0.25">
      <c r="B441" s="98"/>
      <c r="C441" s="56" t="s">
        <v>202</v>
      </c>
      <c r="D441" s="44"/>
      <c r="E441" s="45"/>
      <c r="F441" s="46"/>
      <c r="G441" s="36"/>
      <c r="H441" s="47"/>
      <c r="I441" s="32"/>
      <c r="J441" s="33"/>
      <c r="K441" s="34"/>
      <c r="L441" s="35"/>
      <c r="M441" s="35"/>
      <c r="N441" s="35"/>
    </row>
    <row r="442" spans="1:14" ht="45" customHeight="1" x14ac:dyDescent="0.25">
      <c r="A442" s="90" t="s">
        <v>203</v>
      </c>
      <c r="B442" s="91" t="s">
        <v>575</v>
      </c>
      <c r="C442" s="95" t="s">
        <v>205</v>
      </c>
      <c r="D442" s="93" t="s">
        <v>206</v>
      </c>
      <c r="E442" s="96" t="s">
        <v>53</v>
      </c>
      <c r="F442" s="61">
        <v>19</v>
      </c>
      <c r="G442" s="53"/>
      <c r="H442" s="54">
        <f>ROUND(G442*F442,2)</f>
        <v>0</v>
      </c>
      <c r="I442" s="32"/>
      <c r="J442" s="33"/>
      <c r="K442" s="34"/>
      <c r="L442" s="35"/>
      <c r="M442" s="35"/>
      <c r="N442" s="35"/>
    </row>
    <row r="443" spans="1:14" ht="30" customHeight="1" x14ac:dyDescent="0.25">
      <c r="A443" s="90" t="s">
        <v>207</v>
      </c>
      <c r="B443" s="91" t="s">
        <v>576</v>
      </c>
      <c r="C443" s="95" t="s">
        <v>209</v>
      </c>
      <c r="D443" s="93" t="s">
        <v>206</v>
      </c>
      <c r="E443" s="45"/>
      <c r="F443" s="46"/>
      <c r="G443" s="36"/>
      <c r="H443" s="47"/>
      <c r="I443" s="32"/>
      <c r="J443" s="33"/>
      <c r="K443" s="34"/>
      <c r="L443" s="35"/>
      <c r="M443" s="35"/>
      <c r="N443" s="35"/>
    </row>
    <row r="444" spans="1:14" ht="30" customHeight="1" x14ac:dyDescent="0.25">
      <c r="A444" s="48" t="s">
        <v>212</v>
      </c>
      <c r="B444" s="58" t="s">
        <v>34</v>
      </c>
      <c r="C444" s="50" t="s">
        <v>213</v>
      </c>
      <c r="D444" s="59"/>
      <c r="E444" s="45" t="s">
        <v>53</v>
      </c>
      <c r="F444" s="61">
        <v>19</v>
      </c>
      <c r="G444" s="53"/>
      <c r="H444" s="54">
        <f>ROUND(G444*F444,2)</f>
        <v>0</v>
      </c>
      <c r="I444" s="32"/>
      <c r="J444" s="33"/>
      <c r="K444" s="34"/>
      <c r="L444" s="35"/>
      <c r="M444" s="35"/>
      <c r="N444" s="35"/>
    </row>
    <row r="445" spans="1:14" ht="30" customHeight="1" x14ac:dyDescent="0.25">
      <c r="A445" s="48" t="s">
        <v>216</v>
      </c>
      <c r="B445" s="49" t="s">
        <v>577</v>
      </c>
      <c r="C445" s="50" t="s">
        <v>218</v>
      </c>
      <c r="D445" s="59" t="s">
        <v>206</v>
      </c>
      <c r="E445" s="45" t="s">
        <v>53</v>
      </c>
      <c r="F445" s="61">
        <v>10</v>
      </c>
      <c r="G445" s="53"/>
      <c r="H445" s="54">
        <f>ROUND(G445*F445,2)</f>
        <v>0</v>
      </c>
      <c r="I445" s="32"/>
      <c r="J445" s="33"/>
      <c r="K445" s="34"/>
      <c r="L445" s="35"/>
      <c r="M445" s="35"/>
      <c r="N445" s="35"/>
    </row>
    <row r="446" spans="1:14" ht="30" customHeight="1" x14ac:dyDescent="0.25">
      <c r="A446" s="48" t="s">
        <v>219</v>
      </c>
      <c r="B446" s="49" t="s">
        <v>578</v>
      </c>
      <c r="C446" s="50" t="s">
        <v>221</v>
      </c>
      <c r="D446" s="59" t="s">
        <v>206</v>
      </c>
      <c r="E446" s="45" t="s">
        <v>53</v>
      </c>
      <c r="F446" s="61">
        <v>10</v>
      </c>
      <c r="G446" s="53"/>
      <c r="H446" s="54">
        <f>ROUND(G446*F446,2)</f>
        <v>0</v>
      </c>
      <c r="I446" s="32"/>
      <c r="J446" s="33"/>
      <c r="K446" s="34"/>
      <c r="L446" s="35"/>
      <c r="M446" s="35"/>
      <c r="N446" s="35"/>
    </row>
    <row r="447" spans="1:14" ht="30" customHeight="1" x14ac:dyDescent="0.25">
      <c r="B447" s="42"/>
      <c r="C447" s="56" t="s">
        <v>222</v>
      </c>
      <c r="D447" s="44"/>
      <c r="E447" s="45"/>
      <c r="F447" s="46"/>
      <c r="G447" s="36"/>
      <c r="H447" s="47"/>
      <c r="I447" s="32"/>
      <c r="J447" s="33"/>
      <c r="K447" s="34"/>
      <c r="L447" s="35"/>
      <c r="M447" s="35"/>
      <c r="N447" s="35"/>
    </row>
    <row r="448" spans="1:14" ht="30" customHeight="1" x14ac:dyDescent="0.25">
      <c r="A448" s="57" t="s">
        <v>223</v>
      </c>
      <c r="B448" s="49" t="s">
        <v>579</v>
      </c>
      <c r="C448" s="50" t="s">
        <v>225</v>
      </c>
      <c r="D448" s="59" t="s">
        <v>226</v>
      </c>
      <c r="E448" s="45"/>
      <c r="F448" s="46"/>
      <c r="G448" s="36"/>
      <c r="H448" s="47"/>
      <c r="I448" s="32"/>
      <c r="J448" s="33"/>
      <c r="K448" s="34"/>
      <c r="L448" s="35"/>
      <c r="M448" s="35"/>
      <c r="N448" s="35"/>
    </row>
    <row r="449" spans="1:14" ht="30" customHeight="1" x14ac:dyDescent="0.25">
      <c r="A449" s="57" t="s">
        <v>334</v>
      </c>
      <c r="B449" s="58" t="s">
        <v>34</v>
      </c>
      <c r="C449" s="50" t="s">
        <v>335</v>
      </c>
      <c r="D449" s="59"/>
      <c r="E449" s="45" t="s">
        <v>28</v>
      </c>
      <c r="F449" s="52">
        <v>550</v>
      </c>
      <c r="G449" s="53"/>
      <c r="H449" s="54">
        <f>ROUND(G449*F449,2)</f>
        <v>0</v>
      </c>
      <c r="I449" s="32"/>
      <c r="J449" s="33"/>
      <c r="K449" s="34"/>
      <c r="L449" s="35"/>
      <c r="M449" s="35"/>
      <c r="N449" s="35"/>
    </row>
    <row r="450" spans="1:14" ht="30" customHeight="1" x14ac:dyDescent="0.25">
      <c r="A450" s="57" t="s">
        <v>227</v>
      </c>
      <c r="B450" s="58" t="s">
        <v>90</v>
      </c>
      <c r="C450" s="50" t="s">
        <v>228</v>
      </c>
      <c r="D450" s="59"/>
      <c r="E450" s="45" t="s">
        <v>28</v>
      </c>
      <c r="F450" s="52">
        <v>2850</v>
      </c>
      <c r="G450" s="53"/>
      <c r="H450" s="54">
        <f>ROUND(G450*F450,2)</f>
        <v>0</v>
      </c>
      <c r="I450" s="32"/>
      <c r="J450" s="33"/>
      <c r="K450" s="34"/>
      <c r="L450" s="35"/>
      <c r="M450" s="35"/>
      <c r="N450" s="35"/>
    </row>
    <row r="451" spans="1:14" ht="8.25" customHeight="1" x14ac:dyDescent="0.25">
      <c r="B451" s="99"/>
      <c r="C451" s="56"/>
      <c r="D451" s="44"/>
      <c r="E451" s="100"/>
      <c r="F451" s="46"/>
      <c r="G451" s="47"/>
      <c r="H451" s="47"/>
      <c r="I451" s="32"/>
      <c r="J451" s="33"/>
      <c r="K451" s="34"/>
      <c r="L451" s="35"/>
      <c r="M451" s="35"/>
      <c r="N451" s="35"/>
    </row>
    <row r="452" spans="1:14" ht="45" customHeight="1" thickBot="1" x14ac:dyDescent="0.3">
      <c r="B452" s="101" t="s">
        <v>507</v>
      </c>
      <c r="C452" s="199" t="str">
        <f>C356</f>
        <v>REHABILITATION:  WESTWOOD DRIVE (N/B) - SANSOME AVENUE TO BYRD AVENUE</v>
      </c>
      <c r="D452" s="200"/>
      <c r="E452" s="200"/>
      <c r="F452" s="201"/>
      <c r="G452" s="102" t="s">
        <v>229</v>
      </c>
      <c r="H452" s="102">
        <f>SUM(H356:H451)</f>
        <v>0</v>
      </c>
      <c r="I452" s="32"/>
      <c r="J452" s="33"/>
      <c r="K452" s="34"/>
      <c r="L452" s="35"/>
      <c r="M452" s="35"/>
      <c r="N452" s="35"/>
    </row>
    <row r="453" spans="1:14" ht="30" customHeight="1" thickTop="1" x14ac:dyDescent="0.25">
      <c r="A453" s="36"/>
      <c r="B453" s="206" t="s">
        <v>580</v>
      </c>
      <c r="C453" s="207"/>
      <c r="D453" s="207"/>
      <c r="E453" s="207"/>
      <c r="F453" s="207"/>
      <c r="G453" s="208"/>
      <c r="H453" s="147"/>
      <c r="I453" s="32"/>
      <c r="J453" s="33"/>
      <c r="K453" s="34"/>
      <c r="L453" s="35"/>
      <c r="M453" s="35"/>
      <c r="N453" s="35"/>
    </row>
    <row r="454" spans="1:14" s="142" customFormat="1" ht="30" customHeight="1" x14ac:dyDescent="0.25">
      <c r="A454" s="121"/>
      <c r="B454" s="148" t="s">
        <v>581</v>
      </c>
      <c r="C454" s="209" t="s">
        <v>582</v>
      </c>
      <c r="D454" s="210"/>
      <c r="E454" s="210"/>
      <c r="F454" s="211"/>
      <c r="G454" s="121"/>
      <c r="H454" s="123"/>
      <c r="I454" s="32"/>
      <c r="J454" s="33"/>
      <c r="K454" s="34"/>
      <c r="L454" s="35"/>
      <c r="M454" s="35"/>
      <c r="N454" s="35"/>
    </row>
    <row r="455" spans="1:14" ht="45" customHeight="1" x14ac:dyDescent="0.25">
      <c r="A455" s="36"/>
      <c r="B455" s="149"/>
      <c r="C455" s="150" t="s">
        <v>583</v>
      </c>
      <c r="D455" s="151"/>
      <c r="E455" s="152" t="s">
        <v>36</v>
      </c>
      <c r="F455" s="46" t="s">
        <v>36</v>
      </c>
      <c r="G455" s="36" t="s">
        <v>36</v>
      </c>
      <c r="H455" s="47"/>
      <c r="I455" s="32"/>
      <c r="J455" s="33"/>
      <c r="K455" s="34"/>
      <c r="L455" s="35"/>
      <c r="M455" s="35"/>
      <c r="N455" s="35"/>
    </row>
    <row r="456" spans="1:14" ht="90" customHeight="1" x14ac:dyDescent="0.25">
      <c r="A456" s="36"/>
      <c r="B456" s="153" t="s">
        <v>584</v>
      </c>
      <c r="C456" s="154" t="s">
        <v>585</v>
      </c>
      <c r="D456" s="155" t="s">
        <v>586</v>
      </c>
      <c r="E456" s="156" t="s">
        <v>53</v>
      </c>
      <c r="F456" s="157">
        <v>7</v>
      </c>
      <c r="G456" s="158"/>
      <c r="H456" s="159">
        <f t="shared" ref="H456:H464" si="3">ROUND(G456*F456,2)</f>
        <v>0</v>
      </c>
      <c r="I456" s="32"/>
      <c r="J456" s="33"/>
      <c r="K456" s="34"/>
      <c r="L456" s="35"/>
      <c r="M456" s="35"/>
      <c r="N456" s="35"/>
    </row>
    <row r="457" spans="1:14" ht="60" customHeight="1" x14ac:dyDescent="0.25">
      <c r="A457" s="36"/>
      <c r="B457" s="153" t="s">
        <v>587</v>
      </c>
      <c r="C457" s="154" t="s">
        <v>588</v>
      </c>
      <c r="D457" s="155" t="s">
        <v>586</v>
      </c>
      <c r="E457" s="156" t="s">
        <v>589</v>
      </c>
      <c r="F457" s="157">
        <v>550</v>
      </c>
      <c r="G457" s="158"/>
      <c r="H457" s="159">
        <f t="shared" si="3"/>
        <v>0</v>
      </c>
      <c r="I457" s="32"/>
      <c r="J457" s="33"/>
      <c r="K457" s="34"/>
      <c r="L457" s="35"/>
      <c r="M457" s="35"/>
      <c r="N457" s="35"/>
    </row>
    <row r="458" spans="1:14" ht="60" customHeight="1" x14ac:dyDescent="0.25">
      <c r="A458" s="36"/>
      <c r="B458" s="153" t="s">
        <v>590</v>
      </c>
      <c r="C458" s="95" t="s">
        <v>591</v>
      </c>
      <c r="D458" s="155" t="s">
        <v>586</v>
      </c>
      <c r="E458" s="156" t="s">
        <v>53</v>
      </c>
      <c r="F458" s="157">
        <v>10</v>
      </c>
      <c r="G458" s="158"/>
      <c r="H458" s="159">
        <f t="shared" si="3"/>
        <v>0</v>
      </c>
      <c r="I458" s="32"/>
      <c r="J458" s="33"/>
      <c r="K458" s="34"/>
      <c r="L458" s="35"/>
      <c r="M458" s="35"/>
      <c r="N458" s="35"/>
    </row>
    <row r="459" spans="1:14" ht="90" customHeight="1" x14ac:dyDescent="0.25">
      <c r="A459" s="36"/>
      <c r="B459" s="153" t="s">
        <v>592</v>
      </c>
      <c r="C459" s="160" t="s">
        <v>593</v>
      </c>
      <c r="D459" s="155" t="s">
        <v>586</v>
      </c>
      <c r="E459" s="156" t="s">
        <v>53</v>
      </c>
      <c r="F459" s="157">
        <v>2</v>
      </c>
      <c r="G459" s="158"/>
      <c r="H459" s="159">
        <f t="shared" si="3"/>
        <v>0</v>
      </c>
      <c r="I459" s="32"/>
      <c r="J459" s="33"/>
      <c r="K459" s="34"/>
      <c r="L459" s="35"/>
      <c r="M459" s="35"/>
      <c r="N459" s="35"/>
    </row>
    <row r="460" spans="1:14" ht="60" customHeight="1" x14ac:dyDescent="0.25">
      <c r="A460" s="36"/>
      <c r="B460" s="153" t="s">
        <v>594</v>
      </c>
      <c r="C460" s="161" t="s">
        <v>595</v>
      </c>
      <c r="D460" s="155" t="s">
        <v>586</v>
      </c>
      <c r="E460" s="156" t="s">
        <v>53</v>
      </c>
      <c r="F460" s="157">
        <v>10</v>
      </c>
      <c r="G460" s="158"/>
      <c r="H460" s="159">
        <f t="shared" si="3"/>
        <v>0</v>
      </c>
      <c r="I460" s="32"/>
      <c r="J460" s="33"/>
      <c r="K460" s="34"/>
      <c r="L460" s="35"/>
      <c r="M460" s="35"/>
      <c r="N460" s="35"/>
    </row>
    <row r="461" spans="1:14" ht="75" customHeight="1" x14ac:dyDescent="0.25">
      <c r="A461" s="36"/>
      <c r="B461" s="153" t="s">
        <v>596</v>
      </c>
      <c r="C461" s="161" t="s">
        <v>597</v>
      </c>
      <c r="D461" s="155" t="s">
        <v>586</v>
      </c>
      <c r="E461" s="156" t="s">
        <v>598</v>
      </c>
      <c r="F461" s="157">
        <v>10</v>
      </c>
      <c r="G461" s="158"/>
      <c r="H461" s="159">
        <f t="shared" si="3"/>
        <v>0</v>
      </c>
      <c r="I461" s="32"/>
      <c r="J461" s="33"/>
      <c r="K461" s="34"/>
      <c r="L461" s="35"/>
      <c r="M461" s="35"/>
      <c r="N461" s="35"/>
    </row>
    <row r="462" spans="1:14" ht="60" customHeight="1" x14ac:dyDescent="0.25">
      <c r="A462" s="36"/>
      <c r="B462" s="153" t="s">
        <v>599</v>
      </c>
      <c r="C462" s="161" t="s">
        <v>600</v>
      </c>
      <c r="D462" s="155" t="s">
        <v>586</v>
      </c>
      <c r="E462" s="156" t="s">
        <v>598</v>
      </c>
      <c r="F462" s="157">
        <v>10</v>
      </c>
      <c r="G462" s="158"/>
      <c r="H462" s="159">
        <f t="shared" si="3"/>
        <v>0</v>
      </c>
      <c r="I462" s="32"/>
      <c r="J462" s="33"/>
      <c r="K462" s="34"/>
      <c r="L462" s="35"/>
      <c r="M462" s="35"/>
      <c r="N462" s="35"/>
    </row>
    <row r="463" spans="1:14" ht="60" customHeight="1" x14ac:dyDescent="0.25">
      <c r="A463" s="36"/>
      <c r="B463" s="153" t="s">
        <v>601</v>
      </c>
      <c r="C463" s="161" t="s">
        <v>602</v>
      </c>
      <c r="D463" s="155" t="s">
        <v>586</v>
      </c>
      <c r="E463" s="156" t="s">
        <v>53</v>
      </c>
      <c r="F463" s="157">
        <v>1</v>
      </c>
      <c r="G463" s="158"/>
      <c r="H463" s="159">
        <f t="shared" si="3"/>
        <v>0</v>
      </c>
      <c r="I463" s="32"/>
      <c r="J463" s="33"/>
      <c r="K463" s="34"/>
      <c r="L463" s="35"/>
      <c r="M463" s="35"/>
      <c r="N463" s="35"/>
    </row>
    <row r="464" spans="1:14" ht="60" customHeight="1" x14ac:dyDescent="0.25">
      <c r="A464" s="36"/>
      <c r="B464" s="153" t="s">
        <v>603</v>
      </c>
      <c r="C464" s="161" t="s">
        <v>604</v>
      </c>
      <c r="D464" s="155" t="s">
        <v>586</v>
      </c>
      <c r="E464" s="156" t="s">
        <v>53</v>
      </c>
      <c r="F464" s="157">
        <v>2</v>
      </c>
      <c r="G464" s="158"/>
      <c r="H464" s="159">
        <f t="shared" si="3"/>
        <v>0</v>
      </c>
      <c r="I464" s="32"/>
      <c r="J464" s="33"/>
      <c r="K464" s="34"/>
      <c r="L464" s="35"/>
      <c r="M464" s="35"/>
      <c r="N464" s="35"/>
    </row>
    <row r="465" spans="1:14" s="142" customFormat="1" ht="30" customHeight="1" thickBot="1" x14ac:dyDescent="0.3">
      <c r="A465" s="102"/>
      <c r="B465" s="101" t="s">
        <v>581</v>
      </c>
      <c r="C465" s="199" t="str">
        <f>C454</f>
        <v>NEW STREET LIGHT INSTALLATION</v>
      </c>
      <c r="D465" s="212"/>
      <c r="E465" s="212"/>
      <c r="F465" s="213"/>
      <c r="G465" s="102" t="s">
        <v>229</v>
      </c>
      <c r="H465" s="102">
        <f>SUM(H454:H464)</f>
        <v>0</v>
      </c>
      <c r="I465" s="32"/>
      <c r="J465" s="33"/>
      <c r="K465" s="34"/>
      <c r="L465" s="35"/>
      <c r="M465" s="35"/>
      <c r="N465" s="35"/>
    </row>
    <row r="466" spans="1:14" ht="36" customHeight="1" thickTop="1" x14ac:dyDescent="0.4">
      <c r="A466" s="162"/>
      <c r="B466" s="163"/>
      <c r="C466" s="164" t="s">
        <v>605</v>
      </c>
      <c r="D466" s="165"/>
      <c r="E466" s="165"/>
      <c r="F466" s="165"/>
      <c r="G466" s="165"/>
      <c r="H466" s="166"/>
      <c r="I466" s="32"/>
      <c r="J466" s="33"/>
      <c r="K466" s="34"/>
      <c r="L466" s="35"/>
      <c r="M466" s="35"/>
      <c r="N466" s="35"/>
    </row>
    <row r="467" spans="1:14" s="142" customFormat="1" ht="32.1" customHeight="1" x14ac:dyDescent="0.25">
      <c r="A467" s="167"/>
      <c r="B467" s="214" t="str">
        <f>B6</f>
        <v>PART 1      CITY FUNDED WORK</v>
      </c>
      <c r="C467" s="215"/>
      <c r="D467" s="215"/>
      <c r="E467" s="215"/>
      <c r="F467" s="215"/>
      <c r="G467" s="168"/>
      <c r="H467" s="169"/>
      <c r="I467" s="32"/>
      <c r="J467" s="33"/>
      <c r="K467" s="34"/>
      <c r="L467" s="35"/>
      <c r="M467" s="35"/>
      <c r="N467" s="35"/>
    </row>
    <row r="468" spans="1:14" ht="45" customHeight="1" thickBot="1" x14ac:dyDescent="0.3">
      <c r="A468" s="140"/>
      <c r="B468" s="101" t="str">
        <f>B86</f>
        <v>A</v>
      </c>
      <c r="C468" s="205" t="str">
        <f>C86</f>
        <v>REHABILITATION:  APPLE LANE - QUAIL RIDGE ROAD (E LEG) TO HAMILTON AVENUE</v>
      </c>
      <c r="D468" s="200"/>
      <c r="E468" s="200"/>
      <c r="F468" s="201"/>
      <c r="G468" s="140" t="s">
        <v>229</v>
      </c>
      <c r="H468" s="140">
        <f>H86</f>
        <v>0</v>
      </c>
      <c r="I468" s="32"/>
      <c r="J468" s="33"/>
      <c r="K468" s="34"/>
      <c r="L468" s="35"/>
      <c r="M468" s="35"/>
      <c r="N468" s="35"/>
    </row>
    <row r="469" spans="1:14" ht="45" customHeight="1" thickTop="1" thickBot="1" x14ac:dyDescent="0.3">
      <c r="A469" s="140"/>
      <c r="B469" s="101" t="str">
        <f>B168</f>
        <v>B</v>
      </c>
      <c r="C469" s="216" t="str">
        <f>C168</f>
        <v>REHABILITATION:  DEER LODGE PLACE - PORTAGE AVENUE TO PORTAGE AVENUE</v>
      </c>
      <c r="D469" s="217"/>
      <c r="E469" s="217"/>
      <c r="F469" s="218"/>
      <c r="G469" s="140" t="s">
        <v>229</v>
      </c>
      <c r="H469" s="140">
        <f>H168</f>
        <v>0</v>
      </c>
      <c r="I469" s="32"/>
      <c r="J469" s="33"/>
      <c r="K469" s="34"/>
      <c r="L469" s="35"/>
      <c r="M469" s="35"/>
      <c r="N469" s="35"/>
    </row>
    <row r="470" spans="1:14" ht="45" customHeight="1" thickTop="1" thickBot="1" x14ac:dyDescent="0.3">
      <c r="A470" s="140"/>
      <c r="B470" s="101" t="str">
        <f>B169</f>
        <v>C</v>
      </c>
      <c r="C470" s="216" t="str">
        <f>C169</f>
        <v>SEWER REPAIRS:  DEER LODGE PLACE</v>
      </c>
      <c r="D470" s="217"/>
      <c r="E470" s="217"/>
      <c r="F470" s="218"/>
      <c r="G470" s="140" t="s">
        <v>229</v>
      </c>
      <c r="H470" s="140">
        <f>H182</f>
        <v>0</v>
      </c>
      <c r="I470" s="32"/>
      <c r="J470" s="33"/>
      <c r="K470" s="34"/>
      <c r="L470" s="35"/>
      <c r="M470" s="35"/>
      <c r="N470" s="35"/>
    </row>
    <row r="471" spans="1:14" ht="45" customHeight="1" thickTop="1" thickBot="1" x14ac:dyDescent="0.3">
      <c r="A471" s="140"/>
      <c r="B471" s="101" t="str">
        <f>B274</f>
        <v>D</v>
      </c>
      <c r="C471" s="216" t="str">
        <f>C274</f>
        <v>ASPHALT RECONSTRUCTION:  OLIVE STREET - LODGE AVENUE TO PORTAGE AVENUE</v>
      </c>
      <c r="D471" s="217"/>
      <c r="E471" s="217"/>
      <c r="F471" s="218"/>
      <c r="G471" s="140" t="s">
        <v>229</v>
      </c>
      <c r="H471" s="140">
        <f>H274</f>
        <v>0</v>
      </c>
      <c r="I471" s="32"/>
      <c r="J471" s="33"/>
      <c r="K471" s="34"/>
      <c r="L471" s="35"/>
      <c r="M471" s="35"/>
      <c r="N471" s="35"/>
    </row>
    <row r="472" spans="1:14" ht="45" customHeight="1" thickTop="1" thickBot="1" x14ac:dyDescent="0.3">
      <c r="A472" s="140"/>
      <c r="B472" s="101" t="str">
        <f>B355</f>
        <v>E</v>
      </c>
      <c r="C472" s="216" t="str">
        <f>C355</f>
        <v>REHABILITATION:  SAVOY CRESCENT - SCOTSWOOD DRIVE TO NORTH END</v>
      </c>
      <c r="D472" s="217"/>
      <c r="E472" s="217"/>
      <c r="F472" s="218"/>
      <c r="G472" s="140" t="s">
        <v>229</v>
      </c>
      <c r="H472" s="140">
        <f>H355</f>
        <v>0</v>
      </c>
      <c r="I472" s="32"/>
      <c r="J472" s="33"/>
      <c r="K472" s="34"/>
      <c r="L472" s="35"/>
      <c r="M472" s="35"/>
      <c r="N472" s="35"/>
    </row>
    <row r="473" spans="1:14" ht="45" customHeight="1" thickTop="1" thickBot="1" x14ac:dyDescent="0.3">
      <c r="A473" s="140"/>
      <c r="B473" s="101" t="str">
        <f>B452</f>
        <v>F</v>
      </c>
      <c r="C473" s="216" t="str">
        <f>C452</f>
        <v>REHABILITATION:  WESTWOOD DRIVE (N/B) - SANSOME AVENUE TO BYRD AVENUE</v>
      </c>
      <c r="D473" s="217"/>
      <c r="E473" s="217"/>
      <c r="F473" s="218"/>
      <c r="G473" s="140" t="s">
        <v>229</v>
      </c>
      <c r="H473" s="140">
        <f>H452</f>
        <v>0</v>
      </c>
      <c r="I473" s="32"/>
      <c r="J473" s="33"/>
      <c r="K473" s="34"/>
      <c r="L473" s="35"/>
      <c r="M473" s="35"/>
      <c r="N473" s="35"/>
    </row>
    <row r="474" spans="1:14" ht="28.95" customHeight="1" thickTop="1" thickBot="1" x14ac:dyDescent="0.35">
      <c r="A474" s="140"/>
      <c r="B474" s="170"/>
      <c r="C474" s="171"/>
      <c r="D474" s="172"/>
      <c r="E474" s="173"/>
      <c r="F474" s="173"/>
      <c r="G474" s="174" t="s">
        <v>606</v>
      </c>
      <c r="H474" s="175">
        <f>SUM(H467:H473)</f>
        <v>0</v>
      </c>
      <c r="I474" s="32"/>
      <c r="J474" s="33"/>
      <c r="K474" s="34"/>
      <c r="L474" s="35"/>
      <c r="M474" s="35"/>
      <c r="N474" s="35"/>
    </row>
    <row r="475" spans="1:14" s="142" customFormat="1" ht="63" customHeight="1" thickTop="1" thickBot="1" x14ac:dyDescent="0.3">
      <c r="A475" s="102"/>
      <c r="B475" s="223" t="str">
        <f>B453</f>
        <v>PART 2      MANITOBA HYDRO FUNDED WORK</v>
      </c>
      <c r="C475" s="224"/>
      <c r="D475" s="224"/>
      <c r="E475" s="224"/>
      <c r="F475" s="224"/>
      <c r="G475" s="225"/>
      <c r="H475" s="176"/>
      <c r="I475" s="32"/>
      <c r="J475" s="33"/>
      <c r="K475" s="34"/>
      <c r="L475" s="35"/>
      <c r="M475" s="35"/>
      <c r="N475" s="35"/>
    </row>
    <row r="476" spans="1:14" ht="45" customHeight="1" thickTop="1" thickBot="1" x14ac:dyDescent="0.3">
      <c r="A476" s="177"/>
      <c r="B476" s="101" t="str">
        <f>B465</f>
        <v>G</v>
      </c>
      <c r="C476" s="216" t="str">
        <f>C465</f>
        <v>NEW STREET LIGHT INSTALLATION</v>
      </c>
      <c r="D476" s="217"/>
      <c r="E476" s="217"/>
      <c r="F476" s="218"/>
      <c r="G476" s="177" t="s">
        <v>229</v>
      </c>
      <c r="H476" s="177">
        <f>H465</f>
        <v>0</v>
      </c>
      <c r="I476" s="32"/>
      <c r="J476" s="33"/>
      <c r="K476" s="34"/>
      <c r="L476" s="35"/>
      <c r="M476" s="35"/>
      <c r="N476" s="35"/>
    </row>
    <row r="477" spans="1:14" ht="28.95" customHeight="1" thickTop="1" thickBot="1" x14ac:dyDescent="0.35">
      <c r="A477" s="140"/>
      <c r="B477" s="170"/>
      <c r="C477" s="171"/>
      <c r="D477" s="172"/>
      <c r="E477" s="173"/>
      <c r="F477" s="173"/>
      <c r="G477" s="174" t="s">
        <v>607</v>
      </c>
      <c r="H477" s="175">
        <f>SUM(H476:H476)</f>
        <v>0</v>
      </c>
      <c r="I477" s="32"/>
      <c r="J477" s="33"/>
      <c r="K477" s="34"/>
      <c r="L477" s="35"/>
      <c r="M477" s="35"/>
      <c r="N477" s="35"/>
    </row>
    <row r="478" spans="1:14" s="10" customFormat="1" ht="37.950000000000003" customHeight="1" thickTop="1" x14ac:dyDescent="0.25">
      <c r="A478" s="36"/>
      <c r="B478" s="219" t="s">
        <v>608</v>
      </c>
      <c r="C478" s="220"/>
      <c r="D478" s="220"/>
      <c r="E478" s="220"/>
      <c r="F478" s="220"/>
      <c r="G478" s="221">
        <f>H474+H477</f>
        <v>0</v>
      </c>
      <c r="H478" s="222"/>
      <c r="I478" s="32"/>
      <c r="J478" s="33"/>
      <c r="K478" s="34"/>
      <c r="L478" s="35"/>
      <c r="M478" s="35"/>
      <c r="N478" s="35"/>
    </row>
    <row r="479" spans="1:14" ht="15.9" customHeight="1" x14ac:dyDescent="0.25">
      <c r="A479" s="178"/>
      <c r="B479" s="179"/>
      <c r="C479" s="71"/>
      <c r="D479" s="180"/>
      <c r="E479" s="71"/>
      <c r="F479" s="71"/>
      <c r="G479" s="181"/>
      <c r="H479" s="182"/>
      <c r="I479" s="32"/>
      <c r="J479" s="33"/>
      <c r="K479" s="34"/>
      <c r="L479" s="35"/>
      <c r="M479" s="35"/>
      <c r="N479" s="35"/>
    </row>
  </sheetData>
  <sheetProtection password="CC3D" sheet="1" objects="1" scenarios="1" selectLockedCells="1"/>
  <mergeCells count="27">
    <mergeCell ref="C476:F476"/>
    <mergeCell ref="B478:F478"/>
    <mergeCell ref="G478:H478"/>
    <mergeCell ref="C469:F469"/>
    <mergeCell ref="C470:F470"/>
    <mergeCell ref="C471:F471"/>
    <mergeCell ref="C472:F472"/>
    <mergeCell ref="C473:F473"/>
    <mergeCell ref="B475:G475"/>
    <mergeCell ref="C468:F468"/>
    <mergeCell ref="C182:F182"/>
    <mergeCell ref="C183:F183"/>
    <mergeCell ref="C274:F274"/>
    <mergeCell ref="C275:F275"/>
    <mergeCell ref="C355:F355"/>
    <mergeCell ref="C356:F356"/>
    <mergeCell ref="C452:F452"/>
    <mergeCell ref="B453:G453"/>
    <mergeCell ref="C454:F454"/>
    <mergeCell ref="C465:F465"/>
    <mergeCell ref="B467:F467"/>
    <mergeCell ref="C169:F169"/>
    <mergeCell ref="B6:F6"/>
    <mergeCell ref="C7:F7"/>
    <mergeCell ref="C86:F86"/>
    <mergeCell ref="C87:F87"/>
    <mergeCell ref="C168:F168"/>
  </mergeCells>
  <conditionalFormatting sqref="D185 D229:D233 D362:D364 D367:D369 D373:D377 D380:D382 D390:D394 D279 D288:D292 D311:D317 D333:D334 D346:D350 D352:D353 D13:D15 D19:D21 D23:D26 D41:D45 D65:D66 D97:D98 D127:D131 D156:D157 D284:D285">
    <cfRule type="cellIs" dxfId="659" priority="658" stopIfTrue="1" operator="equal">
      <formula>"CW 2130-R11"</formula>
    </cfRule>
    <cfRule type="cellIs" dxfId="658" priority="659" stopIfTrue="1" operator="equal">
      <formula>"CW 3120-R2"</formula>
    </cfRule>
    <cfRule type="cellIs" dxfId="657" priority="660" stopIfTrue="1" operator="equal">
      <formula>"CW 3240-R7"</formula>
    </cfRule>
  </conditionalFormatting>
  <conditionalFormatting sqref="D186">
    <cfRule type="cellIs" dxfId="656" priority="655" stopIfTrue="1" operator="equal">
      <formula>"CW 2130-R11"</formula>
    </cfRule>
    <cfRule type="cellIs" dxfId="655" priority="656" stopIfTrue="1" operator="equal">
      <formula>"CW 3120-R2"</formula>
    </cfRule>
    <cfRule type="cellIs" dxfId="654" priority="657" stopIfTrue="1" operator="equal">
      <formula>"CW 3240-R7"</formula>
    </cfRule>
  </conditionalFormatting>
  <conditionalFormatting sqref="D187:D188">
    <cfRule type="cellIs" dxfId="653" priority="652" stopIfTrue="1" operator="equal">
      <formula>"CW 2130-R11"</formula>
    </cfRule>
    <cfRule type="cellIs" dxfId="652" priority="653" stopIfTrue="1" operator="equal">
      <formula>"CW 3120-R2"</formula>
    </cfRule>
    <cfRule type="cellIs" dxfId="651" priority="654" stopIfTrue="1" operator="equal">
      <formula>"CW 3240-R7"</formula>
    </cfRule>
  </conditionalFormatting>
  <conditionalFormatting sqref="D189">
    <cfRule type="cellIs" dxfId="650" priority="649" stopIfTrue="1" operator="equal">
      <formula>"CW 2130-R11"</formula>
    </cfRule>
    <cfRule type="cellIs" dxfId="649" priority="650" stopIfTrue="1" operator="equal">
      <formula>"CW 3120-R2"</formula>
    </cfRule>
    <cfRule type="cellIs" dxfId="648" priority="651" stopIfTrue="1" operator="equal">
      <formula>"CW 3240-R7"</formula>
    </cfRule>
  </conditionalFormatting>
  <conditionalFormatting sqref="D190">
    <cfRule type="cellIs" dxfId="647" priority="646" stopIfTrue="1" operator="equal">
      <formula>"CW 2130-R11"</formula>
    </cfRule>
    <cfRule type="cellIs" dxfId="646" priority="647" stopIfTrue="1" operator="equal">
      <formula>"CW 3120-R2"</formula>
    </cfRule>
    <cfRule type="cellIs" dxfId="645" priority="648" stopIfTrue="1" operator="equal">
      <formula>"CW 3240-R7"</formula>
    </cfRule>
  </conditionalFormatting>
  <conditionalFormatting sqref="D191">
    <cfRule type="cellIs" dxfId="644" priority="643" stopIfTrue="1" operator="equal">
      <formula>"CW 2130-R11"</formula>
    </cfRule>
    <cfRule type="cellIs" dxfId="643" priority="644" stopIfTrue="1" operator="equal">
      <formula>"CW 3120-R2"</formula>
    </cfRule>
    <cfRule type="cellIs" dxfId="642" priority="645" stopIfTrue="1" operator="equal">
      <formula>"CW 3240-R7"</formula>
    </cfRule>
  </conditionalFormatting>
  <conditionalFormatting sqref="D193:D195">
    <cfRule type="cellIs" dxfId="641" priority="640" stopIfTrue="1" operator="equal">
      <formula>"CW 2130-R11"</formula>
    </cfRule>
    <cfRule type="cellIs" dxfId="640" priority="641" stopIfTrue="1" operator="equal">
      <formula>"CW 3120-R2"</formula>
    </cfRule>
    <cfRule type="cellIs" dxfId="639" priority="642" stopIfTrue="1" operator="equal">
      <formula>"CW 3240-R7"</formula>
    </cfRule>
  </conditionalFormatting>
  <conditionalFormatting sqref="D196:D197">
    <cfRule type="cellIs" dxfId="638" priority="637" stopIfTrue="1" operator="equal">
      <formula>"CW 2130-R11"</formula>
    </cfRule>
    <cfRule type="cellIs" dxfId="637" priority="638" stopIfTrue="1" operator="equal">
      <formula>"CW 3120-R2"</formula>
    </cfRule>
    <cfRule type="cellIs" dxfId="636" priority="639" stopIfTrue="1" operator="equal">
      <formula>"CW 3240-R7"</formula>
    </cfRule>
  </conditionalFormatting>
  <conditionalFormatting sqref="D198:D199">
    <cfRule type="cellIs" dxfId="635" priority="634" stopIfTrue="1" operator="equal">
      <formula>"CW 2130-R11"</formula>
    </cfRule>
    <cfRule type="cellIs" dxfId="634" priority="635" stopIfTrue="1" operator="equal">
      <formula>"CW 3120-R2"</formula>
    </cfRule>
    <cfRule type="cellIs" dxfId="633" priority="636" stopIfTrue="1" operator="equal">
      <formula>"CW 3240-R7"</formula>
    </cfRule>
  </conditionalFormatting>
  <conditionalFormatting sqref="D201">
    <cfRule type="cellIs" dxfId="632" priority="628" stopIfTrue="1" operator="equal">
      <formula>"CW 2130-R11"</formula>
    </cfRule>
    <cfRule type="cellIs" dxfId="631" priority="629" stopIfTrue="1" operator="equal">
      <formula>"CW 3120-R2"</formula>
    </cfRule>
    <cfRule type="cellIs" dxfId="630" priority="630" stopIfTrue="1" operator="equal">
      <formula>"CW 3240-R7"</formula>
    </cfRule>
  </conditionalFormatting>
  <conditionalFormatting sqref="D227">
    <cfRule type="cellIs" dxfId="629" priority="598" stopIfTrue="1" operator="equal">
      <formula>"CW 2130-R11"</formula>
    </cfRule>
    <cfRule type="cellIs" dxfId="628" priority="599" stopIfTrue="1" operator="equal">
      <formula>"CW 3120-R2"</formula>
    </cfRule>
    <cfRule type="cellIs" dxfId="627" priority="600" stopIfTrue="1" operator="equal">
      <formula>"CW 3240-R7"</formula>
    </cfRule>
  </conditionalFormatting>
  <conditionalFormatting sqref="D200">
    <cfRule type="cellIs" dxfId="626" priority="631" stopIfTrue="1" operator="equal">
      <formula>"CW 2130-R11"</formula>
    </cfRule>
    <cfRule type="cellIs" dxfId="625" priority="632" stopIfTrue="1" operator="equal">
      <formula>"CW 3120-R2"</formula>
    </cfRule>
    <cfRule type="cellIs" dxfId="624" priority="633" stopIfTrue="1" operator="equal">
      <formula>"CW 3240-R7"</formula>
    </cfRule>
  </conditionalFormatting>
  <conditionalFormatting sqref="D204">
    <cfRule type="cellIs" dxfId="623" priority="625" stopIfTrue="1" operator="equal">
      <formula>"CW 2130-R11"</formula>
    </cfRule>
    <cfRule type="cellIs" dxfId="622" priority="626" stopIfTrue="1" operator="equal">
      <formula>"CW 3120-R2"</formula>
    </cfRule>
    <cfRule type="cellIs" dxfId="621" priority="627" stopIfTrue="1" operator="equal">
      <formula>"CW 3240-R7"</formula>
    </cfRule>
  </conditionalFormatting>
  <conditionalFormatting sqref="D215">
    <cfRule type="cellIs" dxfId="620" priority="622" stopIfTrue="1" operator="equal">
      <formula>"CW 2130-R11"</formula>
    </cfRule>
    <cfRule type="cellIs" dxfId="619" priority="623" stopIfTrue="1" operator="equal">
      <formula>"CW 3120-R2"</formula>
    </cfRule>
    <cfRule type="cellIs" dxfId="618" priority="624" stopIfTrue="1" operator="equal">
      <formula>"CW 3240-R7"</formula>
    </cfRule>
  </conditionalFormatting>
  <conditionalFormatting sqref="D216">
    <cfRule type="cellIs" dxfId="617" priority="619" stopIfTrue="1" operator="equal">
      <formula>"CW 2130-R11"</formula>
    </cfRule>
    <cfRule type="cellIs" dxfId="616" priority="620" stopIfTrue="1" operator="equal">
      <formula>"CW 3120-R2"</formula>
    </cfRule>
    <cfRule type="cellIs" dxfId="615" priority="621" stopIfTrue="1" operator="equal">
      <formula>"CW 3240-R7"</formula>
    </cfRule>
  </conditionalFormatting>
  <conditionalFormatting sqref="D217">
    <cfRule type="cellIs" dxfId="614" priority="616" stopIfTrue="1" operator="equal">
      <formula>"CW 2130-R11"</formula>
    </cfRule>
    <cfRule type="cellIs" dxfId="613" priority="617" stopIfTrue="1" operator="equal">
      <formula>"CW 3120-R2"</formula>
    </cfRule>
    <cfRule type="cellIs" dxfId="612" priority="618" stopIfTrue="1" operator="equal">
      <formula>"CW 3240-R7"</formula>
    </cfRule>
  </conditionalFormatting>
  <conditionalFormatting sqref="D218">
    <cfRule type="cellIs" dxfId="611" priority="613" stopIfTrue="1" operator="equal">
      <formula>"CW 2130-R11"</formula>
    </cfRule>
    <cfRule type="cellIs" dxfId="610" priority="614" stopIfTrue="1" operator="equal">
      <formula>"CW 3120-R2"</formula>
    </cfRule>
    <cfRule type="cellIs" dxfId="609" priority="615" stopIfTrue="1" operator="equal">
      <formula>"CW 3240-R7"</formula>
    </cfRule>
  </conditionalFormatting>
  <conditionalFormatting sqref="D221">
    <cfRule type="cellIs" dxfId="608" priority="610" stopIfTrue="1" operator="equal">
      <formula>"CW 2130-R11"</formula>
    </cfRule>
    <cfRule type="cellIs" dxfId="607" priority="611" stopIfTrue="1" operator="equal">
      <formula>"CW 3120-R2"</formula>
    </cfRule>
    <cfRule type="cellIs" dxfId="606" priority="612" stopIfTrue="1" operator="equal">
      <formula>"CW 3240-R7"</formula>
    </cfRule>
  </conditionalFormatting>
  <conditionalFormatting sqref="D223">
    <cfRule type="cellIs" dxfId="605" priority="607" stopIfTrue="1" operator="equal">
      <formula>"CW 2130-R11"</formula>
    </cfRule>
    <cfRule type="cellIs" dxfId="604" priority="608" stopIfTrue="1" operator="equal">
      <formula>"CW 3120-R2"</formula>
    </cfRule>
    <cfRule type="cellIs" dxfId="603" priority="609" stopIfTrue="1" operator="equal">
      <formula>"CW 3240-R7"</formula>
    </cfRule>
  </conditionalFormatting>
  <conditionalFormatting sqref="D224">
    <cfRule type="cellIs" dxfId="602" priority="604" stopIfTrue="1" operator="equal">
      <formula>"CW 2130-R11"</formula>
    </cfRule>
    <cfRule type="cellIs" dxfId="601" priority="605" stopIfTrue="1" operator="equal">
      <formula>"CW 3120-R2"</formula>
    </cfRule>
    <cfRule type="cellIs" dxfId="600" priority="606" stopIfTrue="1" operator="equal">
      <formula>"CW 3240-R7"</formula>
    </cfRule>
  </conditionalFormatting>
  <conditionalFormatting sqref="D225">
    <cfRule type="cellIs" dxfId="599" priority="601" stopIfTrue="1" operator="equal">
      <formula>"CW 2130-R11"</formula>
    </cfRule>
    <cfRule type="cellIs" dxfId="598" priority="602" stopIfTrue="1" operator="equal">
      <formula>"CW 3120-R2"</formula>
    </cfRule>
    <cfRule type="cellIs" dxfId="597" priority="603" stopIfTrue="1" operator="equal">
      <formula>"CW 3240-R7"</formula>
    </cfRule>
  </conditionalFormatting>
  <conditionalFormatting sqref="D235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237 D328:D331 D148:D151">
    <cfRule type="cellIs" dxfId="593" priority="593" stopIfTrue="1" operator="equal">
      <formula>"CW 3120-R2"</formula>
    </cfRule>
    <cfRule type="cellIs" dxfId="592" priority="594" stopIfTrue="1" operator="equal">
      <formula>"CW 3240-R7"</formula>
    </cfRule>
  </conditionalFormatting>
  <conditionalFormatting sqref="D266">
    <cfRule type="cellIs" dxfId="591" priority="573" stopIfTrue="1" operator="equal">
      <formula>"CW 2130-R11"</formula>
    </cfRule>
    <cfRule type="cellIs" dxfId="590" priority="574" stopIfTrue="1" operator="equal">
      <formula>"CW 3120-R2"</formula>
    </cfRule>
    <cfRule type="cellIs" dxfId="589" priority="575" stopIfTrue="1" operator="equal">
      <formula>"CW 3240-R7"</formula>
    </cfRule>
  </conditionalFormatting>
  <conditionalFormatting sqref="D238">
    <cfRule type="cellIs" dxfId="588" priority="590" stopIfTrue="1" operator="equal">
      <formula>"CW 2130-R11"</formula>
    </cfRule>
    <cfRule type="cellIs" dxfId="587" priority="591" stopIfTrue="1" operator="equal">
      <formula>"CW 3120-R2"</formula>
    </cfRule>
    <cfRule type="cellIs" dxfId="586" priority="592" stopIfTrue="1" operator="equal">
      <formula>"CW 3240-R7"</formula>
    </cfRule>
  </conditionalFormatting>
  <conditionalFormatting sqref="D241">
    <cfRule type="cellIs" dxfId="585" priority="586" stopIfTrue="1" operator="equal">
      <formula>"CW 3120-R2"</formula>
    </cfRule>
    <cfRule type="cellIs" dxfId="584" priority="587" stopIfTrue="1" operator="equal">
      <formula>"CW 3240-R7"</formula>
    </cfRule>
  </conditionalFormatting>
  <conditionalFormatting sqref="D239:D240">
    <cfRule type="cellIs" dxfId="583" priority="588" stopIfTrue="1" operator="equal">
      <formula>"CW 3120-R2"</formula>
    </cfRule>
    <cfRule type="cellIs" dxfId="582" priority="589" stopIfTrue="1" operator="equal">
      <formula>"CW 3240-R7"</formula>
    </cfRule>
  </conditionalFormatting>
  <conditionalFormatting sqref="D246:D247">
    <cfRule type="cellIs" dxfId="581" priority="583" stopIfTrue="1" operator="equal">
      <formula>"CW 2130-R11"</formula>
    </cfRule>
    <cfRule type="cellIs" dxfId="580" priority="584" stopIfTrue="1" operator="equal">
      <formula>"CW 3120-R2"</formula>
    </cfRule>
    <cfRule type="cellIs" dxfId="579" priority="585" stopIfTrue="1" operator="equal">
      <formula>"CW 3240-R7"</formula>
    </cfRule>
  </conditionalFormatting>
  <conditionalFormatting sqref="D250">
    <cfRule type="cellIs" dxfId="578" priority="581" stopIfTrue="1" operator="equal">
      <formula>"CW 2130-R11"</formula>
    </cfRule>
    <cfRule type="cellIs" dxfId="577" priority="582" stopIfTrue="1" operator="equal">
      <formula>"CW 3240-R7"</formula>
    </cfRule>
  </conditionalFormatting>
  <conditionalFormatting sqref="D263">
    <cfRule type="cellIs" dxfId="576" priority="576" stopIfTrue="1" operator="equal">
      <formula>"CW 2130-R11"</formula>
    </cfRule>
    <cfRule type="cellIs" dxfId="575" priority="577" stopIfTrue="1" operator="equal">
      <formula>"CW 3120-R2"</formula>
    </cfRule>
    <cfRule type="cellIs" dxfId="574" priority="578" stopIfTrue="1" operator="equal">
      <formula>"CW 3240-R7"</formula>
    </cfRule>
  </conditionalFormatting>
  <conditionalFormatting sqref="D262">
    <cfRule type="cellIs" dxfId="573" priority="579" stopIfTrue="1" operator="equal">
      <formula>"CW 3120-R2"</formula>
    </cfRule>
    <cfRule type="cellIs" dxfId="572" priority="580" stopIfTrue="1" operator="equal">
      <formula>"CW 3240-R7"</formula>
    </cfRule>
  </conditionalFormatting>
  <conditionalFormatting sqref="D267">
    <cfRule type="cellIs" dxfId="571" priority="570" stopIfTrue="1" operator="equal">
      <formula>"CW 2130-R11"</formula>
    </cfRule>
    <cfRule type="cellIs" dxfId="570" priority="571" stopIfTrue="1" operator="equal">
      <formula>"CW 3120-R2"</formula>
    </cfRule>
    <cfRule type="cellIs" dxfId="569" priority="572" stopIfTrue="1" operator="equal">
      <formula>"CW 3240-R7"</formula>
    </cfRule>
  </conditionalFormatting>
  <conditionalFormatting sqref="D269:D271">
    <cfRule type="cellIs" dxfId="568" priority="567" stopIfTrue="1" operator="equal">
      <formula>"CW 2130-R11"</formula>
    </cfRule>
    <cfRule type="cellIs" dxfId="567" priority="568" stopIfTrue="1" operator="equal">
      <formula>"CW 3120-R2"</formula>
    </cfRule>
    <cfRule type="cellIs" dxfId="566" priority="569" stopIfTrue="1" operator="equal">
      <formula>"CW 3240-R7"</formula>
    </cfRule>
  </conditionalFormatting>
  <conditionalFormatting sqref="D272">
    <cfRule type="cellIs" dxfId="565" priority="564" stopIfTrue="1" operator="equal">
      <formula>"CW 2130-R11"</formula>
    </cfRule>
    <cfRule type="cellIs" dxfId="564" priority="565" stopIfTrue="1" operator="equal">
      <formula>"CW 3120-R2"</formula>
    </cfRule>
    <cfRule type="cellIs" dxfId="563" priority="566" stopIfTrue="1" operator="equal">
      <formula>"CW 3240-R7"</formula>
    </cfRule>
  </conditionalFormatting>
  <conditionalFormatting sqref="D205">
    <cfRule type="cellIs" dxfId="562" priority="561" stopIfTrue="1" operator="equal">
      <formula>"CW 2130-R11"</formula>
    </cfRule>
    <cfRule type="cellIs" dxfId="561" priority="562" stopIfTrue="1" operator="equal">
      <formula>"CW 3120-R2"</formula>
    </cfRule>
    <cfRule type="cellIs" dxfId="560" priority="563" stopIfTrue="1" operator="equal">
      <formula>"CW 3240-R7"</formula>
    </cfRule>
  </conditionalFormatting>
  <conditionalFormatting sqref="D211">
    <cfRule type="cellIs" dxfId="559" priority="558" stopIfTrue="1" operator="equal">
      <formula>"CW 2130-R11"</formula>
    </cfRule>
    <cfRule type="cellIs" dxfId="558" priority="559" stopIfTrue="1" operator="equal">
      <formula>"CW 3120-R2"</formula>
    </cfRule>
    <cfRule type="cellIs" dxfId="557" priority="560" stopIfTrue="1" operator="equal">
      <formula>"CW 3240-R7"</formula>
    </cfRule>
  </conditionalFormatting>
  <conditionalFormatting sqref="D212">
    <cfRule type="cellIs" dxfId="556" priority="555" stopIfTrue="1" operator="equal">
      <formula>"CW 2130-R11"</formula>
    </cfRule>
    <cfRule type="cellIs" dxfId="555" priority="556" stopIfTrue="1" operator="equal">
      <formula>"CW 3120-R2"</formula>
    </cfRule>
    <cfRule type="cellIs" dxfId="554" priority="557" stopIfTrue="1" operator="equal">
      <formula>"CW 3240-R7"</formula>
    </cfRule>
  </conditionalFormatting>
  <conditionalFormatting sqref="D219">
    <cfRule type="cellIs" dxfId="553" priority="552" stopIfTrue="1" operator="equal">
      <formula>"CW 2130-R11"</formula>
    </cfRule>
    <cfRule type="cellIs" dxfId="552" priority="553" stopIfTrue="1" operator="equal">
      <formula>"CW 3120-R2"</formula>
    </cfRule>
    <cfRule type="cellIs" dxfId="551" priority="554" stopIfTrue="1" operator="equal">
      <formula>"CW 3240-R7"</formula>
    </cfRule>
  </conditionalFormatting>
  <conditionalFormatting sqref="D220">
    <cfRule type="cellIs" dxfId="550" priority="549" stopIfTrue="1" operator="equal">
      <formula>"CW 2130-R11"</formula>
    </cfRule>
    <cfRule type="cellIs" dxfId="549" priority="550" stopIfTrue="1" operator="equal">
      <formula>"CW 3120-R2"</formula>
    </cfRule>
    <cfRule type="cellIs" dxfId="548" priority="551" stopIfTrue="1" operator="equal">
      <formula>"CW 3240-R7"</formula>
    </cfRule>
  </conditionalFormatting>
  <conditionalFormatting sqref="D248">
    <cfRule type="cellIs" dxfId="547" priority="547" stopIfTrue="1" operator="equal">
      <formula>"CW 3120-R2"</formula>
    </cfRule>
    <cfRule type="cellIs" dxfId="546" priority="548" stopIfTrue="1" operator="equal">
      <formula>"CW 3240-R7"</formula>
    </cfRule>
  </conditionalFormatting>
  <conditionalFormatting sqref="D251:D252">
    <cfRule type="cellIs" dxfId="545" priority="544" stopIfTrue="1" operator="equal">
      <formula>"CW 2130-R11"</formula>
    </cfRule>
    <cfRule type="cellIs" dxfId="544" priority="545" stopIfTrue="1" operator="equal">
      <formula>"CW 3120-R2"</formula>
    </cfRule>
    <cfRule type="cellIs" dxfId="543" priority="546" stopIfTrue="1" operator="equal">
      <formula>"CW 3240-R7"</formula>
    </cfRule>
  </conditionalFormatting>
  <conditionalFormatting sqref="D203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226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222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265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206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207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358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359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360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365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366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370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371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372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378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379">
    <cfRule type="cellIs" dxfId="497" priority="496" stopIfTrue="1" operator="equal">
      <formula>"CW 2130-R11"</formula>
    </cfRule>
    <cfRule type="cellIs" dxfId="496" priority="497" stopIfTrue="1" operator="equal">
      <formula>"CW 3120-R2"</formula>
    </cfRule>
    <cfRule type="cellIs" dxfId="495" priority="498" stopIfTrue="1" operator="equal">
      <formula>"CW 3240-R7"</formula>
    </cfRule>
  </conditionalFormatting>
  <conditionalFormatting sqref="D383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388">
    <cfRule type="cellIs" dxfId="491" priority="481" stopIfTrue="1" operator="equal">
      <formula>"CW 2130-R11"</formula>
    </cfRule>
    <cfRule type="cellIs" dxfId="490" priority="482" stopIfTrue="1" operator="equal">
      <formula>"CW 3120-R2"</formula>
    </cfRule>
    <cfRule type="cellIs" dxfId="489" priority="483" stopIfTrue="1" operator="equal">
      <formula>"CW 3240-R7"</formula>
    </cfRule>
  </conditionalFormatting>
  <conditionalFormatting sqref="D384">
    <cfRule type="cellIs" dxfId="488" priority="490" stopIfTrue="1" operator="equal">
      <formula>"CW 2130-R11"</formula>
    </cfRule>
    <cfRule type="cellIs" dxfId="487" priority="491" stopIfTrue="1" operator="equal">
      <formula>"CW 3120-R2"</formula>
    </cfRule>
    <cfRule type="cellIs" dxfId="486" priority="492" stopIfTrue="1" operator="equal">
      <formula>"CW 3240-R7"</formula>
    </cfRule>
  </conditionalFormatting>
  <conditionalFormatting sqref="D385">
    <cfRule type="cellIs" dxfId="485" priority="487" stopIfTrue="1" operator="equal">
      <formula>"CW 2130-R11"</formula>
    </cfRule>
    <cfRule type="cellIs" dxfId="484" priority="488" stopIfTrue="1" operator="equal">
      <formula>"CW 3120-R2"</formula>
    </cfRule>
    <cfRule type="cellIs" dxfId="483" priority="489" stopIfTrue="1" operator="equal">
      <formula>"CW 3240-R7"</formula>
    </cfRule>
  </conditionalFormatting>
  <conditionalFormatting sqref="D386:D387">
    <cfRule type="cellIs" dxfId="482" priority="484" stopIfTrue="1" operator="equal">
      <formula>"CW 2130-R11"</formula>
    </cfRule>
    <cfRule type="cellIs" dxfId="481" priority="485" stopIfTrue="1" operator="equal">
      <formula>"CW 3120-R2"</formula>
    </cfRule>
    <cfRule type="cellIs" dxfId="480" priority="486" stopIfTrue="1" operator="equal">
      <formula>"CW 3240-R7"</formula>
    </cfRule>
  </conditionalFormatting>
  <conditionalFormatting sqref="D389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395:D397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398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400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401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402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403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404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405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406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407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408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410:D411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413">
    <cfRule type="cellIs" dxfId="440" priority="440" stopIfTrue="1" operator="equal">
      <formula>"CW 3120-R2"</formula>
    </cfRule>
    <cfRule type="cellIs" dxfId="439" priority="441" stopIfTrue="1" operator="equal">
      <formula>"CW 3240-R7"</formula>
    </cfRule>
  </conditionalFormatting>
  <conditionalFormatting sqref="D414">
    <cfRule type="cellIs" dxfId="438" priority="437" stopIfTrue="1" operator="equal">
      <formula>"CW 2130-R11"</formula>
    </cfRule>
    <cfRule type="cellIs" dxfId="437" priority="438" stopIfTrue="1" operator="equal">
      <formula>"CW 3120-R2"</formula>
    </cfRule>
    <cfRule type="cellIs" dxfId="436" priority="439" stopIfTrue="1" operator="equal">
      <formula>"CW 3240-R7"</formula>
    </cfRule>
  </conditionalFormatting>
  <conditionalFormatting sqref="D415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416:D417">
    <cfRule type="cellIs" dxfId="432" priority="432" stopIfTrue="1" operator="equal">
      <formula>"CW 3120-R2"</formula>
    </cfRule>
    <cfRule type="cellIs" dxfId="431" priority="433" stopIfTrue="1" operator="equal">
      <formula>"CW 3240-R7"</formula>
    </cfRule>
  </conditionalFormatting>
  <conditionalFormatting sqref="D418:D419">
    <cfRule type="cellIs" dxfId="430" priority="430" stopIfTrue="1" operator="equal">
      <formula>"CW 3120-R2"</formula>
    </cfRule>
    <cfRule type="cellIs" dxfId="429" priority="431" stopIfTrue="1" operator="equal">
      <formula>"CW 3240-R7"</formula>
    </cfRule>
  </conditionalFormatting>
  <conditionalFormatting sqref="D420">
    <cfRule type="cellIs" dxfId="428" priority="428" stopIfTrue="1" operator="equal">
      <formula>"CW 3120-R2"</formula>
    </cfRule>
    <cfRule type="cellIs" dxfId="427" priority="429" stopIfTrue="1" operator="equal">
      <formula>"CW 3240-R7"</formula>
    </cfRule>
  </conditionalFormatting>
  <conditionalFormatting sqref="D421">
    <cfRule type="cellIs" dxfId="426" priority="426" stopIfTrue="1" operator="equal">
      <formula>"CW 3120-R2"</formula>
    </cfRule>
    <cfRule type="cellIs" dxfId="425" priority="427" stopIfTrue="1" operator="equal">
      <formula>"CW 3240-R7"</formula>
    </cfRule>
  </conditionalFormatting>
  <conditionalFormatting sqref="D427:D428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429:D430">
    <cfRule type="cellIs" dxfId="421" priority="421" stopIfTrue="1" operator="equal">
      <formula>"CW 3120-R2"</formula>
    </cfRule>
    <cfRule type="cellIs" dxfId="420" priority="422" stopIfTrue="1" operator="equal">
      <formula>"CW 3240-R7"</formula>
    </cfRule>
  </conditionalFormatting>
  <conditionalFormatting sqref="D432:D433">
    <cfRule type="cellIs" dxfId="419" priority="416" stopIfTrue="1" operator="equal">
      <formula>"CW 2130-R11"</formula>
    </cfRule>
    <cfRule type="cellIs" dxfId="418" priority="417" stopIfTrue="1" operator="equal">
      <formula>"CW 3120-R2"</formula>
    </cfRule>
    <cfRule type="cellIs" dxfId="417" priority="418" stopIfTrue="1" operator="equal">
      <formula>"CW 3240-R7"</formula>
    </cfRule>
  </conditionalFormatting>
  <conditionalFormatting sqref="D431">
    <cfRule type="cellIs" dxfId="416" priority="419" stopIfTrue="1" operator="equal">
      <formula>"CW 3120-R2"</formula>
    </cfRule>
    <cfRule type="cellIs" dxfId="415" priority="420" stopIfTrue="1" operator="equal">
      <formula>"CW 3240-R7"</formula>
    </cfRule>
  </conditionalFormatting>
  <conditionalFormatting sqref="D434">
    <cfRule type="cellIs" dxfId="414" priority="413" stopIfTrue="1" operator="equal">
      <formula>"CW 2130-R11"</formula>
    </cfRule>
    <cfRule type="cellIs" dxfId="413" priority="414" stopIfTrue="1" operator="equal">
      <formula>"CW 3120-R2"</formula>
    </cfRule>
    <cfRule type="cellIs" dxfId="412" priority="415" stopIfTrue="1" operator="equal">
      <formula>"CW 3240-R7"</formula>
    </cfRule>
  </conditionalFormatting>
  <conditionalFormatting sqref="D435">
    <cfRule type="cellIs" dxfId="411" priority="410" stopIfTrue="1" operator="equal">
      <formula>"CW 2130-R11"</formula>
    </cfRule>
    <cfRule type="cellIs" dxfId="410" priority="411" stopIfTrue="1" operator="equal">
      <formula>"CW 3120-R2"</formula>
    </cfRule>
    <cfRule type="cellIs" dxfId="409" priority="412" stopIfTrue="1" operator="equal">
      <formula>"CW 3240-R7"</formula>
    </cfRule>
  </conditionalFormatting>
  <conditionalFormatting sqref="D436:D437">
    <cfRule type="cellIs" dxfId="408" priority="408" stopIfTrue="1" operator="equal">
      <formula>"CW 3120-R2"</formula>
    </cfRule>
    <cfRule type="cellIs" dxfId="407" priority="409" stopIfTrue="1" operator="equal">
      <formula>"CW 3240-R7"</formula>
    </cfRule>
  </conditionalFormatting>
  <conditionalFormatting sqref="D438:D439">
    <cfRule type="cellIs" dxfId="406" priority="406" stopIfTrue="1" operator="equal">
      <formula>"CW 3120-R2"</formula>
    </cfRule>
    <cfRule type="cellIs" dxfId="405" priority="407" stopIfTrue="1" operator="equal">
      <formula>"CW 3240-R7"</formula>
    </cfRule>
  </conditionalFormatting>
  <conditionalFormatting sqref="D440">
    <cfRule type="cellIs" dxfId="404" priority="404" stopIfTrue="1" operator="equal">
      <formula>"CW 2130-R11"</formula>
    </cfRule>
    <cfRule type="cellIs" dxfId="403" priority="405" stopIfTrue="1" operator="equal">
      <formula>"CW 3240-R7"</formula>
    </cfRule>
  </conditionalFormatting>
  <conditionalFormatting sqref="D444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445:D446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448:D450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277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278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283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293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294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295:D297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298:D300">
    <cfRule type="cellIs" dxfId="375" priority="374" stopIfTrue="1" operator="equal">
      <formula>"CW 2130-R11"</formula>
    </cfRule>
    <cfRule type="cellIs" dxfId="374" priority="375" stopIfTrue="1" operator="equal">
      <formula>"CW 3120-R2"</formula>
    </cfRule>
    <cfRule type="cellIs" dxfId="373" priority="376" stopIfTrue="1" operator="equal">
      <formula>"CW 3240-R7"</formula>
    </cfRule>
  </conditionalFormatting>
  <conditionalFormatting sqref="D301">
    <cfRule type="cellIs" dxfId="372" priority="371" stopIfTrue="1" operator="equal">
      <formula>"CW 2130-R11"</formula>
    </cfRule>
    <cfRule type="cellIs" dxfId="371" priority="372" stopIfTrue="1" operator="equal">
      <formula>"CW 3120-R2"</formula>
    </cfRule>
    <cfRule type="cellIs" dxfId="370" priority="373" stopIfTrue="1" operator="equal">
      <formula>"CW 3240-R7"</formula>
    </cfRule>
  </conditionalFormatting>
  <conditionalFormatting sqref="D302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303:D305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306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307:D308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309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310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319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321:D322">
    <cfRule type="cellIs" dxfId="348" priority="347" stopIfTrue="1" operator="equal">
      <formula>"CW 2130-R11"</formula>
    </cfRule>
    <cfRule type="cellIs" dxfId="347" priority="348" stopIfTrue="1" operator="equal">
      <formula>"CW 3120-R2"</formula>
    </cfRule>
    <cfRule type="cellIs" dxfId="346" priority="349" stopIfTrue="1" operator="equal">
      <formula>"CW 3240-R7"</formula>
    </cfRule>
  </conditionalFormatting>
  <conditionalFormatting sqref="D324 D326:D327">
    <cfRule type="cellIs" dxfId="345" priority="345" stopIfTrue="1" operator="equal">
      <formula>"CW 3120-R2"</formula>
    </cfRule>
    <cfRule type="cellIs" dxfId="344" priority="346" stopIfTrue="1" operator="equal">
      <formula>"CW 3240-R7"</formula>
    </cfRule>
  </conditionalFormatting>
  <conditionalFormatting sqref="D325">
    <cfRule type="cellIs" dxfId="343" priority="342" stopIfTrue="1" operator="equal">
      <formula>"CW 2130-R11"</formula>
    </cfRule>
    <cfRule type="cellIs" dxfId="342" priority="343" stopIfTrue="1" operator="equal">
      <formula>"CW 3120-R2"</formula>
    </cfRule>
    <cfRule type="cellIs" dxfId="341" priority="344" stopIfTrue="1" operator="equal">
      <formula>"CW 3240-R7"</formula>
    </cfRule>
  </conditionalFormatting>
  <conditionalFormatting sqref="D337">
    <cfRule type="cellIs" dxfId="340" priority="340" stopIfTrue="1" operator="equal">
      <formula>"CW 3120-R2"</formula>
    </cfRule>
    <cfRule type="cellIs" dxfId="339" priority="341" stopIfTrue="1" operator="equal">
      <formula>"CW 3240-R7"</formula>
    </cfRule>
  </conditionalFormatting>
  <conditionalFormatting sqref="D341">
    <cfRule type="cellIs" dxfId="338" priority="334" stopIfTrue="1" operator="equal">
      <formula>"CW 3120-R2"</formula>
    </cfRule>
    <cfRule type="cellIs" dxfId="337" priority="335" stopIfTrue="1" operator="equal">
      <formula>"CW 3240-R7"</formula>
    </cfRule>
  </conditionalFormatting>
  <conditionalFormatting sqref="D338">
    <cfRule type="cellIs" dxfId="336" priority="338" stopIfTrue="1" operator="equal">
      <formula>"CW 3120-R2"</formula>
    </cfRule>
    <cfRule type="cellIs" dxfId="335" priority="339" stopIfTrue="1" operator="equal">
      <formula>"CW 3240-R7"</formula>
    </cfRule>
  </conditionalFormatting>
  <conditionalFormatting sqref="D339:D340">
    <cfRule type="cellIs" dxfId="334" priority="336" stopIfTrue="1" operator="equal">
      <formula>"CW 3120-R2"</formula>
    </cfRule>
    <cfRule type="cellIs" dxfId="333" priority="337" stopIfTrue="1" operator="equal">
      <formula>"CW 3240-R7"</formula>
    </cfRule>
  </conditionalFormatting>
  <conditionalFormatting sqref="D342">
    <cfRule type="cellIs" dxfId="332" priority="332" stopIfTrue="1" operator="equal">
      <formula>"CW 2130-R11"</formula>
    </cfRule>
    <cfRule type="cellIs" dxfId="331" priority="333" stopIfTrue="1" operator="equal">
      <formula>"CW 3240-R7"</formula>
    </cfRule>
  </conditionalFormatting>
  <conditionalFormatting sqref="D9">
    <cfRule type="cellIs" dxfId="330" priority="329" stopIfTrue="1" operator="equal">
      <formula>"CW 2130-R11"</formula>
    </cfRule>
    <cfRule type="cellIs" dxfId="329" priority="330" stopIfTrue="1" operator="equal">
      <formula>"CW 3120-R2"</formula>
    </cfRule>
    <cfRule type="cellIs" dxfId="328" priority="331" stopIfTrue="1" operator="equal">
      <formula>"CW 3240-R7"</formula>
    </cfRule>
  </conditionalFormatting>
  <conditionalFormatting sqref="D10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11">
    <cfRule type="cellIs" dxfId="324" priority="323" stopIfTrue="1" operator="equal">
      <formula>"CW 2130-R11"</formula>
    </cfRule>
    <cfRule type="cellIs" dxfId="323" priority="324" stopIfTrue="1" operator="equal">
      <formula>"CW 3120-R2"</formula>
    </cfRule>
    <cfRule type="cellIs" dxfId="322" priority="325" stopIfTrue="1" operator="equal">
      <formula>"CW 3240-R7"</formula>
    </cfRule>
  </conditionalFormatting>
  <conditionalFormatting sqref="D16">
    <cfRule type="cellIs" dxfId="321" priority="320" stopIfTrue="1" operator="equal">
      <formula>"CW 2130-R11"</formula>
    </cfRule>
    <cfRule type="cellIs" dxfId="320" priority="321" stopIfTrue="1" operator="equal">
      <formula>"CW 3120-R2"</formula>
    </cfRule>
    <cfRule type="cellIs" dxfId="319" priority="322" stopIfTrue="1" operator="equal">
      <formula>"CW 3240-R7"</formula>
    </cfRule>
  </conditionalFormatting>
  <conditionalFormatting sqref="D17">
    <cfRule type="cellIs" dxfId="318" priority="317" stopIfTrue="1" operator="equal">
      <formula>"CW 2130-R11"</formula>
    </cfRule>
    <cfRule type="cellIs" dxfId="317" priority="318" stopIfTrue="1" operator="equal">
      <formula>"CW 3120-R2"</formula>
    </cfRule>
    <cfRule type="cellIs" dxfId="316" priority="319" stopIfTrue="1" operator="equal">
      <formula>"CW 3240-R7"</formula>
    </cfRule>
  </conditionalFormatting>
  <conditionalFormatting sqref="D18">
    <cfRule type="cellIs" dxfId="315" priority="314" stopIfTrue="1" operator="equal">
      <formula>"CW 2130-R11"</formula>
    </cfRule>
    <cfRule type="cellIs" dxfId="314" priority="315" stopIfTrue="1" operator="equal">
      <formula>"CW 3120-R2"</formula>
    </cfRule>
    <cfRule type="cellIs" dxfId="313" priority="316" stopIfTrue="1" operator="equal">
      <formula>"CW 3240-R7"</formula>
    </cfRule>
  </conditionalFormatting>
  <conditionalFormatting sqref="D22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27:D29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30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31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32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33:D34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35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36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37:D38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39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40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47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50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51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52">
    <cfRule type="cellIs" dxfId="270" priority="269" stopIfTrue="1" operator="equal">
      <formula>"CW 2130-R11"</formula>
    </cfRule>
    <cfRule type="cellIs" dxfId="269" priority="270" stopIfTrue="1" operator="equal">
      <formula>"CW 3120-R2"</formula>
    </cfRule>
    <cfRule type="cellIs" dxfId="268" priority="271" stopIfTrue="1" operator="equal">
      <formula>"CW 3240-R7"</formula>
    </cfRule>
  </conditionalFormatting>
  <conditionalFormatting sqref="D54:D55">
    <cfRule type="cellIs" dxfId="267" priority="266" stopIfTrue="1" operator="equal">
      <formula>"CW 2130-R11"</formula>
    </cfRule>
    <cfRule type="cellIs" dxfId="266" priority="267" stopIfTrue="1" operator="equal">
      <formula>"CW 3120-R2"</formula>
    </cfRule>
    <cfRule type="cellIs" dxfId="265" priority="268" stopIfTrue="1" operator="equal">
      <formula>"CW 3240-R7"</formula>
    </cfRule>
  </conditionalFormatting>
  <conditionalFormatting sqref="D57">
    <cfRule type="cellIs" dxfId="264" priority="264" stopIfTrue="1" operator="equal">
      <formula>"CW 3120-R2"</formula>
    </cfRule>
    <cfRule type="cellIs" dxfId="263" priority="265" stopIfTrue="1" operator="equal">
      <formula>"CW 3240-R7"</formula>
    </cfRule>
  </conditionalFormatting>
  <conditionalFormatting sqref="D58">
    <cfRule type="cellIs" dxfId="262" priority="261" stopIfTrue="1" operator="equal">
      <formula>"CW 2130-R11"</formula>
    </cfRule>
    <cfRule type="cellIs" dxfId="261" priority="262" stopIfTrue="1" operator="equal">
      <formula>"CW 3120-R2"</formula>
    </cfRule>
    <cfRule type="cellIs" dxfId="260" priority="263" stopIfTrue="1" operator="equal">
      <formula>"CW 3240-R7"</formula>
    </cfRule>
  </conditionalFormatting>
  <conditionalFormatting sqref="D63">
    <cfRule type="cellIs" dxfId="259" priority="259" stopIfTrue="1" operator="equal">
      <formula>"CW 3120-R2"</formula>
    </cfRule>
    <cfRule type="cellIs" dxfId="258" priority="260" stopIfTrue="1" operator="equal">
      <formula>"CW 3240-R7"</formula>
    </cfRule>
  </conditionalFormatting>
  <conditionalFormatting sqref="D69">
    <cfRule type="cellIs" dxfId="257" priority="257" stopIfTrue="1" operator="equal">
      <formula>"CW 3120-R2"</formula>
    </cfRule>
    <cfRule type="cellIs" dxfId="256" priority="258" stopIfTrue="1" operator="equal">
      <formula>"CW 3240-R7"</formula>
    </cfRule>
  </conditionalFormatting>
  <conditionalFormatting sqref="D71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72">
    <cfRule type="cellIs" dxfId="252" priority="252" stopIfTrue="1" operator="equal">
      <formula>"CW 3120-R2"</formula>
    </cfRule>
    <cfRule type="cellIs" dxfId="251" priority="253" stopIfTrue="1" operator="equal">
      <formula>"CW 3240-R7"</formula>
    </cfRule>
  </conditionalFormatting>
  <conditionalFormatting sqref="D73">
    <cfRule type="cellIs" dxfId="250" priority="250" stopIfTrue="1" operator="equal">
      <formula>"CW 2130-R11"</formula>
    </cfRule>
    <cfRule type="cellIs" dxfId="249" priority="251" stopIfTrue="1" operator="equal">
      <formula>"CW 3240-R7"</formula>
    </cfRule>
  </conditionalFormatting>
  <conditionalFormatting sqref="D80:D81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83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84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70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64">
    <cfRule type="cellIs" dxfId="236" priority="236" stopIfTrue="1" operator="equal">
      <formula>"CW 3120-R2"</formula>
    </cfRule>
    <cfRule type="cellIs" dxfId="235" priority="237" stopIfTrue="1" operator="equal">
      <formula>"CW 3240-R7"</formula>
    </cfRule>
  </conditionalFormatting>
  <conditionalFormatting sqref="D68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75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76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245"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261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264">
    <cfRule type="cellIs" dxfId="220" priority="219" stopIfTrue="1" operator="equal">
      <formula>"CW 2130-R11"</formula>
    </cfRule>
    <cfRule type="cellIs" dxfId="219" priority="220" stopIfTrue="1" operator="equal">
      <formula>"CW 3120-R2"</formula>
    </cfRule>
    <cfRule type="cellIs" dxfId="218" priority="221" stopIfTrue="1" operator="equal">
      <formula>"CW 3240-R7"</formula>
    </cfRule>
  </conditionalFormatting>
  <conditionalFormatting sqref="D332">
    <cfRule type="cellIs" dxfId="217" priority="217" stopIfTrue="1" operator="equal">
      <formula>"CW 3120-R2"</formula>
    </cfRule>
    <cfRule type="cellIs" dxfId="216" priority="218" stopIfTrue="1" operator="equal">
      <formula>"CW 3240-R7"</formula>
    </cfRule>
  </conditionalFormatting>
  <conditionalFormatting sqref="D67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335:D336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344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345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426">
    <cfRule type="cellIs" dxfId="203" priority="203" stopIfTrue="1" operator="equal">
      <formula>"CW 3120-R2"</formula>
    </cfRule>
    <cfRule type="cellIs" dxfId="202" priority="204" stopIfTrue="1" operator="equal">
      <formula>"CW 3240-R7"</formula>
    </cfRule>
  </conditionalFormatting>
  <conditionalFormatting sqref="D442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443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89:D90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91:D92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93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94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95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99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100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102">
    <cfRule type="cellIs" dxfId="174" priority="170" stopIfTrue="1" operator="equal">
      <formula>"CW 2130-R11"</formula>
    </cfRule>
    <cfRule type="cellIs" dxfId="173" priority="171" stopIfTrue="1" operator="equal">
      <formula>"CW 3120-R2"</formula>
    </cfRule>
    <cfRule type="cellIs" dxfId="172" priority="172" stopIfTrue="1" operator="equal">
      <formula>"CW 3240-R7"</formula>
    </cfRule>
  </conditionalFormatting>
  <conditionalFormatting sqref="D101">
    <cfRule type="cellIs" dxfId="171" priority="173" stopIfTrue="1" operator="equal">
      <formula>"CW 2130-R11"</formula>
    </cfRule>
    <cfRule type="cellIs" dxfId="170" priority="174" stopIfTrue="1" operator="equal">
      <formula>"CW 3120-R2"</formula>
    </cfRule>
    <cfRule type="cellIs" dxfId="169" priority="175" stopIfTrue="1" operator="equal">
      <formula>"CW 3240-R7"</formula>
    </cfRule>
  </conditionalFormatting>
  <conditionalFormatting sqref="D103:D104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107">
    <cfRule type="cellIs" dxfId="165" priority="161" stopIfTrue="1" operator="equal">
      <formula>"CW 2130-R11"</formula>
    </cfRule>
    <cfRule type="cellIs" dxfId="164" priority="162" stopIfTrue="1" operator="equal">
      <formula>"CW 3120-R2"</formula>
    </cfRule>
    <cfRule type="cellIs" dxfId="163" priority="163" stopIfTrue="1" operator="equal">
      <formula>"CW 3240-R7"</formula>
    </cfRule>
  </conditionalFormatting>
  <conditionalFormatting sqref="D105:D106">
    <cfRule type="cellIs" dxfId="162" priority="164" stopIfTrue="1" operator="equal">
      <formula>"CW 2130-R11"</formula>
    </cfRule>
    <cfRule type="cellIs" dxfId="161" priority="165" stopIfTrue="1" operator="equal">
      <formula>"CW 3120-R2"</formula>
    </cfRule>
    <cfRule type="cellIs" dxfId="160" priority="166" stopIfTrue="1" operator="equal">
      <formula>"CW 3240-R7"</formula>
    </cfRule>
  </conditionalFormatting>
  <conditionalFormatting sqref="D108:D111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115">
    <cfRule type="cellIs" dxfId="156" priority="152" stopIfTrue="1" operator="equal">
      <formula>"CW 2130-R11"</formula>
    </cfRule>
    <cfRule type="cellIs" dxfId="155" priority="153" stopIfTrue="1" operator="equal">
      <formula>"CW 3120-R2"</formula>
    </cfRule>
    <cfRule type="cellIs" dxfId="154" priority="154" stopIfTrue="1" operator="equal">
      <formula>"CW 3240-R7"</formula>
    </cfRule>
  </conditionalFormatting>
  <conditionalFormatting sqref="D118">
    <cfRule type="cellIs" dxfId="153" priority="143" stopIfTrue="1" operator="equal">
      <formula>"CW 2130-R11"</formula>
    </cfRule>
    <cfRule type="cellIs" dxfId="152" priority="144" stopIfTrue="1" operator="equal">
      <formula>"CW 3120-R2"</formula>
    </cfRule>
    <cfRule type="cellIs" dxfId="151" priority="145" stopIfTrue="1" operator="equal">
      <formula>"CW 3240-R7"</formula>
    </cfRule>
  </conditionalFormatting>
  <conditionalFormatting sqref="D116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112:D114">
    <cfRule type="cellIs" dxfId="147" priority="155" stopIfTrue="1" operator="equal">
      <formula>"CW 2130-R11"</formula>
    </cfRule>
    <cfRule type="cellIs" dxfId="146" priority="156" stopIfTrue="1" operator="equal">
      <formula>"CW 3120-R2"</formula>
    </cfRule>
    <cfRule type="cellIs" dxfId="145" priority="157" stopIfTrue="1" operator="equal">
      <formula>"CW 3240-R7"</formula>
    </cfRule>
  </conditionalFormatting>
  <conditionalFormatting sqref="D117">
    <cfRule type="cellIs" dxfId="144" priority="146" stopIfTrue="1" operator="equal">
      <formula>"CW 2130-R11"</formula>
    </cfRule>
    <cfRule type="cellIs" dxfId="143" priority="147" stopIfTrue="1" operator="equal">
      <formula>"CW 3120-R2"</formula>
    </cfRule>
    <cfRule type="cellIs" dxfId="142" priority="148" stopIfTrue="1" operator="equal">
      <formula>"CW 3240-R7"</formula>
    </cfRule>
  </conditionalFormatting>
  <conditionalFormatting sqref="D119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121">
    <cfRule type="cellIs" dxfId="138" priority="134" stopIfTrue="1" operator="equal">
      <formula>"CW 2130-R11"</formula>
    </cfRule>
    <cfRule type="cellIs" dxfId="137" priority="135" stopIfTrue="1" operator="equal">
      <formula>"CW 3120-R2"</formula>
    </cfRule>
    <cfRule type="cellIs" dxfId="136" priority="136" stopIfTrue="1" operator="equal">
      <formula>"CW 3240-R7"</formula>
    </cfRule>
  </conditionalFormatting>
  <conditionalFormatting sqref="D125">
    <cfRule type="cellIs" dxfId="135" priority="131" stopIfTrue="1" operator="equal">
      <formula>"CW 2130-R11"</formula>
    </cfRule>
    <cfRule type="cellIs" dxfId="134" priority="132" stopIfTrue="1" operator="equal">
      <formula>"CW 3120-R2"</formula>
    </cfRule>
    <cfRule type="cellIs" dxfId="133" priority="133" stopIfTrue="1" operator="equal">
      <formula>"CW 3240-R7"</formula>
    </cfRule>
  </conditionalFormatting>
  <conditionalFormatting sqref="D120">
    <cfRule type="cellIs" dxfId="132" priority="137" stopIfTrue="1" operator="equal">
      <formula>"CW 2130-R11"</formula>
    </cfRule>
    <cfRule type="cellIs" dxfId="131" priority="138" stopIfTrue="1" operator="equal">
      <formula>"CW 3120-R2"</formula>
    </cfRule>
    <cfRule type="cellIs" dxfId="130" priority="139" stopIfTrue="1" operator="equal">
      <formula>"CW 3240-R7"</formula>
    </cfRule>
  </conditionalFormatting>
  <conditionalFormatting sqref="D126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133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135 D137:D138">
    <cfRule type="cellIs" dxfId="123" priority="123" stopIfTrue="1" operator="equal">
      <formula>"CW 3120-R2"</formula>
    </cfRule>
    <cfRule type="cellIs" dxfId="122" priority="124" stopIfTrue="1" operator="equal">
      <formula>"CW 3240-R7"</formula>
    </cfRule>
  </conditionalFormatting>
  <conditionalFormatting sqref="D136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144:D145">
    <cfRule type="cellIs" dxfId="118" priority="109" stopIfTrue="1" operator="equal">
      <formula>"CW 2130-R11"</formula>
    </cfRule>
    <cfRule type="cellIs" dxfId="117" priority="110" stopIfTrue="1" operator="equal">
      <formula>"CW 3120-R2"</formula>
    </cfRule>
    <cfRule type="cellIs" dxfId="116" priority="111" stopIfTrue="1" operator="equal">
      <formula>"CW 3240-R7"</formula>
    </cfRule>
  </conditionalFormatting>
  <conditionalFormatting sqref="D139 D141">
    <cfRule type="cellIs" dxfId="115" priority="118" stopIfTrue="1" operator="equal">
      <formula>"CW 3120-R2"</formula>
    </cfRule>
    <cfRule type="cellIs" dxfId="114" priority="119" stopIfTrue="1" operator="equal">
      <formula>"CW 3240-R7"</formula>
    </cfRule>
  </conditionalFormatting>
  <conditionalFormatting sqref="D140">
    <cfRule type="cellIs" dxfId="113" priority="116" stopIfTrue="1" operator="equal">
      <formula>"CW 3120-R2"</formula>
    </cfRule>
    <cfRule type="cellIs" dxfId="112" priority="117" stopIfTrue="1" operator="equal">
      <formula>"CW 3240-R7"</formula>
    </cfRule>
  </conditionalFormatting>
  <conditionalFormatting sqref="D142">
    <cfRule type="cellIs" dxfId="111" priority="114" stopIfTrue="1" operator="equal">
      <formula>"CW 3120-R2"</formula>
    </cfRule>
    <cfRule type="cellIs" dxfId="110" priority="115" stopIfTrue="1" operator="equal">
      <formula>"CW 3240-R7"</formula>
    </cfRule>
  </conditionalFormatting>
  <conditionalFormatting sqref="D143">
    <cfRule type="cellIs" dxfId="109" priority="112" stopIfTrue="1" operator="equal">
      <formula>"CW 3120-R2"</formula>
    </cfRule>
    <cfRule type="cellIs" dxfId="108" priority="113" stopIfTrue="1" operator="equal">
      <formula>"CW 3240-R7"</formula>
    </cfRule>
  </conditionalFormatting>
  <conditionalFormatting sqref="D146">
    <cfRule type="cellIs" dxfId="107" priority="107" stopIfTrue="1" operator="equal">
      <formula>"CW 3120-R2"</formula>
    </cfRule>
    <cfRule type="cellIs" dxfId="106" priority="108" stopIfTrue="1" operator="equal">
      <formula>"CW 3240-R7"</formula>
    </cfRule>
  </conditionalFormatting>
  <conditionalFormatting sqref="D147">
    <cfRule type="cellIs" dxfId="105" priority="105" stopIfTrue="1" operator="equal">
      <formula>"CW 3120-R2"</formula>
    </cfRule>
    <cfRule type="cellIs" dxfId="104" priority="106" stopIfTrue="1" operator="equal">
      <formula>"CW 3240-R7"</formula>
    </cfRule>
  </conditionalFormatting>
  <conditionalFormatting sqref="D152:D153">
    <cfRule type="cellIs" dxfId="103" priority="103" stopIfTrue="1" operator="equal">
      <formula>"CW 2130-R11"</formula>
    </cfRule>
    <cfRule type="cellIs" dxfId="102" priority="104" stopIfTrue="1" operator="equal">
      <formula>"CW 3240-R7"</formula>
    </cfRule>
  </conditionalFormatting>
  <conditionalFormatting sqref="D155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158:D160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161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163:D165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48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59:D60">
    <cfRule type="cellIs" dxfId="86" priority="86" stopIfTrue="1" operator="equal">
      <formula>"CW 3120-R2"</formula>
    </cfRule>
    <cfRule type="cellIs" dxfId="85" priority="87" stopIfTrue="1" operator="equal">
      <formula>"CW 3240-R7"</formula>
    </cfRule>
  </conditionalFormatting>
  <conditionalFormatting sqref="D61">
    <cfRule type="cellIs" dxfId="84" priority="84" stopIfTrue="1" operator="equal">
      <formula>"CW 3120-R2"</formula>
    </cfRule>
    <cfRule type="cellIs" dxfId="83" priority="85" stopIfTrue="1" operator="equal">
      <formula>"CW 3240-R7"</formula>
    </cfRule>
  </conditionalFormatting>
  <conditionalFormatting sqref="D77:D78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79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123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124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166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202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213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208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209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210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228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243">
    <cfRule type="cellIs" dxfId="49" priority="49" stopIfTrue="1" operator="equal">
      <formula>"CW 3120-R2"</formula>
    </cfRule>
    <cfRule type="cellIs" dxfId="48" priority="50" stopIfTrue="1" operator="equal">
      <formula>"CW 3240-R7"</formula>
    </cfRule>
  </conditionalFormatting>
  <conditionalFormatting sqref="D244">
    <cfRule type="cellIs" dxfId="47" priority="47" stopIfTrue="1" operator="equal">
      <formula>"CW 3120-R2"</formula>
    </cfRule>
    <cfRule type="cellIs" dxfId="46" priority="48" stopIfTrue="1" operator="equal">
      <formula>"CW 3240-R7"</formula>
    </cfRule>
  </conditionalFormatting>
  <conditionalFormatting sqref="D249">
    <cfRule type="cellIs" dxfId="45" priority="45" stopIfTrue="1" operator="equal">
      <formula>"CW 3120-R2"</formula>
    </cfRule>
    <cfRule type="cellIs" dxfId="44" priority="46" stopIfTrue="1" operator="equal">
      <formula>"CW 3240-R7"</formula>
    </cfRule>
  </conditionalFormatting>
  <conditionalFormatting sqref="D253:D254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255">
    <cfRule type="cellIs" dxfId="40" priority="40" stopIfTrue="1" operator="equal">
      <formula>"CW 3120-R2"</formula>
    </cfRule>
    <cfRule type="cellIs" dxfId="39" priority="41" stopIfTrue="1" operator="equal">
      <formula>"CW 3240-R7"</formula>
    </cfRule>
  </conditionalFormatting>
  <conditionalFormatting sqref="D256"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281">
    <cfRule type="cellIs" dxfId="36" priority="32" stopIfTrue="1" operator="equal">
      <formula>"CW 2130-R11"</formula>
    </cfRule>
    <cfRule type="cellIs" dxfId="35" priority="33" stopIfTrue="1" operator="equal">
      <formula>"CW 3120-R2"</formula>
    </cfRule>
    <cfRule type="cellIs" dxfId="34" priority="34" stopIfTrue="1" operator="equal">
      <formula>"CW 3240-R7"</formula>
    </cfRule>
  </conditionalFormatting>
  <conditionalFormatting sqref="D257:D259">
    <cfRule type="cellIs" dxfId="33" priority="35" stopIfTrue="1" operator="equal">
      <formula>"CW 2130-R11"</formula>
    </cfRule>
    <cfRule type="cellIs" dxfId="32" priority="36" stopIfTrue="1" operator="equal">
      <formula>"CW 3120-R2"</formula>
    </cfRule>
    <cfRule type="cellIs" dxfId="31" priority="37" stopIfTrue="1" operator="equal">
      <formula>"CW 3240-R7"</formula>
    </cfRule>
  </conditionalFormatting>
  <conditionalFormatting sqref="D286">
    <cfRule type="cellIs" dxfId="30" priority="26" stopIfTrue="1" operator="equal">
      <formula>"CW 2130-R11"</formula>
    </cfRule>
    <cfRule type="cellIs" dxfId="29" priority="27" stopIfTrue="1" operator="equal">
      <formula>"CW 3120-R2"</formula>
    </cfRule>
    <cfRule type="cellIs" dxfId="28" priority="28" stopIfTrue="1" operator="equal">
      <formula>"CW 3240-R7"</formula>
    </cfRule>
  </conditionalFormatting>
  <conditionalFormatting sqref="D282">
    <cfRule type="cellIs" dxfId="27" priority="29" stopIfTrue="1" operator="equal">
      <formula>"CW 2130-R11"</formula>
    </cfRule>
    <cfRule type="cellIs" dxfId="26" priority="30" stopIfTrue="1" operator="equal">
      <formula>"CW 3120-R2"</formula>
    </cfRule>
    <cfRule type="cellIs" dxfId="25" priority="31" stopIfTrue="1" operator="equal">
      <formula>"CW 3240-R7"</formula>
    </cfRule>
  </conditionalFormatting>
  <conditionalFormatting sqref="D287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424">
    <cfRule type="cellIs" dxfId="21" priority="21" stopIfTrue="1" operator="equal">
      <formula>"CW 3120-R2"</formula>
    </cfRule>
    <cfRule type="cellIs" dxfId="20" priority="22" stopIfTrue="1" operator="equal">
      <formula>"CW 3240-R7"</formula>
    </cfRule>
  </conditionalFormatting>
  <conditionalFormatting sqref="D423">
    <cfRule type="cellIs" dxfId="19" priority="19" stopIfTrue="1" operator="equal">
      <formula>"CW 3120-R2"</formula>
    </cfRule>
    <cfRule type="cellIs" dxfId="18" priority="20" stopIfTrue="1" operator="equal">
      <formula>"CW 3240-R7"</formula>
    </cfRule>
  </conditionalFormatting>
  <conditionalFormatting sqref="D425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171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173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172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174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176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175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178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179:D181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56:G464">
      <formula1>IF(G456&gt;=0.01,ROUND(G456,2),0.01)</formula1>
    </dataValidation>
    <dataValidation type="custom" allowBlank="1" showInputMessage="1" showErrorMessage="1" error="If you can enter a Unit  Price in this cell, pLease contact the Contract Administrator immediately!" sqref="G119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85:G186 G188:G191 G194:G195 G197 G199 G216:G217 G75 G233 G231 G235 G238 G219:G220 G241 G222:G228 G246:G250 G164:G166 G209:G213 G263 G265:G267 G358:G360 G363 G365 G367:G369 G371 G373:G374 G376 G378 G381:G383 G386:G389 G392 G394 G396:G398 G401:G403 G405:G408 G410:G411 G414:G415 G417 G420:G421 G287:G289 G427:G428 G430 G433:G435 G437:G440 G344 G444:G446 G449:G450 G277:G279 G291 G293 G296:G300 G302 G304:G308 G311:G312 G315 G282 G321:G322 G327 G325 G330:G331 G65:G68 G338 G340:G342 G333:G336 G346:G350 G353 G9:G11 G14 G16 G18 G20 G22 G25:G29 G31:G34 G37:G40 G43 G124 G51:G52 G54:G55 G45:G48 G63 G84 G71:G73 G261 G61 G442 G89:G90 G92:G95 G98 G100 G102 G104 G106 G109:G114 G116:G118 G120:G121 G126 G131 G129 G133 G138 G136 G141:G142 G144:G145 G147 G149:G153 G155 G157:G161 G58 G77:G81 G202:G207 G243:G244 G252 G270:G272 G317:G319 G178 G255:G256 G284:G285 G423:G425 G259 G176 G173 G180">
      <formula1>IF(G9&gt;=0.01,ROUND(G9,2),0.01)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Bid Opportunity No. 279-2017 
&amp;XTemplate Version: C42017.....-RW&amp;RBid Submission
Page &amp;P+3 of 28</oddHeader>
    <oddFooter xml:space="preserve">&amp;R__________________
Name of Bidder                    </oddFooter>
  </headerFooter>
  <rowBreaks count="20" manualBreakCount="20">
    <brk id="34" max="16383" man="1"/>
    <brk id="61" max="16383" man="1"/>
    <brk id="86" max="16383" man="1"/>
    <brk id="114" max="16383" man="1"/>
    <brk id="138" max="16383" man="1"/>
    <brk id="161" max="16383" man="1"/>
    <brk id="168" max="16383" man="1"/>
    <brk id="182" max="16383" man="1"/>
    <brk id="210" max="16383" man="1"/>
    <brk id="232" max="16383" man="1"/>
    <brk id="259" max="16383" man="1"/>
    <brk id="274" max="16383" man="1"/>
    <brk id="302" max="16383" man="1"/>
    <brk id="330" max="16383" man="1"/>
    <brk id="355" max="16383" man="1"/>
    <brk id="383" max="16383" man="1"/>
    <brk id="408" max="16383" man="1"/>
    <brk id="434" max="16383" man="1"/>
    <brk id="452" min="1" max="7" man="1"/>
    <brk id="465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279-2017</vt:lpstr>
      <vt:lpstr>'279-2017'!Print_Area</vt:lpstr>
      <vt:lpstr>'279-2017'!Print_Titles</vt:lpstr>
      <vt:lpstr>'279-2017'!XEVERYTHING</vt:lpstr>
      <vt:lpstr>'279-2017'!XITEMS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Charisse</dc:creator>
  <dc:description>Checked by HP on May 2 2017_x000d_
_x000d_
_x000d_
File Size 75517</dc:description>
  <cp:lastModifiedBy>Pheifer, Henly</cp:lastModifiedBy>
  <dcterms:created xsi:type="dcterms:W3CDTF">2017-05-02T13:50:28Z</dcterms:created>
  <dcterms:modified xsi:type="dcterms:W3CDTF">2017-05-02T19:10:13Z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-1800804801</vt:i4>
  </property>
  <property fmtid="{D5CDD505-2E9C-101B-9397-08002B2CF9AE}" pid="3" name="_NewReviewCycle">
    <vt:lpwstr/>
  </property>
  <property fmtid="{D5CDD505-2E9C-101B-9397-08002B2CF9AE}" pid="4" name="_EmailSubject">
    <vt:lpwstr>Bid Opp 279-2017 Form B</vt:lpwstr>
  </property>
  <property fmtid="{D5CDD505-2E9C-101B-9397-08002B2CF9AE}" pid="5" name="_AuthorEmail">
    <vt:lpwstr>HPheifer@winnipeg.ca</vt:lpwstr>
  </property>
  <property fmtid="{D5CDD505-2E9C-101B-9397-08002B2CF9AE}" pid="6" name="_AuthorEmailDisplayName">
    <vt:lpwstr>Pheifer, Henly</vt:lpwstr>
  </property>
</Properties>
</file>