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FORM B - PRICES" sheetId="1" r:id="rId1"/>
  </sheets>
  <externalReferences>
    <externalReference r:id="rId2"/>
  </externalReferences>
  <definedNames>
    <definedName name="_12TENDER_SUBMISSI">'[1]FORM B; PRICES'!#REF!</definedName>
    <definedName name="_1PAGE_1_OF_13">'[1]FORM B; PRICES'!#REF!</definedName>
    <definedName name="_2TENDER_NO._181">'[1]FORM B; PRICES'!#REF!</definedName>
    <definedName name="_3PAGE_1_OF_13" localSheetId="0">'FORM B - PRICES'!#REF!</definedName>
    <definedName name="_3PAGE_1_OF_13">#REF!</definedName>
    <definedName name="_3TENDER_SUBMISSI">'[1]FORM B; PRICES'!#REF!</definedName>
    <definedName name="_4PAGE_1_OF_13">'[1]FORM B; PRICES'!#REF!</definedName>
    <definedName name="_6TENDER_NO._181" localSheetId="0">'FORM B - PRICES'!#REF!</definedName>
    <definedName name="_6TENDER_NO._181">#REF!</definedName>
    <definedName name="_8TENDER_NO._181">'[1]FORM B; PRICES'!#REF!</definedName>
    <definedName name="_9TENDER_SUBMISSI" localSheetId="0">'FORM B - PRICES'!#REF!</definedName>
    <definedName name="_9TENDER_SUBMISSI">#REF!</definedName>
    <definedName name="_xlnm._FilterDatabase" localSheetId="0" hidden="1">'FORM B - PRICES'!$F$1:$F$473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PRICES'!$B$1:$H$642</definedName>
    <definedName name="_xlnm.Print_Titles" localSheetId="0">'FORM B - PRICES'!$1:$6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PRICES'!$B$1:$IM$327</definedName>
    <definedName name="XEverything">#REF!</definedName>
    <definedName name="XITEMS" localSheetId="0">'FORM B - PRICES'!$B$41:$IM$327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586" i="1" l="1"/>
  <c r="H587" i="1"/>
  <c r="H585" i="1"/>
  <c r="H588" i="1"/>
  <c r="H589" i="1"/>
  <c r="H591" i="1"/>
  <c r="H620" i="1"/>
  <c r="H629" i="1" l="1"/>
  <c r="B638" i="1" l="1"/>
  <c r="C632" i="1"/>
  <c r="B632" i="1"/>
  <c r="C630" i="1"/>
  <c r="H628" i="1"/>
  <c r="H627" i="1"/>
  <c r="H626" i="1"/>
  <c r="H625" i="1"/>
  <c r="H624" i="1"/>
  <c r="H623" i="1"/>
  <c r="H622" i="1"/>
  <c r="H621" i="1"/>
  <c r="H619" i="1"/>
  <c r="H618" i="1"/>
  <c r="H617" i="1"/>
  <c r="H615" i="1"/>
  <c r="H614" i="1"/>
  <c r="C612" i="1"/>
  <c r="B612" i="1"/>
  <c r="B637" i="1" s="1"/>
  <c r="H611" i="1"/>
  <c r="H609" i="1"/>
  <c r="H607" i="1"/>
  <c r="H606" i="1"/>
  <c r="H605" i="1"/>
  <c r="H604" i="1"/>
  <c r="H603" i="1"/>
  <c r="H602" i="1"/>
  <c r="H598" i="1"/>
  <c r="H597" i="1"/>
  <c r="H596" i="1"/>
  <c r="H595" i="1"/>
  <c r="H594" i="1"/>
  <c r="H593" i="1"/>
  <c r="H592" i="1"/>
  <c r="H583" i="1"/>
  <c r="H582" i="1"/>
  <c r="H581" i="1"/>
  <c r="H579" i="1"/>
  <c r="H578" i="1"/>
  <c r="H577" i="1"/>
  <c r="H576" i="1"/>
  <c r="H575" i="1"/>
  <c r="H574" i="1"/>
  <c r="C571" i="1"/>
  <c r="C636" i="1" s="1"/>
  <c r="B571" i="1"/>
  <c r="B636" i="1" s="1"/>
  <c r="H570" i="1"/>
  <c r="H569" i="1"/>
  <c r="H567" i="1"/>
  <c r="H566" i="1"/>
  <c r="H564" i="1"/>
  <c r="H563" i="1"/>
  <c r="H561" i="1"/>
  <c r="H560" i="1"/>
  <c r="H559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1" i="1"/>
  <c r="H530" i="1"/>
  <c r="H529" i="1"/>
  <c r="H528" i="1"/>
  <c r="H527" i="1"/>
  <c r="H526" i="1"/>
  <c r="H525" i="1"/>
  <c r="H523" i="1"/>
  <c r="H522" i="1"/>
  <c r="H521" i="1"/>
  <c r="C518" i="1"/>
  <c r="B518" i="1"/>
  <c r="B635" i="1" s="1"/>
  <c r="H517" i="1"/>
  <c r="H515" i="1"/>
  <c r="H514" i="1"/>
  <c r="H512" i="1"/>
  <c r="H511" i="1"/>
  <c r="H510" i="1"/>
  <c r="H509" i="1"/>
  <c r="H508" i="1"/>
  <c r="H507" i="1"/>
  <c r="H506" i="1"/>
  <c r="H505" i="1"/>
  <c r="H502" i="1"/>
  <c r="H501" i="1"/>
  <c r="H500" i="1"/>
  <c r="H499" i="1"/>
  <c r="H498" i="1"/>
  <c r="H497" i="1"/>
  <c r="H496" i="1"/>
  <c r="H495" i="1"/>
  <c r="H494" i="1"/>
  <c r="H493" i="1"/>
  <c r="H492" i="1"/>
  <c r="H490" i="1"/>
  <c r="H489" i="1"/>
  <c r="H488" i="1"/>
  <c r="H487" i="1"/>
  <c r="H485" i="1"/>
  <c r="H484" i="1"/>
  <c r="H483" i="1"/>
  <c r="H482" i="1"/>
  <c r="H481" i="1"/>
  <c r="H480" i="1"/>
  <c r="H479" i="1"/>
  <c r="H478" i="1"/>
  <c r="H477" i="1"/>
  <c r="H475" i="1"/>
  <c r="H474" i="1"/>
  <c r="H473" i="1"/>
  <c r="H472" i="1"/>
  <c r="H471" i="1"/>
  <c r="H470" i="1"/>
  <c r="H469" i="1"/>
  <c r="H468" i="1"/>
  <c r="H466" i="1"/>
  <c r="H465" i="1"/>
  <c r="H464" i="1"/>
  <c r="H462" i="1"/>
  <c r="H461" i="1"/>
  <c r="H460" i="1"/>
  <c r="H458" i="1"/>
  <c r="H457" i="1"/>
  <c r="H456" i="1"/>
  <c r="H455" i="1"/>
  <c r="H453" i="1"/>
  <c r="H452" i="1"/>
  <c r="H451" i="1"/>
  <c r="H450" i="1"/>
  <c r="H449" i="1"/>
  <c r="H447" i="1"/>
  <c r="H445" i="1"/>
  <c r="H444" i="1"/>
  <c r="H443" i="1"/>
  <c r="H440" i="1"/>
  <c r="H439" i="1"/>
  <c r="H437" i="1"/>
  <c r="H435" i="1"/>
  <c r="H434" i="1"/>
  <c r="H432" i="1"/>
  <c r="H429" i="1"/>
  <c r="H428" i="1"/>
  <c r="H427" i="1"/>
  <c r="H425" i="1"/>
  <c r="H422" i="1"/>
  <c r="H421" i="1"/>
  <c r="H418" i="1"/>
  <c r="H416" i="1"/>
  <c r="H415" i="1"/>
  <c r="H414" i="1"/>
  <c r="H412" i="1"/>
  <c r="H411" i="1"/>
  <c r="H410" i="1"/>
  <c r="H407" i="1"/>
  <c r="H406" i="1"/>
  <c r="H405" i="1"/>
  <c r="H402" i="1"/>
  <c r="H401" i="1"/>
  <c r="H399" i="1"/>
  <c r="H398" i="1"/>
  <c r="H397" i="1"/>
  <c r="H396" i="1"/>
  <c r="H394" i="1"/>
  <c r="H392" i="1"/>
  <c r="H391" i="1"/>
  <c r="H390" i="1"/>
  <c r="H389" i="1"/>
  <c r="H388" i="1"/>
  <c r="H385" i="1"/>
  <c r="H382" i="1"/>
  <c r="H381" i="1"/>
  <c r="H380" i="1"/>
  <c r="H379" i="1"/>
  <c r="H378" i="1"/>
  <c r="H375" i="1"/>
  <c r="H373" i="1"/>
  <c r="H372" i="1"/>
  <c r="H370" i="1"/>
  <c r="H369" i="1"/>
  <c r="H368" i="1"/>
  <c r="H366" i="1"/>
  <c r="H365" i="1"/>
  <c r="H363" i="1"/>
  <c r="H361" i="1"/>
  <c r="H359" i="1"/>
  <c r="H358" i="1"/>
  <c r="H357" i="1"/>
  <c r="H355" i="1"/>
  <c r="H353" i="1"/>
  <c r="H352" i="1"/>
  <c r="H351" i="1"/>
  <c r="H349" i="1"/>
  <c r="H345" i="1"/>
  <c r="H344" i="1"/>
  <c r="H343" i="1"/>
  <c r="H342" i="1"/>
  <c r="H340" i="1"/>
  <c r="H338" i="1"/>
  <c r="H337" i="1"/>
  <c r="H336" i="1"/>
  <c r="H335" i="1"/>
  <c r="H334" i="1"/>
  <c r="H332" i="1"/>
  <c r="H331" i="1"/>
  <c r="H330" i="1"/>
  <c r="H328" i="1"/>
  <c r="H325" i="1"/>
  <c r="H322" i="1"/>
  <c r="H321" i="1"/>
  <c r="H320" i="1"/>
  <c r="H318" i="1"/>
  <c r="H316" i="1"/>
  <c r="H314" i="1"/>
  <c r="H313" i="1"/>
  <c r="H309" i="1"/>
  <c r="H308" i="1"/>
  <c r="H307" i="1"/>
  <c r="H306" i="1"/>
  <c r="H305" i="1"/>
  <c r="H304" i="1"/>
  <c r="H301" i="1"/>
  <c r="H300" i="1"/>
  <c r="H297" i="1"/>
  <c r="H295" i="1"/>
  <c r="H294" i="1"/>
  <c r="H292" i="1"/>
  <c r="H289" i="1"/>
  <c r="H288" i="1"/>
  <c r="H286" i="1"/>
  <c r="H284" i="1"/>
  <c r="H282" i="1"/>
  <c r="C277" i="1"/>
  <c r="C634" i="1" s="1"/>
  <c r="B277" i="1"/>
  <c r="B634" i="1" s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1" i="1"/>
  <c r="H260" i="1"/>
  <c r="H258" i="1"/>
  <c r="H257" i="1"/>
  <c r="H255" i="1"/>
  <c r="H252" i="1"/>
  <c r="H251" i="1"/>
  <c r="H250" i="1"/>
  <c r="H248" i="1"/>
  <c r="H247" i="1"/>
  <c r="H245" i="1"/>
  <c r="H244" i="1"/>
  <c r="H241" i="1"/>
  <c r="H240" i="1"/>
  <c r="H237" i="1"/>
  <c r="H236" i="1"/>
  <c r="H235" i="1"/>
  <c r="H233" i="1"/>
  <c r="H232" i="1"/>
  <c r="H231" i="1"/>
  <c r="H230" i="1"/>
  <c r="H229" i="1"/>
  <c r="H227" i="1"/>
  <c r="H226" i="1"/>
  <c r="H223" i="1"/>
  <c r="H222" i="1"/>
  <c r="H221" i="1"/>
  <c r="H220" i="1"/>
  <c r="H219" i="1"/>
  <c r="H218" i="1"/>
  <c r="H217" i="1"/>
  <c r="H216" i="1"/>
  <c r="H215" i="1"/>
  <c r="H214" i="1"/>
  <c r="H212" i="1"/>
  <c r="H210" i="1"/>
  <c r="H209" i="1"/>
  <c r="H208" i="1"/>
  <c r="H207" i="1"/>
  <c r="H206" i="1"/>
  <c r="H205" i="1"/>
  <c r="H204" i="1"/>
  <c r="H201" i="1"/>
  <c r="H199" i="1"/>
  <c r="H197" i="1"/>
  <c r="H196" i="1"/>
  <c r="H194" i="1"/>
  <c r="H191" i="1"/>
  <c r="H189" i="1"/>
  <c r="H187" i="1"/>
  <c r="H186" i="1"/>
  <c r="H185" i="1"/>
  <c r="H183" i="1"/>
  <c r="H181" i="1"/>
  <c r="H179" i="1"/>
  <c r="H177" i="1"/>
  <c r="H175" i="1"/>
  <c r="H174" i="1"/>
  <c r="H172" i="1"/>
  <c r="H170" i="1"/>
  <c r="H169" i="1"/>
  <c r="H166" i="1"/>
  <c r="H165" i="1"/>
  <c r="H164" i="1"/>
  <c r="H163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C146" i="1"/>
  <c r="C633" i="1" s="1"/>
  <c r="B146" i="1"/>
  <c r="B633" i="1" s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28" i="1"/>
  <c r="H127" i="1"/>
  <c r="H124" i="1"/>
  <c r="H123" i="1"/>
  <c r="H122" i="1"/>
  <c r="H121" i="1"/>
  <c r="H119" i="1"/>
  <c r="H117" i="1"/>
  <c r="H116" i="1"/>
  <c r="H115" i="1"/>
  <c r="H113" i="1"/>
  <c r="H112" i="1"/>
  <c r="H110" i="1"/>
  <c r="H107" i="1"/>
  <c r="H106" i="1"/>
  <c r="H105" i="1"/>
  <c r="H104" i="1"/>
  <c r="H103" i="1"/>
  <c r="H102" i="1"/>
  <c r="H100" i="1"/>
  <c r="H99" i="1"/>
  <c r="H98" i="1"/>
  <c r="H97" i="1"/>
  <c r="H94" i="1"/>
  <c r="H93" i="1"/>
  <c r="H91" i="1"/>
  <c r="H89" i="1"/>
  <c r="H88" i="1"/>
  <c r="H86" i="1"/>
  <c r="H83" i="1"/>
  <c r="H81" i="1"/>
  <c r="H79" i="1"/>
  <c r="H78" i="1"/>
  <c r="H77" i="1"/>
  <c r="H75" i="1"/>
  <c r="H73" i="1"/>
  <c r="H71" i="1"/>
  <c r="H69" i="1"/>
  <c r="H68" i="1"/>
  <c r="H67" i="1"/>
  <c r="H66" i="1"/>
  <c r="H64" i="1"/>
  <c r="H62" i="1"/>
  <c r="H61" i="1"/>
  <c r="H58" i="1"/>
  <c r="H57" i="1"/>
  <c r="H56" i="1"/>
  <c r="H55" i="1"/>
  <c r="H53" i="1"/>
  <c r="H52" i="1"/>
  <c r="H51" i="1"/>
  <c r="H50" i="1"/>
  <c r="H49" i="1"/>
  <c r="H48" i="1"/>
  <c r="H47" i="1"/>
  <c r="H45" i="1"/>
  <c r="H44" i="1"/>
  <c r="H43" i="1"/>
  <c r="C40" i="1"/>
  <c r="B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1" i="1"/>
  <c r="H10" i="1"/>
  <c r="H9" i="1"/>
  <c r="H630" i="1" l="1"/>
  <c r="H638" i="1" s="1"/>
  <c r="H612" i="1"/>
  <c r="H637" i="1" s="1"/>
  <c r="H146" i="1"/>
  <c r="H633" i="1" s="1"/>
  <c r="H277" i="1"/>
  <c r="H634" i="1" s="1"/>
  <c r="H40" i="1"/>
  <c r="H632" i="1" s="1"/>
  <c r="H518" i="1"/>
  <c r="H635" i="1" s="1"/>
  <c r="C635" i="1"/>
  <c r="C638" i="1"/>
  <c r="H571" i="1"/>
  <c r="H636" i="1" s="1"/>
  <c r="C637" i="1"/>
  <c r="G639" i="1" l="1"/>
</calcChain>
</file>

<file path=xl/sharedStrings.xml><?xml version="1.0" encoding="utf-8"?>
<sst xmlns="http://schemas.openxmlformats.org/spreadsheetml/2006/main" count="2021" uniqueCount="837">
  <si>
    <t>FORM B: PRICES</t>
  </si>
  <si>
    <t>PLESSIS ROAD TWINNING AND GRADE SEPARATION AT CN REDDITT SUBDIVISION:  PLESSIS ROAD RECONSTRUCTION, UNDERPASS STRUCTURES, LAND DRAINAGE SEWER AND MICELLANEOUS UNDERROUND AND LANDSCAPING WORKS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</si>
  <si>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</si>
  <si>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</si>
  <si>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</si>
  <si>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</si>
  <si>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</si>
  <si>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</si>
  <si>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</si>
  <si>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</si>
  <si>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</si>
  <si>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</si>
  <si>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</si>
  <si>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</si>
  <si>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</si>
  <si>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CN REDDITT SUBDIVISION - UNDERPASS STRUCTURES</t>
  </si>
  <si>
    <t>BRIDGE/RETAINING WALLS</t>
  </si>
  <si>
    <t/>
  </si>
  <si>
    <t>A.1</t>
  </si>
  <si>
    <t>Mobilization and Demobilization</t>
  </si>
  <si>
    <t>E5</t>
  </si>
  <si>
    <t>L.S.</t>
  </si>
  <si>
    <t>A.2</t>
  </si>
  <si>
    <t>Excavation and Backfilling</t>
  </si>
  <si>
    <t>E23</t>
  </si>
  <si>
    <t>A.3</t>
  </si>
  <si>
    <t>Supplying and Driving Steel Sheet Piles</t>
  </si>
  <si>
    <t>E33</t>
  </si>
  <si>
    <t>A.4</t>
  </si>
  <si>
    <t>Rock-Socketed Caissons</t>
  </si>
  <si>
    <t>i)</t>
  </si>
  <si>
    <t>Supply and Install Rock-Socketed Caissons</t>
  </si>
  <si>
    <t>E24</t>
  </si>
  <si>
    <t>ii)</t>
  </si>
  <si>
    <t>Added Length of Rock-Socket</t>
  </si>
  <si>
    <t>m</t>
  </si>
  <si>
    <t>iii)</t>
  </si>
  <si>
    <t>Added Length of Steel Casing into Weathered Rock Zone</t>
  </si>
  <si>
    <t>iv)</t>
  </si>
  <si>
    <t>Subtracted Length of Rock-Socketed Caisson</t>
  </si>
  <si>
    <t>A.5</t>
  </si>
  <si>
    <t>Structural Concrete</t>
  </si>
  <si>
    <t>Abutments</t>
  </si>
  <si>
    <t>E25</t>
  </si>
  <si>
    <t>Pier Cap</t>
  </si>
  <si>
    <t>Shoulder and Median Traffic Barriers</t>
  </si>
  <si>
    <t>Sidewalk/ATP Slabs</t>
  </si>
  <si>
    <t>v)</t>
  </si>
  <si>
    <t>Retaining Wall Cladding</t>
  </si>
  <si>
    <t>vi)</t>
  </si>
  <si>
    <t>Retaining Wall Caps</t>
  </si>
  <si>
    <t>A.6</t>
  </si>
  <si>
    <t>Supplying and Placing Reinforcing Steel Bars</t>
  </si>
  <si>
    <t xml:space="preserve">Plain </t>
  </si>
  <si>
    <t>E26</t>
  </si>
  <si>
    <t>kg</t>
  </si>
  <si>
    <t xml:space="preserve">Galvanized </t>
  </si>
  <si>
    <t xml:space="preserve">Stainless Steel </t>
  </si>
  <si>
    <t>A.7</t>
  </si>
  <si>
    <t>Supply, Fabrication and Delivery of Spherical Bearings</t>
  </si>
  <si>
    <t>Fixed Bearings</t>
  </si>
  <si>
    <t>E28</t>
  </si>
  <si>
    <t>each</t>
  </si>
  <si>
    <t>Expansion Bearings</t>
  </si>
  <si>
    <t>A.8</t>
  </si>
  <si>
    <t>Installation of Spherical Bearings</t>
  </si>
  <si>
    <t>A.9</t>
  </si>
  <si>
    <t>Suppy, Fabrication and Delivery of Structural Steel for Bridge</t>
  </si>
  <si>
    <t>E30</t>
  </si>
  <si>
    <t>A.10</t>
  </si>
  <si>
    <t>Erection of Structural Steel for Bridge</t>
  </si>
  <si>
    <t>A.11</t>
  </si>
  <si>
    <t>Supply and Placement of Waterproofing</t>
  </si>
  <si>
    <t>E29</t>
  </si>
  <si>
    <t>A.12</t>
  </si>
  <si>
    <t>Supply and Installation of Aluminum Pedestrian Handrail</t>
  </si>
  <si>
    <t>E32</t>
  </si>
  <si>
    <t>A.13</t>
  </si>
  <si>
    <t>Chain Link Fencing</t>
  </si>
  <si>
    <t>CW 3550-R2, E36</t>
  </si>
  <si>
    <t>A.14</t>
  </si>
  <si>
    <t>Welcome to Transcona Signage</t>
  </si>
  <si>
    <t>E35</t>
  </si>
  <si>
    <t xml:space="preserve">Sub-Total </t>
  </si>
  <si>
    <t>B</t>
  </si>
  <si>
    <t>PLESSIS ROAD ASPHALT RECONSTRUCTION  - DUGALD ROAD TO APPROX. 300M SOUTH, INCLUDING DUGALD ROAD AND PLESSIS ROAD INTERSECTION WORKS</t>
  </si>
  <si>
    <t>EARTH AND BASE WORKS</t>
  </si>
  <si>
    <t>B.1</t>
  </si>
  <si>
    <t>Clearing and Grubbing</t>
  </si>
  <si>
    <t>CW 3010-R4</t>
  </si>
  <si>
    <t>m²</t>
  </si>
  <si>
    <t>B.2</t>
  </si>
  <si>
    <t>Excavation</t>
  </si>
  <si>
    <t>CW 3110-R17, E75</t>
  </si>
  <si>
    <t>m³</t>
  </si>
  <si>
    <t>B.3</t>
  </si>
  <si>
    <t>Sub-Grade Compaction</t>
  </si>
  <si>
    <t>CW 3110-R17</t>
  </si>
  <si>
    <t>B.4</t>
  </si>
  <si>
    <t>Crushed Sub-base Material</t>
  </si>
  <si>
    <t xml:space="preserve">50 mm </t>
  </si>
  <si>
    <t>tonne</t>
  </si>
  <si>
    <t xml:space="preserve">100 mm </t>
  </si>
  <si>
    <t xml:space="preserve">150 mm </t>
  </si>
  <si>
    <t>B.5</t>
  </si>
  <si>
    <t>Supplying and Placing Base Course Material</t>
  </si>
  <si>
    <t>B.6</t>
  </si>
  <si>
    <t>Grading of Boulevards</t>
  </si>
  <si>
    <t>B.7</t>
  </si>
  <si>
    <t xml:space="preserve">Ditch Grading </t>
  </si>
  <si>
    <t>B.8</t>
  </si>
  <si>
    <t>Ditch Excavation</t>
  </si>
  <si>
    <t>B.9</t>
  </si>
  <si>
    <t>Removal of Existing Concrete Bases</t>
  </si>
  <si>
    <t>600 mm Diameter or Less</t>
  </si>
  <si>
    <t>Greater than 600 mm Diameter</t>
  </si>
  <si>
    <t>B.10</t>
  </si>
  <si>
    <t>Separation Geotextile Fabric</t>
  </si>
  <si>
    <t xml:space="preserve">CW 3130-R4 </t>
  </si>
  <si>
    <t>B.11</t>
  </si>
  <si>
    <t>Supply and Install Geogrid</t>
  </si>
  <si>
    <t>CW 3135-R1</t>
  </si>
  <si>
    <t>ROADWORK - REMOVALS/RENEWALS</t>
  </si>
  <si>
    <t>B.12</t>
  </si>
  <si>
    <t>Pavement Removal</t>
  </si>
  <si>
    <t>Concrete Pavement</t>
  </si>
  <si>
    <t>Asphalt Pavement</t>
  </si>
  <si>
    <t>B.13</t>
  </si>
  <si>
    <t>Slab Replacement</t>
  </si>
  <si>
    <t xml:space="preserve">CW 3230-R7
</t>
  </si>
  <si>
    <t>200 mm Concrete Pavement (Plain-Dowelled)</t>
  </si>
  <si>
    <t>B.14</t>
  </si>
  <si>
    <t>Partial Slab Patches</t>
  </si>
  <si>
    <t>200 mm Concrete Pavement (Type A)</t>
  </si>
  <si>
    <t>200 mm Concrete Pavement (Type B)</t>
  </si>
  <si>
    <t>200 mm Concrete Pavement (Type C)</t>
  </si>
  <si>
    <t>200 mm Concrete Pavement (Type D)</t>
  </si>
  <si>
    <t>B.15</t>
  </si>
  <si>
    <t>Partial Slab Patches - Early Opening (24 hour)</t>
  </si>
  <si>
    <t>B.16</t>
  </si>
  <si>
    <t>Drilled Dowels</t>
  </si>
  <si>
    <t>19.1 mm Diameter</t>
  </si>
  <si>
    <t>B.17</t>
  </si>
  <si>
    <t>Drilled Tie Bars</t>
  </si>
  <si>
    <t>20 M Deformed Tie Bar</t>
  </si>
  <si>
    <t>B.18</t>
  </si>
  <si>
    <t>Miscellaneous Concrete Slab Removal</t>
  </si>
  <si>
    <t xml:space="preserve">CW 3235-R9  </t>
  </si>
  <si>
    <t xml:space="preserve"> </t>
  </si>
  <si>
    <t>Median Slab</t>
  </si>
  <si>
    <t>100 mm Sidewalk</t>
  </si>
  <si>
    <t>Bullnose</t>
  </si>
  <si>
    <t>B.19</t>
  </si>
  <si>
    <t>Concrete Curb Removal</t>
  </si>
  <si>
    <t xml:space="preserve">CW 3240-R10 </t>
  </si>
  <si>
    <t>Barrier (Separate)</t>
  </si>
  <si>
    <t>B.20</t>
  </si>
  <si>
    <t>Concrete Curb Installation</t>
  </si>
  <si>
    <t>Barrier (180 mm reveal ht, Dowelled)</t>
  </si>
  <si>
    <t>SD-205</t>
  </si>
  <si>
    <t>B.21</t>
  </si>
  <si>
    <t xml:space="preserve">Construction of Asphaltic Concrete Overlay </t>
  </si>
  <si>
    <t xml:space="preserve">CW 3410-R9 </t>
  </si>
  <si>
    <t>Main Line Paving</t>
  </si>
  <si>
    <t>B.22</t>
  </si>
  <si>
    <t>Planing of Pavement</t>
  </si>
  <si>
    <t xml:space="preserve">CW 3450-R5 </t>
  </si>
  <si>
    <t>0 - 50 mm Depth (Asphalt)</t>
  </si>
  <si>
    <t>50 - 100 mm Depth (Asphalt)</t>
  </si>
  <si>
    <t>B.23</t>
  </si>
  <si>
    <t>Detectable Warning Surface Tiles</t>
  </si>
  <si>
    <t>CW 3326</t>
  </si>
  <si>
    <t xml:space="preserve">610 mm X 1220 mm </t>
  </si>
  <si>
    <t>JOINT AND CRACK SEALING</t>
  </si>
  <si>
    <t>B.24</t>
  </si>
  <si>
    <t>Crack Sealing</t>
  </si>
  <si>
    <t>E79</t>
  </si>
  <si>
    <t>B.25</t>
  </si>
  <si>
    <t xml:space="preserve">Reflective Crack Maintenance </t>
  </si>
  <si>
    <t>CW 3250-R7</t>
  </si>
  <si>
    <t>ROADWORKS - NEW CONSTRUCTION</t>
  </si>
  <si>
    <t>B.26</t>
  </si>
  <si>
    <t>Concrete Pavements, Median Slabs, Bull-noses, and Safety Medians</t>
  </si>
  <si>
    <t>CW 3310-R14</t>
  </si>
  <si>
    <t>Construction of 200 mm Concrete Pavement (Plain-Dowelled)</t>
  </si>
  <si>
    <t>Construction of Concrete Median Slabs</t>
  </si>
  <si>
    <t>SD-227A</t>
  </si>
  <si>
    <t>Construction of Monolithic Concrete Median Slabs</t>
  </si>
  <si>
    <t>SD-226A</t>
  </si>
  <si>
    <t>Construction of Monolithic Concrete Bull-noses</t>
  </si>
  <si>
    <t>SD-227C</t>
  </si>
  <si>
    <t>B.27</t>
  </si>
  <si>
    <t>Concrete Curbs, Curb and Gutter, and Splash Strips</t>
  </si>
  <si>
    <t>Construction of Curb and Gutter (180 mm ht, Barrier, Integral, 600 mm width, 150 mm Plain Concrete Pavement)</t>
  </si>
  <si>
    <t>SD-200</t>
  </si>
  <si>
    <t>Construction of Curb and Gutter (8-12 mm ht, Curb Ramp,  Integral, 600 mm width, 150 mm Plain Concrete Pavement)</t>
  </si>
  <si>
    <t xml:space="preserve">SD-200          SD-229E        </t>
  </si>
  <si>
    <t>Construction of  Curb Ramp (8-12 mm ht, Monolithic)</t>
  </si>
  <si>
    <t>SD-229C</t>
  </si>
  <si>
    <t>Construction of Splash Strip, (Separate, 600 mm width)</t>
  </si>
  <si>
    <t>SD-223B</t>
  </si>
  <si>
    <t>B.28</t>
  </si>
  <si>
    <t>Supply and Installation of Dowel Assemblies</t>
  </si>
  <si>
    <t>B.29</t>
  </si>
  <si>
    <t>100 mm Concrete Sidewalk</t>
  </si>
  <si>
    <t xml:space="preserve">CW 3325-R5  </t>
  </si>
  <si>
    <t>B.30</t>
  </si>
  <si>
    <t xml:space="preserve">Construction of Asphaltic Concrete Pavements </t>
  </si>
  <si>
    <t>Tie-ins and Approaches</t>
  </si>
  <si>
    <t>B.31</t>
  </si>
  <si>
    <t>Construction of Asphaltic Concrete Base Course (Type III)</t>
  </si>
  <si>
    <t>ASSOCIATED DRAINAGE AND UNDERGROUND WORKS</t>
  </si>
  <si>
    <t>B.32</t>
  </si>
  <si>
    <t>Removal of Existing Catch Basins</t>
  </si>
  <si>
    <t>CW 2130-R12</t>
  </si>
  <si>
    <t>B.33</t>
  </si>
  <si>
    <t>Abandoning Existing Drainage Inlets</t>
  </si>
  <si>
    <t>B.34</t>
  </si>
  <si>
    <t>Installation of Subdrains</t>
  </si>
  <si>
    <t>CW 3120-R4</t>
  </si>
  <si>
    <t>ADJUSTMENTS</t>
  </si>
  <si>
    <t>B.35</t>
  </si>
  <si>
    <t>Adjustment of Catch Basins / Manholes Frames</t>
  </si>
  <si>
    <t>CW 3210-R7</t>
  </si>
  <si>
    <t>B.36</t>
  </si>
  <si>
    <t>Replacing Existing Risers</t>
  </si>
  <si>
    <t>Pre-cast Concrete Risers</t>
  </si>
  <si>
    <t>vert. m</t>
  </si>
  <si>
    <t>B.37</t>
  </si>
  <si>
    <t>Adjustment of Valve Boxes</t>
  </si>
  <si>
    <t>B.38</t>
  </si>
  <si>
    <t>Adjustment of Curb Stop Boxes</t>
  </si>
  <si>
    <t>B.39</t>
  </si>
  <si>
    <t>Adjustment of Traffic Signal Service Box Frames</t>
  </si>
  <si>
    <t>TEMPORARY PAVEMENT</t>
  </si>
  <si>
    <t>B.40</t>
  </si>
  <si>
    <t>B.41</t>
  </si>
  <si>
    <t>B.42</t>
  </si>
  <si>
    <t>MISCELLANEOUS</t>
  </si>
  <si>
    <t>B.43</t>
  </si>
  <si>
    <t>Tree Removal</t>
  </si>
  <si>
    <t>E9</t>
  </si>
  <si>
    <t>B.44</t>
  </si>
  <si>
    <t>Polyethylene Waterline, 50 mm</t>
  </si>
  <si>
    <t>CW 3530-R3</t>
  </si>
  <si>
    <t>B.45</t>
  </si>
  <si>
    <t>Sprinkler Assemblies</t>
  </si>
  <si>
    <t>B.46</t>
  </si>
  <si>
    <t>Removal of Irrigation Pipe and Sprinkler Heads</t>
  </si>
  <si>
    <t>B.47</t>
  </si>
  <si>
    <t>Supply and Installation of Crash Attenuation Barrier</t>
  </si>
  <si>
    <t>E74</t>
  </si>
  <si>
    <t>B.48</t>
  </si>
  <si>
    <t>Remove and Salvage Existing Overhead Sign Support Structures</t>
  </si>
  <si>
    <t>E93</t>
  </si>
  <si>
    <t>Dugald Rd. E/B West of Plessis Rd.</t>
  </si>
  <si>
    <t>LS</t>
  </si>
  <si>
    <t>B.49</t>
  </si>
  <si>
    <t>Supply and Installation of Steel Overhead Sign Support Structures</t>
  </si>
  <si>
    <t>E95</t>
  </si>
  <si>
    <t>B.50</t>
  </si>
  <si>
    <t>Cast-in-Place Concrete Pile Foundations</t>
  </si>
  <si>
    <t>E80</t>
  </si>
  <si>
    <t>B.51</t>
  </si>
  <si>
    <t>Hydro Excavation</t>
  </si>
  <si>
    <t>E21</t>
  </si>
  <si>
    <t>hrs</t>
  </si>
  <si>
    <t>B.52</t>
  </si>
  <si>
    <t>Grouted Stone Riprap</t>
  </si>
  <si>
    <t>CW 3615-R2</t>
  </si>
  <si>
    <t>B.53</t>
  </si>
  <si>
    <t>Salvaging Existing Barrier Rail</t>
  </si>
  <si>
    <t>CW 3650-R6</t>
  </si>
  <si>
    <t>B.54</t>
  </si>
  <si>
    <t>Salvaging Existing Barrier Posts</t>
  </si>
  <si>
    <t>C</t>
  </si>
  <si>
    <t>PLESSIS ROAD CONCRETE RECONSTRUCTION - DUGALD ROAD TO PANDORA AVENUE W.</t>
  </si>
  <si>
    <t>C.1</t>
  </si>
  <si>
    <t>CW 3110-R17, E75, E81</t>
  </si>
  <si>
    <t>C.2</t>
  </si>
  <si>
    <t>Excavate, Transport and Disposal of Contaminated Soil</t>
  </si>
  <si>
    <t>C.3</t>
  </si>
  <si>
    <t>Off-Site Disposal of Contaminated  Water</t>
  </si>
  <si>
    <t>E75</t>
  </si>
  <si>
    <t>Litre</t>
  </si>
  <si>
    <t>C.4</t>
  </si>
  <si>
    <t>Excavation and Backfill Test Pits</t>
  </si>
  <si>
    <t>Hours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</si>
  <si>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</si>
  <si>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</si>
  <si>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</si>
  <si>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</si>
  <si>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</si>
  <si>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</si>
  <si>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</si>
  <si>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</si>
  <si>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</si>
  <si>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</si>
  <si>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</si>
  <si>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</si>
  <si>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</si>
  <si>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Slab Replacement - Early Opening (24 hour)</t>
  </si>
  <si>
    <t>C.18</t>
  </si>
  <si>
    <t>C.19</t>
  </si>
  <si>
    <t>C.20</t>
  </si>
  <si>
    <t>C.21</t>
  </si>
  <si>
    <t>C.22</t>
  </si>
  <si>
    <t>C.23</t>
  </si>
  <si>
    <t>C.24</t>
  </si>
  <si>
    <t>C.25</t>
  </si>
  <si>
    <t>0 - 50 mm Depth (Concrete)</t>
  </si>
  <si>
    <t>C.26</t>
  </si>
  <si>
    <t>C.27</t>
  </si>
  <si>
    <t>C.28</t>
  </si>
  <si>
    <t>Construction of 250 mm Concrete Pavement (Plain-Dowelled) "Slip Form Paving"</t>
  </si>
  <si>
    <t>Construction of 150 mm Concrete Pavement (Reinforced)</t>
  </si>
  <si>
    <t>Construction of Monolithic Curb and Sidewalk</t>
  </si>
  <si>
    <t>SD-228B</t>
  </si>
  <si>
    <t>vii)</t>
  </si>
  <si>
    <t>C.29</t>
  </si>
  <si>
    <t>Concrete Pavements for Early Opening</t>
  </si>
  <si>
    <t>Construction of 250 mm Concrete Pavement for Early Opening 24 hour (Plain-Dowelled)</t>
  </si>
  <si>
    <t>C.30</t>
  </si>
  <si>
    <t>Construction of Barrier (180 mm ht, Separate)</t>
  </si>
  <si>
    <t>SD-203A</t>
  </si>
  <si>
    <t>Construction of Curb and Gutter (15 mm ht, Lip Curb, Integral, 600 mm width, 150 mm Plain Concrete Pavement)</t>
  </si>
  <si>
    <t>SD-200            SD-202B</t>
  </si>
  <si>
    <t>Construction of Curb and Gutter (75 mm ht, Lip Curb, Integral, 600 mm width, 150 mm Plain Concrete Pavement)</t>
  </si>
  <si>
    <t>Construction of  Mountable Curb 120  (Integral)</t>
  </si>
  <si>
    <t>SD-201</t>
  </si>
  <si>
    <t>Construction of Splash Strip (180 mm ht, Monolithic Barrier Curb,  750 mm width) "Slip Form Paving"</t>
  </si>
  <si>
    <t>SD-223A</t>
  </si>
  <si>
    <t>viii)</t>
  </si>
  <si>
    <t>Construction of Splash Strip (180 mm ht, Monolithic Modified Barrier Curb,  750 mm width)</t>
  </si>
  <si>
    <t xml:space="preserve">SD-223A
</t>
  </si>
  <si>
    <t>C.31</t>
  </si>
  <si>
    <t>C.32</t>
  </si>
  <si>
    <t>C.33</t>
  </si>
  <si>
    <t>C.34</t>
  </si>
  <si>
    <t>C.35</t>
  </si>
  <si>
    <t>C.36</t>
  </si>
  <si>
    <t>C.37</t>
  </si>
  <si>
    <t>C.38</t>
  </si>
  <si>
    <t>Removal of Existing Culverts</t>
  </si>
  <si>
    <t>E72</t>
  </si>
  <si>
    <t>C.39</t>
  </si>
  <si>
    <t>Watermain and Water Service Insulation</t>
  </si>
  <si>
    <t>CW 2110, 
SD-018</t>
  </si>
  <si>
    <t>C.40</t>
  </si>
  <si>
    <t>C.41</t>
  </si>
  <si>
    <t>C.42</t>
  </si>
  <si>
    <t>C.43</t>
  </si>
  <si>
    <t>C.44</t>
  </si>
  <si>
    <t>C.45</t>
  </si>
  <si>
    <t>C.46</t>
  </si>
  <si>
    <t>Temporary Pavement Under Structure</t>
  </si>
  <si>
    <t>E82</t>
  </si>
  <si>
    <t>ACTIVE TRANSPORTATION PATHWAY</t>
  </si>
  <si>
    <t>C.47</t>
  </si>
  <si>
    <t>C.48</t>
  </si>
  <si>
    <t>C.49</t>
  </si>
  <si>
    <t>C.50</t>
  </si>
  <si>
    <t>C.51</t>
  </si>
  <si>
    <t>C.52</t>
  </si>
  <si>
    <t>C.53</t>
  </si>
  <si>
    <t>2 mm to 10 mm Wide</t>
  </si>
  <si>
    <t>C.54</t>
  </si>
  <si>
    <t>C.55</t>
  </si>
  <si>
    <t>Chain Link Fence Removal</t>
  </si>
  <si>
    <t>E78</t>
  </si>
  <si>
    <t>C.56</t>
  </si>
  <si>
    <t>Chain Link Fence</t>
  </si>
  <si>
    <t>1.83m Height</t>
  </si>
  <si>
    <t xml:space="preserve">CW 3550-R2 </t>
  </si>
  <si>
    <t>C.57</t>
  </si>
  <si>
    <t>Wood Fence Removal</t>
  </si>
  <si>
    <t>E97</t>
  </si>
  <si>
    <t>C.58</t>
  </si>
  <si>
    <t>Grouted Rip Rap Removal</t>
  </si>
  <si>
    <t>C.59</t>
  </si>
  <si>
    <t>Landscape Boulder Relocation</t>
  </si>
  <si>
    <t>C.60</t>
  </si>
  <si>
    <t>Landscape Planter Relocation</t>
  </si>
  <si>
    <t>C.61</t>
  </si>
  <si>
    <t>Relocation of "Transcona Community Path  Sign"</t>
  </si>
  <si>
    <t>C.62</t>
  </si>
  <si>
    <t>C.63</t>
  </si>
  <si>
    <t>Relocation of Transcona BIZ Pedestal</t>
  </si>
  <si>
    <t>E94</t>
  </si>
  <si>
    <t>C.64</t>
  </si>
  <si>
    <t>C.65</t>
  </si>
  <si>
    <t>Gates</t>
  </si>
  <si>
    <t>CW 3550-R2</t>
  </si>
  <si>
    <t>C.66</t>
  </si>
  <si>
    <t>C.67</t>
  </si>
  <si>
    <t>Demolition and Removals</t>
  </si>
  <si>
    <t>E20</t>
  </si>
  <si>
    <t>C.68</t>
  </si>
  <si>
    <t>Speed Table Removals</t>
  </si>
  <si>
    <t>C.69</t>
  </si>
  <si>
    <t>Temporary Precast Concrete Barriers</t>
  </si>
  <si>
    <t>E83</t>
  </si>
  <si>
    <t>D</t>
  </si>
  <si>
    <t>PLESSIS ROAD - MISCELLANEOUS WATERMAIN, WASTEWATER SEWER AND LAND DRAINAGE WORKS</t>
  </si>
  <si>
    <t>WATERMAINS</t>
  </si>
  <si>
    <t>D.1</t>
  </si>
  <si>
    <t>Watermain</t>
  </si>
  <si>
    <t>CW 2110-R11</t>
  </si>
  <si>
    <t>150 mm</t>
  </si>
  <si>
    <t xml:space="preserve">i) </t>
  </si>
  <si>
    <t>200mm</t>
  </si>
  <si>
    <t>D.2</t>
  </si>
  <si>
    <t>Hydrant Assembly</t>
  </si>
  <si>
    <t>SD-006</t>
  </si>
  <si>
    <t>D.3</t>
  </si>
  <si>
    <t>Watermain Valve</t>
  </si>
  <si>
    <t>200 mm</t>
  </si>
  <si>
    <t>D.4</t>
  </si>
  <si>
    <t>Fittings</t>
  </si>
  <si>
    <t>Tees</t>
  </si>
  <si>
    <t>Bends (SD-004)</t>
  </si>
  <si>
    <t>Bends (SD-005)</t>
  </si>
  <si>
    <t>D.5</t>
  </si>
  <si>
    <t>Connecting to Existing Watermains and Large Diameter Water Services</t>
  </si>
  <si>
    <t>In-line Connection - No Plug Existing</t>
  </si>
  <si>
    <t>D.6</t>
  </si>
  <si>
    <t>Hydrant Adjustments</t>
  </si>
  <si>
    <t>Raising Existing Hydrant</t>
  </si>
  <si>
    <t xml:space="preserve">ii) </t>
  </si>
  <si>
    <t xml:space="preserve">Relocating existing Hydrant -Type 'A' </t>
  </si>
  <si>
    <t>D.7</t>
  </si>
  <si>
    <t>D.8</t>
  </si>
  <si>
    <t>Removal of Abandoned 200mm Asbestos Cement Watermain</t>
  </si>
  <si>
    <t>E68</t>
  </si>
  <si>
    <t>D.9</t>
  </si>
  <si>
    <t>Removal of Existing Box Enclosure (Dugald Aband)</t>
  </si>
  <si>
    <t>WASTE WATER SEWERS</t>
  </si>
  <si>
    <t>D.10</t>
  </si>
  <si>
    <t>Wastewater Sewers</t>
  </si>
  <si>
    <t>150 mm PVC DR 18 C900 WWS FRM c/w Bends</t>
  </si>
  <si>
    <t>a) In a Trench, Class B Sand Bedding, Class 4 Backfill</t>
  </si>
  <si>
    <t>200 mm SDR 35 PVC</t>
  </si>
  <si>
    <t>250 mm SDR 35 PVC</t>
  </si>
  <si>
    <t>450 mm C76-IV or SDR 35 PVC</t>
  </si>
  <si>
    <t>D.11</t>
  </si>
  <si>
    <t>Manholes</t>
  </si>
  <si>
    <t>SD-010</t>
  </si>
  <si>
    <t>v.m</t>
  </si>
  <si>
    <t>D.12</t>
  </si>
  <si>
    <t>Install New Manhole on Existing Sewer</t>
  </si>
  <si>
    <t>D.13</t>
  </si>
  <si>
    <t>Connecting to Existing Manhole</t>
  </si>
  <si>
    <t>150 mm FRM            (MH0733)</t>
  </si>
  <si>
    <t>250 mm            ( MH7984)</t>
  </si>
  <si>
    <t>450 mm              (MH.W4)</t>
  </si>
  <si>
    <t>D.14</t>
  </si>
  <si>
    <t>Connecting to Existing Sewer</t>
  </si>
  <si>
    <t>150 mm PVC DR 18 C900 to  150 mm FRM</t>
  </si>
  <si>
    <t>D.15</t>
  </si>
  <si>
    <t>Abandoning Existing Sewers with Cement Stabilized Fill</t>
  </si>
  <si>
    <t>m3</t>
  </si>
  <si>
    <t>D.16</t>
  </si>
  <si>
    <t>Abandoning Existing Manholes</t>
  </si>
  <si>
    <t>D.17</t>
  </si>
  <si>
    <t>Removal of Existing Manholes</t>
  </si>
  <si>
    <t>D. 18</t>
  </si>
  <si>
    <t>Removal of Abandoned 375mm Concrete WWS</t>
  </si>
  <si>
    <t>D.19</t>
  </si>
  <si>
    <t>Concrete Pipe Three-Edge Bearing Test</t>
  </si>
  <si>
    <t>450 mm C76-IV</t>
  </si>
  <si>
    <t>D.20</t>
  </si>
  <si>
    <t>Sewer Inspection</t>
  </si>
  <si>
    <t xml:space="preserve">CW 2145-R3 </t>
  </si>
  <si>
    <t>250 mm</t>
  </si>
  <si>
    <t>450 mm</t>
  </si>
  <si>
    <t>D.21</t>
  </si>
  <si>
    <t>250mm Circular Flap Gate on Round MH Wall    (MH.W12)</t>
  </si>
  <si>
    <t>E64</t>
  </si>
  <si>
    <t>LAND DRAINAGE SEWERS</t>
  </si>
  <si>
    <t>D.22</t>
  </si>
  <si>
    <t>Land Drainage Sewers</t>
  </si>
  <si>
    <t>300 mm SDR 35 PVC</t>
  </si>
  <si>
    <t>375 mm C76-III or SDR 35 PVC</t>
  </si>
  <si>
    <t>450 mm C76-III or SDR 35 PVC</t>
  </si>
  <si>
    <t xml:space="preserve">525 mm SDR 35 PVC </t>
  </si>
  <si>
    <t xml:space="preserve">525 mm C76-IV </t>
  </si>
  <si>
    <t xml:space="preserve">525 mm C76-V </t>
  </si>
  <si>
    <t>600 mm C76-III</t>
  </si>
  <si>
    <t>ix)</t>
  </si>
  <si>
    <t>1050 mm C76-III</t>
  </si>
  <si>
    <t>x)</t>
  </si>
  <si>
    <t>1050 mm C76-V</t>
  </si>
  <si>
    <t>D.23</t>
  </si>
  <si>
    <t>D.24</t>
  </si>
  <si>
    <t>D.25</t>
  </si>
  <si>
    <t xml:space="preserve">Catch Basin  </t>
  </si>
  <si>
    <t xml:space="preserve">SD-024 </t>
  </si>
  <si>
    <t>SD-025</t>
  </si>
  <si>
    <t>SD-025 c/w Ditch Inlet Grate</t>
  </si>
  <si>
    <t>SD-025 c/w Ditch Inlet Grate &amp; Retaining Wall</t>
  </si>
  <si>
    <t>D.26</t>
  </si>
  <si>
    <t xml:space="preserve">Catch Pit  </t>
  </si>
  <si>
    <t xml:space="preserve">SD-023 </t>
  </si>
  <si>
    <t>D.27</t>
  </si>
  <si>
    <t>Sewer Service (SSP)</t>
  </si>
  <si>
    <t>375 mm Preinsulated SDR 35 PVC c/w Heat Trace Cable</t>
  </si>
  <si>
    <t>D.28</t>
  </si>
  <si>
    <t>Drainage Connection Pipe (DCP)</t>
  </si>
  <si>
    <t>In a Trench, Class B Sand Bedding, Class 2 Backfill</t>
  </si>
  <si>
    <t>D.29</t>
  </si>
  <si>
    <t>Sewer Service Risers</t>
  </si>
  <si>
    <t>SD-014</t>
  </si>
  <si>
    <t>D.30</t>
  </si>
  <si>
    <t>Corrugated Steel Pipe Culvert - Supply</t>
  </si>
  <si>
    <t xml:space="preserve">CW 3610-R3  </t>
  </si>
  <si>
    <t xml:space="preserve">400 mm x 2.0 mm </t>
  </si>
  <si>
    <t xml:space="preserve">450 mm x 2.0 mm </t>
  </si>
  <si>
    <t>1390 x 970 mm x 2.8mm</t>
  </si>
  <si>
    <t>D.31</t>
  </si>
  <si>
    <t>Corrugated Steel Pipe Culvert - Install</t>
  </si>
  <si>
    <t>1390 x 970 mm x 2.8mm thick</t>
  </si>
  <si>
    <t>D.32</t>
  </si>
  <si>
    <t>Precast Concrete Pipe Culvert - Supply</t>
  </si>
  <si>
    <t>600mm C76-IV</t>
  </si>
  <si>
    <t>1050mm C76-V</t>
  </si>
  <si>
    <t>D.33</t>
  </si>
  <si>
    <t>Precast Concrete Pipe Culvert - Install</t>
  </si>
  <si>
    <t>D.34</t>
  </si>
  <si>
    <t>RCP Flared End Sections</t>
  </si>
  <si>
    <t>525mm C76-III c/w safety grate</t>
  </si>
  <si>
    <t xml:space="preserve">600mm C76-IV </t>
  </si>
  <si>
    <t>600mm C76-V c/w safety grate</t>
  </si>
  <si>
    <t xml:space="preserve">1050mm C76-V </t>
  </si>
  <si>
    <t>D.35</t>
  </si>
  <si>
    <t xml:space="preserve">Dry Pond Inlet Structure </t>
  </si>
  <si>
    <t>E65</t>
  </si>
  <si>
    <t>D.36</t>
  </si>
  <si>
    <t>250mm (MH.L3,5A)</t>
  </si>
  <si>
    <t>300mm (MH.1060)</t>
  </si>
  <si>
    <t>450mm (MH.L1)</t>
  </si>
  <si>
    <t>600mm (MH.L7)</t>
  </si>
  <si>
    <t>D.37</t>
  </si>
  <si>
    <t>250mm PVC to 525mm Conc.</t>
  </si>
  <si>
    <t>300mm PVC to 1050mm Conc.</t>
  </si>
  <si>
    <t>300mm PVC to 1350mm Conc. (SD-009)</t>
  </si>
  <si>
    <t>D.38</t>
  </si>
  <si>
    <t>Plugging Existing Sewers and Sewer Services Smaller Than 300mm</t>
  </si>
  <si>
    <t>250mm</t>
  </si>
  <si>
    <t>D.39</t>
  </si>
  <si>
    <t>Abandoning Existing Sewer Services under existing or future pavements</t>
  </si>
  <si>
    <t>D.40</t>
  </si>
  <si>
    <t>Abandoning Existing LDS with Cement Stabilized Fill</t>
  </si>
  <si>
    <t>300mm</t>
  </si>
  <si>
    <t>375mm</t>
  </si>
  <si>
    <t>450mm</t>
  </si>
  <si>
    <t>600mm</t>
  </si>
  <si>
    <t>800mm</t>
  </si>
  <si>
    <t>900mm</t>
  </si>
  <si>
    <t>1050mm</t>
  </si>
  <si>
    <t>1050mm x 900mm Box</t>
  </si>
  <si>
    <t>D.41</t>
  </si>
  <si>
    <t>Removal of Existing Abandoned LDS/CSP</t>
  </si>
  <si>
    <t>200/250/300mm</t>
  </si>
  <si>
    <t>525mm</t>
  </si>
  <si>
    <t>D.42</t>
  </si>
  <si>
    <t>D.43</t>
  </si>
  <si>
    <t>D.44</t>
  </si>
  <si>
    <t xml:space="preserve">CW 2130-R12 </t>
  </si>
  <si>
    <t>D.45</t>
  </si>
  <si>
    <t>Removal of Existing Catch Pits</t>
  </si>
  <si>
    <t>D.46</t>
  </si>
  <si>
    <t>450mm C76-III</t>
  </si>
  <si>
    <t>525mm C76-V</t>
  </si>
  <si>
    <t>600mm C76-III</t>
  </si>
  <si>
    <t>D.47</t>
  </si>
  <si>
    <t>D.48</t>
  </si>
  <si>
    <t>D.49</t>
  </si>
  <si>
    <t>Heat Trace Cable System for SSP</t>
  </si>
  <si>
    <t>E70</t>
  </si>
  <si>
    <t>D.50</t>
  </si>
  <si>
    <t xml:space="preserve">Catch Pit Insulation </t>
  </si>
  <si>
    <t>E69</t>
  </si>
  <si>
    <t>D.51</t>
  </si>
  <si>
    <t>300 SSP Installation Thru Retaining Wall c/w 400mm Steel Casing and End Seals</t>
  </si>
  <si>
    <t>E73</t>
  </si>
  <si>
    <t>DRY POND</t>
  </si>
  <si>
    <t>D.52</t>
  </si>
  <si>
    <t>Removals</t>
  </si>
  <si>
    <t>300mm Abandoned Non-Asbestos Cement Watermain Removal</t>
  </si>
  <si>
    <t>450mm Abandoned Asbestos Cement Watermain</t>
  </si>
  <si>
    <t>E67</t>
  </si>
  <si>
    <t>500mm Abandoned Non-Asbestos Cement Watermain Removal</t>
  </si>
  <si>
    <t>Abandoned Reservoir Foundation</t>
  </si>
  <si>
    <t>Abandoned Pump House Foundation</t>
  </si>
  <si>
    <t>Abandoned Valve Pit/Chamber Foundation</t>
  </si>
  <si>
    <t>D.53</t>
  </si>
  <si>
    <t>CW 3010-R12</t>
  </si>
  <si>
    <t>ha</t>
  </si>
  <si>
    <t>D.54</t>
  </si>
  <si>
    <t>Preparation of Existing Ground Surface</t>
  </si>
  <si>
    <t>CW 3170-R12</t>
  </si>
  <si>
    <t>m2</t>
  </si>
  <si>
    <t>D.55</t>
  </si>
  <si>
    <t>Common Excavation</t>
  </si>
  <si>
    <t>Suitable Site</t>
  </si>
  <si>
    <t>Unsuitable Site</t>
  </si>
  <si>
    <t>D.56</t>
  </si>
  <si>
    <t>Fill Material</t>
  </si>
  <si>
    <t>E</t>
  </si>
  <si>
    <t>LANDSCAPING</t>
  </si>
  <si>
    <t>E.1</t>
  </si>
  <si>
    <t>Sodding</t>
  </si>
  <si>
    <t>E87</t>
  </si>
  <si>
    <t xml:space="preserve"> width &lt; or = 600mm (no topsoil)</t>
  </si>
  <si>
    <t xml:space="preserve"> width &lt; or = 600mm (c/w 75 mm imported topsoil)</t>
  </si>
  <si>
    <t xml:space="preserve"> width &gt; 600mm (c/w 75mm imported topsoil)</t>
  </si>
  <si>
    <t>E.2</t>
  </si>
  <si>
    <t>Seeding</t>
  </si>
  <si>
    <t>E88</t>
  </si>
  <si>
    <t>Salt Tolerant Seed Mix</t>
  </si>
  <si>
    <t>Naturalized Low Mow Seed Mix</t>
  </si>
  <si>
    <t>Turf Grass Seed Mix</t>
  </si>
  <si>
    <t>Fescue Overs-seed Mix</t>
  </si>
  <si>
    <t>E.3</t>
  </si>
  <si>
    <t>Soil Amendments for Salt Tolerant, Naturalized and Turf Grass Seeding and Related Sod Edge Strips</t>
  </si>
  <si>
    <t>E89</t>
  </si>
  <si>
    <t>E.4</t>
  </si>
  <si>
    <t>Planting Beds with Growing Medium (450mm Depth)</t>
  </si>
  <si>
    <t>E86</t>
  </si>
  <si>
    <t>E.5</t>
  </si>
  <si>
    <t>Wood Chip Mulch (50mm Depth)</t>
  </si>
  <si>
    <t>E.6</t>
  </si>
  <si>
    <t>E.7</t>
  </si>
  <si>
    <t>Plant Material</t>
  </si>
  <si>
    <t>Colorado Spruce (1.8m HT)</t>
  </si>
  <si>
    <t>Colorado Spruce (2.4m HT)</t>
  </si>
  <si>
    <t>Black Hills Spruce (1.8m HT)</t>
  </si>
  <si>
    <t>Black Hills Spruce (2.4m HT)</t>
  </si>
  <si>
    <t>Baron Manitoba Maple (65 mm cal.)</t>
  </si>
  <si>
    <t>American Elm (65 mm cal.)</t>
  </si>
  <si>
    <t>Discovery Elm (65 mm cal.)</t>
  </si>
  <si>
    <t>Bur Oak (50 mm cal.)</t>
  </si>
  <si>
    <t>Delta Hackberry (50 mm cal.)</t>
  </si>
  <si>
    <t>Ohio Buckeye (50 mm cal.)</t>
  </si>
  <si>
    <t>xi)</t>
  </si>
  <si>
    <t>Fallgold Black Ash (65 mm cal.)</t>
  </si>
  <si>
    <t>xii)</t>
  </si>
  <si>
    <t>Patmore Green Ash (65 mm cal.)</t>
  </si>
  <si>
    <t>xiii)</t>
  </si>
  <si>
    <t>Manchurian Ash (65 mm cal.)</t>
  </si>
  <si>
    <t>xiv)</t>
  </si>
  <si>
    <t>Prairie Horizon Alder (50 mm cal.)</t>
  </si>
  <si>
    <t>xv)</t>
  </si>
  <si>
    <t>Trembling Aspen (50 mm cal.)</t>
  </si>
  <si>
    <t>xvi)</t>
  </si>
  <si>
    <t>Dropmore Linden (65 mm cal.)</t>
  </si>
  <si>
    <t>xvii)</t>
  </si>
  <si>
    <t>Little Leaf Linen (65 mm cal.)</t>
  </si>
  <si>
    <t>xviii)</t>
  </si>
  <si>
    <t>Japanese Tree Lilac</t>
  </si>
  <si>
    <t>xix)</t>
  </si>
  <si>
    <t>Amur Maple (1.8 m ht.)</t>
  </si>
  <si>
    <t>xx)</t>
  </si>
  <si>
    <t>False Spirea (0.60 m ht.)</t>
  </si>
  <si>
    <t>xxi)</t>
  </si>
  <si>
    <t>Downy Arrowwood(0.75 m ht.)</t>
  </si>
  <si>
    <t>xxii)</t>
  </si>
  <si>
    <t>Nannyberry (0.75 m ht.)</t>
  </si>
  <si>
    <t>xxiii)</t>
  </si>
  <si>
    <t>Redosier Dogwood (0.45 m ht.)</t>
  </si>
  <si>
    <t>xxiv)</t>
  </si>
  <si>
    <t>Firedance Dogwwod  (0.60 m ht.)</t>
  </si>
  <si>
    <t>xxv)</t>
  </si>
  <si>
    <t>Red-Berried Elder  (0.75 m ht.)</t>
  </si>
  <si>
    <t>E.8</t>
  </si>
  <si>
    <t>Site Furnishings</t>
  </si>
  <si>
    <t>Bench - 1.8m long</t>
  </si>
  <si>
    <t>Trash Receptacle</t>
  </si>
  <si>
    <t>E.9</t>
  </si>
  <si>
    <t>Chemical Application of Herbicide</t>
  </si>
  <si>
    <t>E92</t>
  </si>
  <si>
    <t>per time</t>
  </si>
  <si>
    <t>E.10</t>
  </si>
  <si>
    <t>Long-term Maintenance</t>
  </si>
  <si>
    <t>E90</t>
  </si>
  <si>
    <t>General Maintenance of Landscaping</t>
  </si>
  <si>
    <t>annual</t>
  </si>
  <si>
    <t>General Plant Material and Planting Bed Maintenance</t>
  </si>
  <si>
    <t>E.11</t>
  </si>
  <si>
    <t>Installation of Interlocking Paving Stones</t>
  </si>
  <si>
    <t>Interlocking Paving Stones</t>
  </si>
  <si>
    <t>CW 3330-R1</t>
  </si>
  <si>
    <t>Supplying and Placing Limestone Sub-base</t>
  </si>
  <si>
    <t>CW 3330-R5</t>
  </si>
  <si>
    <t>Installation of Interlocking Paving Stones on Lean Concrete Base</t>
  </si>
  <si>
    <t>CW 3335-R1</t>
  </si>
  <si>
    <t>Lean Concrete Base</t>
  </si>
  <si>
    <t>F</t>
  </si>
  <si>
    <t>CN REDDITT SUBDIVISION - TRACK CONSTRUCTION</t>
  </si>
  <si>
    <t>TRACK CONSTRUCTION WORKS</t>
  </si>
  <si>
    <t>F.1</t>
  </si>
  <si>
    <t>Install Supplied No. 12  LH 136lb RBM Turnout Complete on New HDWD switch ties.</t>
  </si>
  <si>
    <t>E53</t>
  </si>
  <si>
    <t>Each</t>
  </si>
  <si>
    <t>F.2</t>
  </si>
  <si>
    <t>Supply and Install 136lb Jointed Track Structure on New No.1 Treated Hardwood Ties Complete.</t>
  </si>
  <si>
    <t>Track Ft.</t>
  </si>
  <si>
    <t>F.3</t>
  </si>
  <si>
    <t>Supply and Install 136lb Thermite Welds Complete.</t>
  </si>
  <si>
    <t>F.4</t>
  </si>
  <si>
    <t>Install Supplied 39' Track Panels</t>
  </si>
  <si>
    <t>F.5</t>
  </si>
  <si>
    <t>Reline Existing Track</t>
  </si>
  <si>
    <t>F.6</t>
  </si>
  <si>
    <t>Supply and Place Ballast</t>
  </si>
  <si>
    <t>cu. Yard</t>
  </si>
  <si>
    <t>TRACK REMOVAL</t>
  </si>
  <si>
    <t>F.7</t>
  </si>
  <si>
    <t>Removal of Shoofly 136lb CWR Track Material</t>
  </si>
  <si>
    <t>F.8</t>
  </si>
  <si>
    <t>Removal of No. 10 136lb Turnouts</t>
  </si>
  <si>
    <t>F.9</t>
  </si>
  <si>
    <t>Removal and Stockpile of Ballast</t>
  </si>
  <si>
    <t>F.10</t>
  </si>
  <si>
    <t>F.11</t>
  </si>
  <si>
    <t>F.12</t>
  </si>
  <si>
    <t>F.13</t>
  </si>
  <si>
    <t xml:space="preserve">CW 3110-R17 </t>
  </si>
  <si>
    <t>F.14</t>
  </si>
  <si>
    <t>F.15</t>
  </si>
  <si>
    <t>Supply and Place Sub-Ballast Material</t>
  </si>
  <si>
    <t>E56</t>
  </si>
  <si>
    <t>SHOOFLY REMOVAL EARTH AND BASE WORKS</t>
  </si>
  <si>
    <t>F.16</t>
  </si>
  <si>
    <t>Reclaim and Place Crushed Sub-Base Material</t>
  </si>
  <si>
    <t>F.17</t>
  </si>
  <si>
    <t>Removal and Stockpile Crushed Sub-Base Material</t>
  </si>
  <si>
    <t>E53 &amp; E81</t>
  </si>
  <si>
    <t>F.18</t>
  </si>
  <si>
    <t>Removal and Stockpile Sub-Ballast Material</t>
  </si>
  <si>
    <t>F.19</t>
  </si>
  <si>
    <t>F.20</t>
  </si>
  <si>
    <t>F.21</t>
  </si>
  <si>
    <t>F.22</t>
  </si>
  <si>
    <t>Install Chain Link Fence - Salvaged Materials</t>
  </si>
  <si>
    <t>F.23</t>
  </si>
  <si>
    <t>Remove and Salvage Chain Link Fence</t>
  </si>
  <si>
    <t>F.24</t>
  </si>
  <si>
    <t>Random Stone Riprap</t>
  </si>
  <si>
    <t>F.25</t>
  </si>
  <si>
    <t>F.26</t>
  </si>
  <si>
    <t>Removal of Subdrains</t>
  </si>
  <si>
    <t>F.27</t>
  </si>
  <si>
    <t>600 mm x 2.0 mm</t>
  </si>
  <si>
    <t>F. 28</t>
  </si>
  <si>
    <t>G</t>
  </si>
  <si>
    <t>PUMPING STATION CONSTRUCTION</t>
  </si>
  <si>
    <t>G.1</t>
  </si>
  <si>
    <t>E52</t>
  </si>
  <si>
    <t>G.2</t>
  </si>
  <si>
    <t>Structural Excavation, Shoring and Dewatering</t>
  </si>
  <si>
    <t>E44</t>
  </si>
  <si>
    <t>G.3</t>
  </si>
  <si>
    <t>Supply and Install Rock-Socket Caissons</t>
  </si>
  <si>
    <t>E24 &amp; E43</t>
  </si>
  <si>
    <t>G.4</t>
  </si>
  <si>
    <t>Sub Structure</t>
  </si>
  <si>
    <t>G.5</t>
  </si>
  <si>
    <t>Super Structure</t>
  </si>
  <si>
    <t>E45</t>
  </si>
  <si>
    <t>G.6</t>
  </si>
  <si>
    <t>Process Mechanical Systems</t>
  </si>
  <si>
    <t>E46</t>
  </si>
  <si>
    <t>G.7</t>
  </si>
  <si>
    <t>Supply of Vertical Submersible Pumps</t>
  </si>
  <si>
    <t>G.8</t>
  </si>
  <si>
    <t>Plumbing and HVAC Mechanical Systems</t>
  </si>
  <si>
    <t>E47</t>
  </si>
  <si>
    <t>G.9</t>
  </si>
  <si>
    <t>Electrical Systems</t>
  </si>
  <si>
    <t>E48</t>
  </si>
  <si>
    <t>G.10</t>
  </si>
  <si>
    <t>Suppy of Natural Gas Generator</t>
  </si>
  <si>
    <t>G.11</t>
  </si>
  <si>
    <t>Instrumentation and Control Systems</t>
  </si>
  <si>
    <t>E49</t>
  </si>
  <si>
    <t>SUMMARY</t>
  </si>
  <si>
    <t xml:space="preserve">TOTAL BID PRICE (GST extra)                                                                              (in figures)                                             </t>
  </si>
  <si>
    <t>(in words)                _______________________________________________________________________________________________</t>
  </si>
  <si>
    <t>G.12</t>
  </si>
  <si>
    <t>Applicable MRST (PST) for Items G.6 to G.11</t>
  </si>
  <si>
    <t>B11</t>
  </si>
  <si>
    <t>E24.3.4 &amp; E24.21.1</t>
  </si>
  <si>
    <t>E24.3.4,  E24.21.1 &amp; E43</t>
  </si>
  <si>
    <t>SALVAGE OF REMOVED SHOOFLY TRACK MATERIAL</t>
  </si>
  <si>
    <t>Salvage of Removed 136lb CWR Rail</t>
  </si>
  <si>
    <t>E53.17 &amp; E53.19.10</t>
  </si>
  <si>
    <t>Salvage of Removed Pre-Plated Track Ties Complete with Spikes and Anchors</t>
  </si>
  <si>
    <t>E53.17 &amp; E53.19.11</t>
  </si>
  <si>
    <t>Salvage of Removed No. 10 136lb Turnouts</t>
  </si>
  <si>
    <t>E53.17 &amp; E53.19.12</t>
  </si>
  <si>
    <t>a)</t>
  </si>
  <si>
    <t>Type IA</t>
  </si>
  <si>
    <t>b)</t>
  </si>
  <si>
    <t>200 mm - 11.25º</t>
  </si>
  <si>
    <t>200 mm - 45º</t>
  </si>
  <si>
    <t>150 mm - 45º</t>
  </si>
  <si>
    <t>300 mm</t>
  </si>
  <si>
    <t>In a Trench, Class B Sand Bedding, Class 4 Backfill</t>
  </si>
  <si>
    <t>Trenchless Installation With Class B Sand Bedding, Class 2 Backfill</t>
  </si>
  <si>
    <t>c)</t>
  </si>
  <si>
    <t>1200 mm    (MH.W5,6,7,9,12,13)</t>
  </si>
  <si>
    <t>1200 mm          (MH.W10,11)</t>
  </si>
  <si>
    <t xml:space="preserve">Trenchless Installation With Class B Sand Bedding, Class 2 Backfill </t>
  </si>
  <si>
    <t>1200 mm                 (MH.L11,12,13,17,18,19,L20,21,23,25,26,)</t>
  </si>
  <si>
    <t>1500 mm x 1.83 base (MH.L8,9)</t>
  </si>
  <si>
    <t>d)</t>
  </si>
  <si>
    <t>e)</t>
  </si>
  <si>
    <t>1800 mm x 1.83 base         (MH.L15,16,22)</t>
  </si>
  <si>
    <t>2100 mm x 4.57 base    (MH.L24)</t>
  </si>
  <si>
    <t>2700 mm x 3.66 base    (MH.L14)</t>
  </si>
  <si>
    <t>1500 mm (MH.L10)</t>
  </si>
  <si>
    <t xml:space="preserve">1200 mm deep </t>
  </si>
  <si>
    <t>1200 mm deep  (c/w AP-011)</t>
  </si>
  <si>
    <t xml:space="preserve">1800 mm deep </t>
  </si>
  <si>
    <t>1800 mm deep  (c/w AP-011)</t>
  </si>
  <si>
    <t>2250 mm deep</t>
  </si>
  <si>
    <t>1200 mm</t>
  </si>
  <si>
    <t>1800 mm</t>
  </si>
  <si>
    <t>2100 mm</t>
  </si>
  <si>
    <t xml:space="preserve">460 mm deep </t>
  </si>
  <si>
    <t xml:space="preserve">460 mm deep (c/w AP-011) </t>
  </si>
  <si>
    <t>750 mm dia., 610mm deep c/w TF101-3 frame, TF 101M solid cover and 1.3 m of 150mm CSP</t>
  </si>
  <si>
    <t>In a Trench With Class B Sand Bedding, Class 3 Backfill</t>
  </si>
  <si>
    <t>Trenchless Installation With Class B Sand Bedding, Class 3 Backfill</t>
  </si>
  <si>
    <t>200 mm x 200 mm x 150 mm</t>
  </si>
  <si>
    <t>&gt;10 mm to 25 mm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</si>
</sst>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164" formatCode="&quot;$&quot;#,##0.00"/>
    <numFmt numFmtId="165" formatCode="0;0;&quot;&quot;;@"/>
    <numFmt numFmtId="166" formatCode="#,##0\ "/>
    <numFmt numFmtId="167" formatCode="&quot;Subtotal: &quot;#\ ###\ ##0.00;;&quot;Subtotal: Nil&quot;;@"/>
    <numFmt numFmtId="168" formatCode="0;0;[Red]&quot;###&quot;;@"/>
    <numFmt numFmtId="169" formatCode="0\ "/>
    <numFmt numFmtId="170" formatCode="#,##0.0"/>
    <numFmt numFmtId="171" formatCode="0.0\ "/>
    <numFmt numFmtId="172" formatCode="#,##0.0\ \ "/>
    <numFmt numFmtId="173" formatCode="&quot;&quot;;&quot;&quot;;&quot;&quot;;&quot;&quot;"/>
    <numFmt numFmtId="174" formatCode="#\ ###\ ##0.?;[Red]0;[Red]0;[Red]@"/>
    <numFmt numFmtId="175" formatCode="#\ ###\ ##0.00;;0;[Red]@"/>
    <numFmt numFmtId="176" formatCode="#\ ###\ ##0.00;;0;@"/>
    <numFmt numFmtId="177" formatCode="0.00_)"/>
    <numFmt numFmtId="178" formatCode="[Red]&quot;Z&quot;;[Red]&quot;Z&quot;;[Red]&quot;Z&quot;;@"/>
    <numFmt numFmtId="179" formatCode="#\ ###\ ##0.00;;;@"/>
    <numFmt numFmtId="180" formatCode="#\ ###\ ##0.00;;;"/>
    <numFmt numFmtId="181" formatCode="0;\-0;0;@"/>
    <numFmt numFmtId="182" formatCode="#\ ###\ ##0.00;;&quot;(in figures)                                 &quot;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Helv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1">
    <xf numFmtId="0" fontId="0" fillId="0" borderId="0"/>
    <xf numFmtId="0" fontId="2" fillId="2" borderId="0"/>
    <xf numFmtId="0" fontId="2" fillId="2" borderId="0"/>
    <xf numFmtId="0" fontId="6" fillId="0" borderId="0"/>
    <xf numFmtId="0" fontId="2" fillId="2" borderId="0"/>
    <xf numFmtId="0" fontId="6" fillId="0" borderId="0"/>
    <xf numFmtId="0" fontId="2" fillId="2" borderId="0"/>
    <xf numFmtId="0" fontId="2" fillId="2" borderId="0"/>
    <xf numFmtId="0" fontId="2" fillId="2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0" applyFill="0">
      <alignment horizontal="right" vertical="top"/>
    </xf>
    <xf numFmtId="0" fontId="14" fillId="0" borderId="0" applyFill="0">
      <alignment horizontal="right" vertical="top"/>
    </xf>
    <xf numFmtId="0" fontId="15" fillId="0" borderId="23" applyFill="0">
      <alignment horizontal="right" vertical="top"/>
    </xf>
    <xf numFmtId="0" fontId="15" fillId="0" borderId="23" applyFill="0">
      <alignment horizontal="right" vertical="top"/>
    </xf>
    <xf numFmtId="173" fontId="15" fillId="0" borderId="24" applyFill="0">
      <alignment horizontal="right" vertical="top"/>
    </xf>
    <xf numFmtId="173" fontId="15" fillId="0" borderId="24" applyFill="0">
      <alignment horizontal="right" vertical="top"/>
    </xf>
    <xf numFmtId="0" fontId="15" fillId="0" borderId="23" applyFill="0">
      <alignment horizontal="center" vertical="top" wrapText="1"/>
    </xf>
    <xf numFmtId="0" fontId="15" fillId="0" borderId="23" applyFill="0">
      <alignment horizontal="center" vertical="top" wrapText="1"/>
    </xf>
    <xf numFmtId="0" fontId="16" fillId="0" borderId="61" applyFill="0">
      <alignment horizontal="center" vertical="center" wrapText="1"/>
    </xf>
    <xf numFmtId="0" fontId="16" fillId="0" borderId="61" applyFill="0">
      <alignment horizontal="center" vertical="center" wrapText="1"/>
    </xf>
    <xf numFmtId="0" fontId="15" fillId="0" borderId="23" applyFill="0">
      <alignment horizontal="left" vertical="top" wrapText="1"/>
    </xf>
    <xf numFmtId="0" fontId="15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165" fontId="18" fillId="0" borderId="33" applyFill="0">
      <alignment horizontal="centerContinuous" wrapText="1"/>
    </xf>
    <xf numFmtId="165" fontId="18" fillId="0" borderId="33" applyFill="0">
      <alignment horizontal="centerContinuous" wrapText="1"/>
    </xf>
    <xf numFmtId="165" fontId="15" fillId="0" borderId="23" applyFill="0">
      <alignment horizontal="center" vertical="top" wrapText="1"/>
    </xf>
    <xf numFmtId="165" fontId="15" fillId="0" borderId="23" applyFill="0">
      <alignment horizontal="center" vertical="top" wrapText="1"/>
    </xf>
    <xf numFmtId="0" fontId="15" fillId="0" borderId="23" applyFill="0">
      <alignment horizontal="center" wrapText="1"/>
    </xf>
    <xf numFmtId="0" fontId="15" fillId="0" borderId="23" applyFill="0">
      <alignment horizontal="center" wrapText="1"/>
    </xf>
    <xf numFmtId="174" fontId="15" fillId="0" borderId="23" applyFill="0"/>
    <xf numFmtId="174" fontId="15" fillId="0" borderId="23" applyFill="0"/>
    <xf numFmtId="175" fontId="15" fillId="0" borderId="23" applyFill="0">
      <alignment horizontal="right"/>
      <protection locked="0"/>
    </xf>
    <xf numFmtId="175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/>
    <xf numFmtId="176" fontId="15" fillId="0" borderId="23" applyFill="0"/>
    <xf numFmtId="176" fontId="15" fillId="0" borderId="61" applyFill="0">
      <alignment horizontal="right"/>
    </xf>
    <xf numFmtId="176" fontId="15" fillId="0" borderId="61" applyFill="0">
      <alignment horizontal="right"/>
    </xf>
    <xf numFmtId="0" fontId="19" fillId="26" borderId="62" applyNumberFormat="0" applyAlignment="0" applyProtection="0"/>
    <xf numFmtId="0" fontId="20" fillId="27" borderId="63" applyNumberFormat="0" applyAlignment="0" applyProtection="0"/>
    <xf numFmtId="40" fontId="6" fillId="0" borderId="0" applyFont="0" applyFill="0" applyBorder="0" applyAlignment="0" applyProtection="0"/>
    <xf numFmtId="0" fontId="21" fillId="0" borderId="23" applyFill="0">
      <alignment horizontal="left" vertical="top"/>
    </xf>
    <xf numFmtId="0" fontId="21" fillId="0" borderId="23" applyFill="0">
      <alignment horizontal="left" vertical="top"/>
    </xf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0" borderId="64" applyNumberFormat="0" applyFill="0" applyAlignment="0" applyProtection="0"/>
    <xf numFmtId="0" fontId="25" fillId="0" borderId="65" applyNumberFormat="0" applyFill="0" applyAlignment="0" applyProtection="0"/>
    <xf numFmtId="0" fontId="26" fillId="0" borderId="66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62" applyNumberFormat="0" applyAlignment="0" applyProtection="0"/>
    <xf numFmtId="0" fontId="28" fillId="0" borderId="67" applyNumberFormat="0" applyFill="0" applyAlignment="0" applyProtection="0"/>
    <xf numFmtId="0" fontId="29" fillId="28" borderId="0" applyNumberFormat="0" applyBorder="0" applyAlignment="0" applyProtection="0"/>
    <xf numFmtId="0" fontId="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2" fillId="2" borderId="0"/>
    <xf numFmtId="0" fontId="2" fillId="2" borderId="0"/>
    <xf numFmtId="0" fontId="2" fillId="2" borderId="0"/>
    <xf numFmtId="177" fontId="32" fillId="0" borderId="0"/>
    <xf numFmtId="0" fontId="2" fillId="29" borderId="68" applyNumberFormat="0" applyFont="0" applyAlignment="0" applyProtection="0"/>
    <xf numFmtId="178" fontId="16" fillId="0" borderId="61" applyNumberFormat="0" applyFont="0" applyFill="0" applyBorder="0" applyAlignment="0" applyProtection="0">
      <alignment horizontal="center" vertical="top" wrapText="1"/>
    </xf>
    <xf numFmtId="178" fontId="16" fillId="0" borderId="61" applyNumberFormat="0" applyFont="0" applyFill="0" applyBorder="0" applyAlignment="0" applyProtection="0">
      <alignment horizontal="center" vertical="top" wrapText="1"/>
    </xf>
    <xf numFmtId="0" fontId="33" fillId="26" borderId="69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35" fillId="0" borderId="0" applyNumberFormat="0" applyFill="0" applyBorder="0" applyAlignment="0" applyProtection="0"/>
    <xf numFmtId="0" fontId="15" fillId="0" borderId="0" applyFill="0">
      <alignment horizontal="left"/>
    </xf>
    <xf numFmtId="0" fontId="15" fillId="0" borderId="0" applyFill="0">
      <alignment horizontal="left"/>
    </xf>
    <xf numFmtId="0" fontId="36" fillId="0" borderId="0" applyFill="0">
      <alignment horizontal="centerContinuous" vertical="center"/>
    </xf>
    <xf numFmtId="0" fontId="36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0" fontId="15" fillId="0" borderId="61">
      <alignment horizontal="centerContinuous" wrapText="1"/>
    </xf>
    <xf numFmtId="0" fontId="15" fillId="0" borderId="61">
      <alignment horizontal="centerContinuous" wrapText="1"/>
    </xf>
    <xf numFmtId="181" fontId="38" fillId="0" borderId="0" applyFill="0">
      <alignment horizontal="left"/>
    </xf>
    <xf numFmtId="181" fontId="38" fillId="0" borderId="0" applyFill="0">
      <alignment horizontal="left"/>
    </xf>
    <xf numFmtId="182" fontId="39" fillId="0" borderId="0" applyFill="0">
      <alignment horizontal="right"/>
    </xf>
    <xf numFmtId="182" fontId="39" fillId="0" borderId="0" applyFill="0">
      <alignment horizontal="right"/>
    </xf>
    <xf numFmtId="0" fontId="15" fillId="0" borderId="25" applyFill="0"/>
    <xf numFmtId="0" fontId="15" fillId="0" borderId="25" applyFill="0"/>
    <xf numFmtId="0" fontId="40" fillId="0" borderId="70" applyNumberFormat="0" applyFill="0" applyAlignment="0" applyProtection="0"/>
    <xf numFmtId="0" fontId="41" fillId="0" borderId="0" applyNumberFormat="0" applyFill="0" applyBorder="0" applyAlignment="0" applyProtection="0"/>
    <xf numFmtId="0" fontId="6" fillId="0" borderId="0"/>
  </cellStyleXfs>
  <cellXfs count="442">
    <xf numFmtId="0" fontId="0" fillId="0" borderId="0" xfId="0"/>
    <xf numFmtId="7" fontId="3" fillId="2" borderId="0" xfId="1" applyNumberFormat="1" applyFont="1" applyBorder="1" applyAlignment="1">
      <alignment horizontal="centerContinuous" vertical="center"/>
    </xf>
    <xf numFmtId="1" fontId="4" fillId="2" borderId="1" xfId="1" applyNumberFormat="1" applyFont="1" applyBorder="1" applyAlignment="1" applyProtection="1">
      <alignment horizontal="centerContinuous" vertical="top"/>
    </xf>
    <xf numFmtId="0" fontId="4" fillId="2" borderId="2" xfId="1" applyNumberFormat="1" applyFont="1" applyBorder="1" applyAlignment="1" applyProtection="1">
      <alignment horizontal="centerContinuous" vertical="center"/>
    </xf>
    <xf numFmtId="7" fontId="3" fillId="2" borderId="2" xfId="1" applyNumberFormat="1" applyFont="1" applyBorder="1" applyAlignment="1" applyProtection="1">
      <alignment horizontal="centerContinuous" vertical="center"/>
    </xf>
    <xf numFmtId="0" fontId="4" fillId="2" borderId="3" xfId="1" applyNumberFormat="1" applyFont="1" applyBorder="1" applyAlignment="1" applyProtection="1">
      <alignment horizontal="centerContinuous" vertical="center"/>
    </xf>
    <xf numFmtId="0" fontId="2" fillId="2" borderId="0" xfId="1" applyNumberFormat="1" applyBorder="1"/>
    <xf numFmtId="0" fontId="2" fillId="2" borderId="0" xfId="1" applyNumberFormat="1"/>
    <xf numFmtId="0" fontId="4" fillId="0" borderId="0" xfId="1" applyNumberFormat="1" applyFont="1" applyFill="1" applyBorder="1" applyAlignment="1">
      <alignment horizontal="center" vertical="center" wrapText="1"/>
    </xf>
    <xf numFmtId="7" fontId="5" fillId="2" borderId="0" xfId="1" applyNumberFormat="1" applyFont="1" applyBorder="1" applyAlignment="1">
      <alignment horizontal="centerContinuous" vertical="center"/>
    </xf>
    <xf numFmtId="1" fontId="2" fillId="2" borderId="4" xfId="1" applyNumberFormat="1" applyFont="1" applyBorder="1" applyAlignment="1" applyProtection="1">
      <alignment horizontal="centerContinuous" vertical="top"/>
    </xf>
    <xf numFmtId="0" fontId="2" fillId="2" borderId="0" xfId="1" applyNumberFormat="1" applyBorder="1" applyAlignment="1" applyProtection="1">
      <alignment horizontal="centerContinuous" vertical="center"/>
    </xf>
    <xf numFmtId="0" fontId="2" fillId="0" borderId="0" xfId="1" applyNumberFormat="1" applyFill="1" applyBorder="1" applyAlignment="1" applyProtection="1">
      <alignment horizontal="centerContinuous" vertical="center"/>
    </xf>
    <xf numFmtId="7" fontId="5" fillId="2" borderId="0" xfId="1" applyNumberFormat="1" applyFont="1" applyBorder="1" applyAlignment="1" applyProtection="1">
      <alignment horizontal="centerContinuous" vertical="center"/>
    </xf>
    <xf numFmtId="0" fontId="2" fillId="2" borderId="5" xfId="1" applyNumberFormat="1" applyBorder="1" applyAlignment="1" applyProtection="1">
      <alignment horizontal="centerContinuous" vertical="center"/>
    </xf>
    <xf numFmtId="7" fontId="2" fillId="2" borderId="0" xfId="1" applyNumberFormat="1" applyBorder="1" applyAlignment="1">
      <alignment horizontal="right"/>
    </xf>
    <xf numFmtId="0" fontId="2" fillId="2" borderId="4" xfId="1" applyNumberFormat="1" applyBorder="1" applyAlignment="1" applyProtection="1">
      <alignment vertical="top"/>
    </xf>
    <xf numFmtId="0" fontId="2" fillId="2" borderId="0" xfId="1" applyNumberFormat="1" applyBorder="1" applyAlignment="1" applyProtection="1"/>
    <xf numFmtId="7" fontId="2" fillId="2" borderId="0" xfId="1" applyNumberFormat="1" applyBorder="1" applyAlignment="1" applyProtection="1">
      <alignment horizontal="centerContinuous" vertical="center"/>
    </xf>
    <xf numFmtId="2" fontId="2" fillId="2" borderId="5" xfId="1" applyNumberFormat="1" applyBorder="1" applyAlignment="1" applyProtection="1">
      <alignment horizontal="centerContinuous"/>
    </xf>
    <xf numFmtId="7" fontId="2" fillId="2" borderId="0" xfId="1" applyNumberFormat="1" applyBorder="1" applyAlignment="1">
      <alignment horizontal="center"/>
    </xf>
    <xf numFmtId="0" fontId="2" fillId="2" borderId="6" xfId="1" applyNumberFormat="1" applyBorder="1" applyAlignment="1" applyProtection="1">
      <alignment horizontal="center" vertical="top"/>
    </xf>
    <xf numFmtId="0" fontId="2" fillId="2" borderId="7" xfId="1" applyNumberFormat="1" applyBorder="1" applyAlignment="1" applyProtection="1">
      <alignment horizontal="center"/>
    </xf>
    <xf numFmtId="0" fontId="2" fillId="2" borderId="8" xfId="1" applyNumberFormat="1" applyBorder="1" applyAlignment="1" applyProtection="1">
      <alignment horizontal="center"/>
    </xf>
    <xf numFmtId="0" fontId="2" fillId="2" borderId="9" xfId="1" applyNumberFormat="1" applyBorder="1" applyAlignment="1" applyProtection="1">
      <alignment horizontal="center"/>
    </xf>
    <xf numFmtId="7" fontId="2" fillId="2" borderId="9" xfId="1" applyNumberFormat="1" applyBorder="1" applyAlignment="1" applyProtection="1">
      <alignment horizontal="right"/>
    </xf>
    <xf numFmtId="0" fontId="2" fillId="2" borderId="10" xfId="1" applyNumberFormat="1" applyBorder="1" applyAlignment="1" applyProtection="1">
      <alignment horizontal="center"/>
    </xf>
    <xf numFmtId="0" fontId="2" fillId="2" borderId="11" xfId="1" applyNumberFormat="1" applyBorder="1" applyAlignment="1" applyProtection="1">
      <alignment vertical="top"/>
    </xf>
    <xf numFmtId="0" fontId="2" fillId="2" borderId="12" xfId="1" applyNumberFormat="1" applyBorder="1" applyProtection="1"/>
    <xf numFmtId="0" fontId="2" fillId="2" borderId="13" xfId="1" applyNumberFormat="1" applyBorder="1" applyAlignment="1" applyProtection="1">
      <alignment horizontal="center"/>
    </xf>
    <xf numFmtId="0" fontId="2" fillId="2" borderId="14" xfId="1" applyNumberFormat="1" applyBorder="1" applyProtection="1"/>
    <xf numFmtId="0" fontId="2" fillId="2" borderId="14" xfId="1" applyNumberFormat="1" applyBorder="1" applyAlignment="1" applyProtection="1">
      <alignment horizontal="center"/>
    </xf>
    <xf numFmtId="7" fontId="2" fillId="2" borderId="14" xfId="1" applyNumberFormat="1" applyBorder="1" applyAlignment="1" applyProtection="1">
      <alignment horizontal="right"/>
    </xf>
    <xf numFmtId="0" fontId="2" fillId="2" borderId="15" xfId="1" applyNumberFormat="1" applyBorder="1" applyAlignment="1" applyProtection="1">
      <alignment horizontal="right"/>
    </xf>
    <xf numFmtId="7" fontId="2" fillId="3" borderId="0" xfId="1" applyNumberFormat="1" applyFill="1" applyBorder="1" applyAlignment="1">
      <alignment horizontal="right" vertical="center"/>
    </xf>
    <xf numFmtId="0" fontId="7" fillId="4" borderId="16" xfId="1" applyNumberFormat="1" applyFont="1" applyFill="1" applyBorder="1" applyAlignment="1" applyProtection="1">
      <alignment horizontal="center" vertical="center"/>
    </xf>
    <xf numFmtId="0" fontId="2" fillId="3" borderId="0" xfId="1" applyNumberFormat="1" applyFill="1" applyBorder="1" applyAlignment="1">
      <alignment vertical="center"/>
    </xf>
    <xf numFmtId="0" fontId="2" fillId="3" borderId="0" xfId="1" applyNumberFormat="1" applyFill="1" applyAlignment="1">
      <alignment vertical="center"/>
    </xf>
    <xf numFmtId="0" fontId="7" fillId="6" borderId="19" xfId="1" applyNumberFormat="1" applyFont="1" applyFill="1" applyBorder="1" applyAlignment="1" applyProtection="1">
      <alignment vertical="top"/>
    </xf>
    <xf numFmtId="165" fontId="7" fillId="7" borderId="20" xfId="1" applyNumberFormat="1" applyFont="1" applyFill="1" applyBorder="1" applyAlignment="1" applyProtection="1">
      <alignment horizontal="left" vertical="center"/>
    </xf>
    <xf numFmtId="1" fontId="2" fillId="6" borderId="21" xfId="1" applyNumberFormat="1" applyFill="1" applyBorder="1" applyAlignment="1" applyProtection="1">
      <alignment horizontal="center" vertical="top"/>
    </xf>
    <xf numFmtId="0" fontId="2" fillId="6" borderId="21" xfId="1" applyNumberFormat="1" applyFill="1" applyBorder="1" applyAlignment="1" applyProtection="1">
      <alignment horizontal="center" vertical="top"/>
    </xf>
    <xf numFmtId="166" fontId="2" fillId="6" borderId="21" xfId="1" applyNumberFormat="1" applyFill="1" applyBorder="1" applyAlignment="1" applyProtection="1">
      <alignment horizontal="center" vertical="top"/>
    </xf>
    <xf numFmtId="7" fontId="2" fillId="6" borderId="21" xfId="1" applyNumberFormat="1" applyFill="1" applyBorder="1" applyAlignment="1" applyProtection="1">
      <alignment horizontal="right"/>
    </xf>
    <xf numFmtId="7" fontId="2" fillId="6" borderId="22" xfId="1" applyNumberFormat="1" applyFill="1" applyBorder="1" applyAlignment="1" applyProtection="1">
      <alignment horizontal="right"/>
    </xf>
    <xf numFmtId="167" fontId="9" fillId="0" borderId="0" xfId="1" applyNumberFormat="1" applyFont="1" applyFill="1" applyBorder="1" applyAlignment="1" applyProtection="1">
      <alignment horizontal="center" vertical="top"/>
    </xf>
    <xf numFmtId="168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4" xfId="1" applyNumberFormat="1" applyFont="1" applyFill="1" applyBorder="1" applyAlignment="1" applyProtection="1">
      <alignment horizontal="left" vertical="top" wrapText="1"/>
    </xf>
    <xf numFmtId="165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23" xfId="1" applyNumberFormat="1" applyFont="1" applyFill="1" applyBorder="1" applyAlignment="1" applyProtection="1">
      <alignment horizontal="center" vertical="top"/>
    </xf>
    <xf numFmtId="166" fontId="9" fillId="4" borderId="23" xfId="1" applyNumberFormat="1" applyFont="1" applyFill="1" applyBorder="1" applyAlignment="1" applyProtection="1">
      <alignment horizontal="right" vertical="top"/>
    </xf>
    <xf numFmtId="164" fontId="9" fillId="4" borderId="23" xfId="1" applyNumberFormat="1" applyFont="1" applyFill="1" applyBorder="1" applyAlignment="1" applyProtection="1">
      <alignment vertical="top"/>
      <protection locked="0"/>
    </xf>
    <xf numFmtId="165" fontId="9" fillId="4" borderId="23" xfId="1" applyNumberFormat="1" applyFont="1" applyFill="1" applyBorder="1" applyAlignment="1" applyProtection="1">
      <alignment horizontal="left" vertical="top" wrapText="1"/>
    </xf>
    <xf numFmtId="165" fontId="9" fillId="4" borderId="23" xfId="2" applyNumberFormat="1" applyFont="1" applyFill="1" applyBorder="1" applyAlignment="1" applyProtection="1">
      <alignment horizontal="center" vertical="top" wrapText="1"/>
    </xf>
    <xf numFmtId="0" fontId="9" fillId="4" borderId="23" xfId="1" applyNumberFormat="1" applyFont="1" applyFill="1" applyBorder="1" applyAlignment="1" applyProtection="1">
      <alignment horizontal="center" vertical="top" wrapText="1"/>
    </xf>
    <xf numFmtId="4" fontId="9" fillId="0" borderId="0" xfId="1" applyNumberFormat="1" applyFont="1" applyFill="1" applyBorder="1" applyAlignment="1" applyProtection="1">
      <alignment horizontal="center" vertical="top" wrapText="1"/>
    </xf>
    <xf numFmtId="168" fontId="9" fillId="4" borderId="23" xfId="2" applyNumberFormat="1" applyFont="1" applyFill="1" applyBorder="1" applyAlignment="1" applyProtection="1">
      <alignment horizontal="center" vertical="top" wrapText="1"/>
    </xf>
    <xf numFmtId="165" fontId="9" fillId="0" borderId="23" xfId="2" applyNumberFormat="1" applyFont="1" applyFill="1" applyBorder="1" applyAlignment="1" applyProtection="1">
      <alignment horizontal="left" vertical="top" wrapText="1"/>
    </xf>
    <xf numFmtId="165" fontId="9" fillId="0" borderId="23" xfId="2" applyNumberFormat="1" applyFont="1" applyFill="1" applyBorder="1" applyAlignment="1" applyProtection="1">
      <alignment horizontal="center" vertical="top" wrapText="1"/>
    </xf>
    <xf numFmtId="0" fontId="9" fillId="0" borderId="23" xfId="2" applyNumberFormat="1" applyFont="1" applyFill="1" applyBorder="1" applyAlignment="1" applyProtection="1">
      <alignment horizontal="center" vertical="top" wrapText="1"/>
    </xf>
    <xf numFmtId="166" fontId="9" fillId="0" borderId="23" xfId="2" applyNumberFormat="1" applyFont="1" applyFill="1" applyBorder="1" applyAlignment="1" applyProtection="1">
      <alignment horizontal="right" vertical="top"/>
    </xf>
    <xf numFmtId="164" fontId="9" fillId="4" borderId="23" xfId="2" applyNumberFormat="1" applyFont="1" applyFill="1" applyBorder="1" applyAlignment="1" applyProtection="1">
      <alignment vertical="top"/>
    </xf>
    <xf numFmtId="168" fontId="9" fillId="4" borderId="23" xfId="2" applyNumberFormat="1" applyFont="1" applyFill="1" applyBorder="1" applyAlignment="1" applyProtection="1">
      <alignment horizontal="right" vertical="top" wrapText="1"/>
    </xf>
    <xf numFmtId="164" fontId="9" fillId="4" borderId="23" xfId="2" applyNumberFormat="1" applyFont="1" applyFill="1" applyBorder="1" applyAlignment="1" applyProtection="1">
      <alignment vertical="top"/>
      <protection locked="0"/>
    </xf>
    <xf numFmtId="165" fontId="9" fillId="4" borderId="23" xfId="2" applyNumberFormat="1" applyFont="1" applyFill="1" applyBorder="1" applyAlignment="1" applyProtection="1">
      <alignment horizontal="left" vertical="top" wrapText="1"/>
    </xf>
    <xf numFmtId="164" fontId="9" fillId="4" borderId="23" xfId="1" applyNumberFormat="1" applyFont="1" applyFill="1" applyBorder="1" applyAlignment="1" applyProtection="1">
      <alignment vertical="top"/>
    </xf>
    <xf numFmtId="0" fontId="9" fillId="4" borderId="23" xfId="2" applyNumberFormat="1" applyFont="1" applyFill="1" applyBorder="1" applyAlignment="1" applyProtection="1">
      <alignment horizontal="center" vertical="top" wrapText="1"/>
    </xf>
    <xf numFmtId="166" fontId="9" fillId="4" borderId="23" xfId="2" applyNumberFormat="1" applyFont="1" applyFill="1" applyBorder="1" applyAlignment="1" applyProtection="1">
      <alignment horizontal="right" vertical="top"/>
    </xf>
    <xf numFmtId="168" fontId="9" fillId="4" borderId="4" xfId="2" applyNumberFormat="1" applyFont="1" applyFill="1" applyBorder="1" applyAlignment="1" applyProtection="1">
      <alignment horizontal="right" vertical="top" wrapText="1"/>
    </xf>
    <xf numFmtId="166" fontId="9" fillId="4" borderId="4" xfId="2" applyNumberFormat="1" applyFont="1" applyFill="1" applyBorder="1" applyAlignment="1" applyProtection="1">
      <alignment horizontal="right" vertical="top"/>
    </xf>
    <xf numFmtId="166" fontId="9" fillId="4" borderId="0" xfId="2" applyNumberFormat="1" applyFont="1" applyFill="1" applyBorder="1" applyAlignment="1" applyProtection="1">
      <alignment horizontal="right" vertical="top"/>
    </xf>
    <xf numFmtId="168" fontId="9" fillId="4" borderId="4" xfId="1" applyNumberFormat="1" applyFont="1" applyFill="1" applyBorder="1" applyAlignment="1" applyProtection="1">
      <alignment horizontal="center" vertical="top" wrapText="1"/>
    </xf>
    <xf numFmtId="166" fontId="9" fillId="4" borderId="4" xfId="1" applyNumberFormat="1" applyFont="1" applyFill="1" applyBorder="1" applyAlignment="1" applyProtection="1">
      <alignment horizontal="right" vertical="top"/>
    </xf>
    <xf numFmtId="4" fontId="9" fillId="0" borderId="0" xfId="1" applyNumberFormat="1" applyFont="1" applyFill="1" applyBorder="1" applyAlignment="1" applyProtection="1">
      <alignment horizontal="center" vertical="top"/>
    </xf>
    <xf numFmtId="168" fontId="9" fillId="4" borderId="23" xfId="1" applyNumberFormat="1" applyFont="1" applyFill="1" applyBorder="1" applyAlignment="1" applyProtection="1">
      <alignment horizontal="right" vertical="top" wrapText="1"/>
    </xf>
    <xf numFmtId="168" fontId="9" fillId="4" borderId="24" xfId="1" applyNumberFormat="1" applyFont="1" applyFill="1" applyBorder="1" applyAlignment="1" applyProtection="1">
      <alignment horizontal="center" vertical="top" wrapText="1"/>
    </xf>
    <xf numFmtId="165" fontId="9" fillId="4" borderId="25" xfId="1" applyNumberFormat="1" applyFont="1" applyFill="1" applyBorder="1" applyAlignment="1" applyProtection="1">
      <alignment horizontal="left" vertical="top" wrapText="1"/>
    </xf>
    <xf numFmtId="165" fontId="9" fillId="4" borderId="24" xfId="1" applyNumberFormat="1" applyFont="1" applyFill="1" applyBorder="1" applyAlignment="1" applyProtection="1">
      <alignment horizontal="center" vertical="top" wrapText="1"/>
    </xf>
    <xf numFmtId="0" fontId="9" fillId="4" borderId="25" xfId="1" applyNumberFormat="1" applyFont="1" applyFill="1" applyBorder="1" applyAlignment="1" applyProtection="1">
      <alignment horizontal="center" vertical="top" wrapText="1"/>
    </xf>
    <xf numFmtId="166" fontId="9" fillId="4" borderId="24" xfId="1" applyNumberFormat="1" applyFont="1" applyFill="1" applyBorder="1" applyAlignment="1" applyProtection="1">
      <alignment horizontal="right" vertical="top"/>
    </xf>
    <xf numFmtId="164" fontId="9" fillId="4" borderId="25" xfId="1" applyNumberFormat="1" applyFont="1" applyFill="1" applyBorder="1" applyAlignment="1" applyProtection="1">
      <alignment vertical="top"/>
      <protection locked="0"/>
    </xf>
    <xf numFmtId="164" fontId="9" fillId="0" borderId="24" xfId="1" applyNumberFormat="1" applyFont="1" applyFill="1" applyBorder="1" applyAlignment="1" applyProtection="1">
      <alignment vertical="top"/>
    </xf>
    <xf numFmtId="165" fontId="9" fillId="4" borderId="0" xfId="1" applyNumberFormat="1" applyFont="1" applyFill="1" applyBorder="1" applyAlignment="1" applyProtection="1">
      <alignment horizontal="left" vertical="top" wrapText="1"/>
    </xf>
    <xf numFmtId="0" fontId="9" fillId="4" borderId="0" xfId="1" applyNumberFormat="1" applyFont="1" applyFill="1" applyBorder="1" applyAlignment="1" applyProtection="1">
      <alignment horizontal="center" vertical="top" wrapText="1"/>
    </xf>
    <xf numFmtId="164" fontId="9" fillId="4" borderId="0" xfId="1" applyNumberFormat="1" applyFont="1" applyFill="1" applyBorder="1" applyAlignment="1" applyProtection="1">
      <alignment vertical="top"/>
      <protection locked="0"/>
    </xf>
    <xf numFmtId="4" fontId="9" fillId="0" borderId="0" xfId="2" applyNumberFormat="1" applyFont="1" applyFill="1" applyBorder="1" applyAlignment="1" applyProtection="1">
      <alignment horizontal="center" vertical="top"/>
    </xf>
    <xf numFmtId="168" fontId="9" fillId="4" borderId="26" xfId="2" applyNumberFormat="1" applyFont="1" applyFill="1" applyBorder="1" applyAlignment="1" applyProtection="1">
      <alignment horizontal="center" vertical="top" wrapText="1"/>
    </xf>
    <xf numFmtId="169" fontId="9" fillId="4" borderId="23" xfId="2" applyNumberFormat="1" applyFont="1" applyFill="1" applyBorder="1" applyAlignment="1" applyProtection="1">
      <alignment horizontal="right" vertical="top"/>
    </xf>
    <xf numFmtId="0" fontId="6" fillId="0" borderId="0" xfId="3"/>
    <xf numFmtId="0" fontId="7" fillId="2" borderId="27" xfId="1" applyNumberFormat="1" applyFont="1" applyBorder="1" applyAlignment="1" applyProtection="1">
      <alignment horizontal="center" vertical="center"/>
    </xf>
    <xf numFmtId="7" fontId="2" fillId="2" borderId="31" xfId="1" applyNumberFormat="1" applyFont="1" applyBorder="1" applyAlignment="1" applyProtection="1">
      <alignment horizontal="right" vertical="center"/>
    </xf>
    <xf numFmtId="7" fontId="2" fillId="2" borderId="32" xfId="1" applyNumberFormat="1" applyBorder="1" applyAlignment="1" applyProtection="1">
      <alignment horizontal="right" vertical="center"/>
    </xf>
    <xf numFmtId="7" fontId="2" fillId="2" borderId="0" xfId="1" applyNumberFormat="1" applyBorder="1" applyAlignment="1">
      <alignment horizontal="right" vertical="center"/>
    </xf>
    <xf numFmtId="0" fontId="7" fillId="2" borderId="33" xfId="1" applyNumberFormat="1" applyFont="1" applyBorder="1" applyAlignment="1" applyProtection="1">
      <alignment horizontal="center" vertical="center"/>
    </xf>
    <xf numFmtId="0" fontId="2" fillId="2" borderId="0" xfId="1" applyNumberFormat="1" applyBorder="1" applyAlignment="1">
      <alignment vertical="center"/>
    </xf>
    <xf numFmtId="0" fontId="2" fillId="2" borderId="0" xfId="1" applyNumberFormat="1" applyAlignment="1">
      <alignment vertical="center"/>
    </xf>
    <xf numFmtId="0" fontId="7" fillId="2" borderId="35" xfId="1" applyNumberFormat="1" applyFont="1" applyBorder="1" applyAlignment="1" applyProtection="1">
      <alignment vertical="top"/>
    </xf>
    <xf numFmtId="165" fontId="7" fillId="5" borderId="20" xfId="1" applyNumberFormat="1" applyFont="1" applyFill="1" applyBorder="1" applyAlignment="1" applyProtection="1">
      <alignment horizontal="left" vertical="center"/>
    </xf>
    <xf numFmtId="1" fontId="2" fillId="2" borderId="21" xfId="1" applyNumberFormat="1" applyBorder="1" applyAlignment="1" applyProtection="1">
      <alignment horizontal="center" vertical="top"/>
    </xf>
    <xf numFmtId="0" fontId="2" fillId="2" borderId="21" xfId="1" applyNumberFormat="1" applyBorder="1" applyAlignment="1" applyProtection="1">
      <alignment horizontal="center" vertical="top"/>
    </xf>
    <xf numFmtId="166" fontId="2" fillId="2" borderId="21" xfId="1" applyNumberFormat="1" applyBorder="1" applyAlignment="1" applyProtection="1">
      <alignment horizontal="center" vertical="top"/>
    </xf>
    <xf numFmtId="7" fontId="2" fillId="2" borderId="21" xfId="1" applyNumberFormat="1" applyBorder="1" applyAlignment="1" applyProtection="1">
      <alignment horizontal="right"/>
    </xf>
    <xf numFmtId="7" fontId="2" fillId="2" borderId="22" xfId="1" applyNumberFormat="1" applyBorder="1" applyAlignment="1" applyProtection="1">
      <alignment horizontal="right"/>
    </xf>
    <xf numFmtId="167" fontId="9" fillId="0" borderId="4" xfId="4" applyNumberFormat="1" applyFont="1" applyFill="1" applyBorder="1" applyAlignment="1" applyProtection="1">
      <alignment horizontal="center" vertical="top"/>
    </xf>
    <xf numFmtId="0" fontId="10" fillId="0" borderId="0" xfId="4" applyFont="1" applyFill="1" applyBorder="1"/>
    <xf numFmtId="4" fontId="9" fillId="0" borderId="4" xfId="4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right" vertical="top" wrapText="1"/>
    </xf>
    <xf numFmtId="167" fontId="9" fillId="0" borderId="4" xfId="3" applyNumberFormat="1" applyFont="1" applyFill="1" applyBorder="1" applyAlignment="1" applyProtection="1">
      <alignment horizontal="center" vertical="top"/>
    </xf>
    <xf numFmtId="7" fontId="2" fillId="2" borderId="21" xfId="4" applyNumberFormat="1" applyBorder="1" applyAlignment="1">
      <alignment horizontal="right"/>
    </xf>
    <xf numFmtId="0" fontId="7" fillId="2" borderId="35" xfId="4" applyNumberFormat="1" applyFont="1" applyBorder="1" applyAlignment="1" applyProtection="1">
      <alignment vertical="top"/>
    </xf>
    <xf numFmtId="0" fontId="2" fillId="2" borderId="0" xfId="4" applyNumberFormat="1" applyBorder="1"/>
    <xf numFmtId="4" fontId="9" fillId="0" borderId="4" xfId="4" applyNumberFormat="1" applyFont="1" applyFill="1" applyBorder="1" applyAlignment="1" applyProtection="1">
      <alignment horizontal="center" vertical="top"/>
    </xf>
    <xf numFmtId="168" fontId="9" fillId="0" borderId="24" xfId="4" applyNumberFormat="1" applyFont="1" applyFill="1" applyBorder="1" applyAlignment="1" applyProtection="1">
      <alignment horizontal="right" vertical="top" wrapText="1"/>
    </xf>
    <xf numFmtId="0" fontId="2" fillId="0" borderId="0" xfId="1" applyNumberFormat="1" applyFill="1" applyBorder="1"/>
    <xf numFmtId="0" fontId="2" fillId="0" borderId="0" xfId="1" applyNumberFormat="1" applyFill="1"/>
    <xf numFmtId="0" fontId="2" fillId="2" borderId="35" xfId="4" applyNumberFormat="1" applyBorder="1" applyAlignment="1" applyProtection="1">
      <alignment horizontal="center" vertical="top"/>
    </xf>
    <xf numFmtId="4" fontId="9" fillId="0" borderId="4" xfId="3" applyNumberFormat="1" applyFont="1" applyFill="1" applyBorder="1" applyAlignment="1" applyProtection="1">
      <alignment horizontal="center" vertical="top" wrapText="1"/>
    </xf>
    <xf numFmtId="7" fontId="2" fillId="0" borderId="21" xfId="4" applyNumberFormat="1" applyFill="1" applyBorder="1" applyAlignment="1">
      <alignment horizontal="right"/>
    </xf>
    <xf numFmtId="0" fontId="2" fillId="0" borderId="35" xfId="4" applyNumberFormat="1" applyFill="1" applyBorder="1" applyAlignment="1" applyProtection="1">
      <alignment horizontal="center" vertical="top"/>
    </xf>
    <xf numFmtId="4" fontId="9" fillId="0" borderId="4" xfId="5" applyNumberFormat="1" applyFont="1" applyFill="1" applyBorder="1" applyAlignment="1" applyProtection="1">
      <alignment horizontal="center" vertical="top" wrapText="1"/>
    </xf>
    <xf numFmtId="0" fontId="10" fillId="0" borderId="0" xfId="4" applyFont="1" applyFill="1" applyBorder="1" applyAlignment="1" applyProtection="1">
      <alignment horizontal="center" vertical="center"/>
    </xf>
    <xf numFmtId="0" fontId="2" fillId="0" borderId="35" xfId="4" applyNumberFormat="1" applyFill="1" applyBorder="1" applyAlignment="1" applyProtection="1">
      <alignment vertical="top"/>
    </xf>
    <xf numFmtId="168" fontId="9" fillId="0" borderId="24" xfId="1" applyNumberFormat="1" applyFont="1" applyFill="1" applyBorder="1" applyAlignment="1" applyProtection="1">
      <alignment horizontal="center" vertical="top" wrapText="1"/>
    </xf>
    <xf numFmtId="4" fontId="9" fillId="0" borderId="0" xfId="4" applyNumberFormat="1" applyFont="1" applyFill="1" applyBorder="1" applyAlignment="1" applyProtection="1">
      <alignment horizontal="center" vertical="top" wrapText="1"/>
    </xf>
    <xf numFmtId="168" fontId="9" fillId="0" borderId="35" xfId="4" applyNumberFormat="1" applyFont="1" applyFill="1" applyBorder="1" applyAlignment="1" applyProtection="1">
      <alignment horizontal="left" vertical="top" wrapText="1"/>
    </xf>
    <xf numFmtId="0" fontId="2" fillId="0" borderId="35" xfId="4" applyNumberFormat="1" applyFill="1" applyBorder="1" applyAlignment="1" applyProtection="1">
      <alignment horizontal="left" vertical="top"/>
    </xf>
    <xf numFmtId="0" fontId="2" fillId="2" borderId="0" xfId="4" applyNumberFormat="1"/>
    <xf numFmtId="165" fontId="9" fillId="4" borderId="23" xfId="3" applyNumberFormat="1" applyFont="1" applyFill="1" applyBorder="1" applyAlignment="1" applyProtection="1">
      <alignment horizontal="left" vertical="top" wrapText="1"/>
    </xf>
    <xf numFmtId="1" fontId="2" fillId="4" borderId="23" xfId="4" applyNumberFormat="1" applyFill="1" applyBorder="1" applyAlignment="1" applyProtection="1">
      <alignment horizontal="center" vertical="top"/>
    </xf>
    <xf numFmtId="0" fontId="2" fillId="4" borderId="23" xfId="4" applyNumberFormat="1" applyFont="1" applyFill="1" applyBorder="1" applyAlignment="1" applyProtection="1">
      <alignment horizontal="center" vertical="top"/>
    </xf>
    <xf numFmtId="0" fontId="2" fillId="4" borderId="23" xfId="4" applyNumberFormat="1" applyFill="1" applyBorder="1" applyAlignment="1" applyProtection="1">
      <alignment horizontal="right" vertical="top"/>
    </xf>
    <xf numFmtId="4" fontId="9" fillId="0" borderId="4" xfId="6" applyNumberFormat="1" applyFont="1" applyFill="1" applyBorder="1" applyAlignment="1" applyProtection="1">
      <alignment horizontal="center" vertical="top"/>
    </xf>
    <xf numFmtId="168" fontId="9" fillId="0" borderId="23" xfId="6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/>
    </xf>
    <xf numFmtId="4" fontId="9" fillId="0" borderId="4" xfId="6" applyNumberFormat="1" applyFont="1" applyFill="1" applyBorder="1" applyAlignment="1" applyProtection="1">
      <alignment horizontal="center" vertical="top" wrapText="1"/>
    </xf>
    <xf numFmtId="168" fontId="9" fillId="0" borderId="23" xfId="6" applyNumberFormat="1" applyFont="1" applyFill="1" applyBorder="1" applyAlignment="1" applyProtection="1">
      <alignment horizontal="right" vertical="top" wrapText="1"/>
    </xf>
    <xf numFmtId="7" fontId="2" fillId="2" borderId="0" xfId="4" applyNumberFormat="1" applyBorder="1" applyAlignment="1">
      <alignment horizontal="right"/>
    </xf>
    <xf numFmtId="0" fontId="2" fillId="2" borderId="0" xfId="1" applyNumberFormat="1" applyBorder="1" applyAlignment="1">
      <alignment horizontal="right"/>
    </xf>
    <xf numFmtId="1" fontId="2" fillId="4" borderId="23" xfId="4" applyNumberFormat="1" applyFont="1" applyFill="1" applyBorder="1" applyAlignment="1" applyProtection="1">
      <alignment horizontal="center" vertical="top"/>
    </xf>
    <xf numFmtId="0" fontId="10" fillId="0" borderId="0" xfId="4" applyFont="1" applyFill="1" applyAlignment="1" applyProtection="1">
      <alignment horizontal="center" vertical="top"/>
    </xf>
    <xf numFmtId="0" fontId="10" fillId="0" borderId="0" xfId="4" applyFont="1" applyFill="1"/>
    <xf numFmtId="0" fontId="7" fillId="2" borderId="36" xfId="1" applyNumberFormat="1" applyFont="1" applyBorder="1" applyAlignment="1" applyProtection="1">
      <alignment horizontal="center" vertical="center"/>
    </xf>
    <xf numFmtId="0" fontId="7" fillId="2" borderId="41" xfId="1" applyNumberFormat="1" applyFont="1" applyBorder="1" applyAlignment="1" applyProtection="1">
      <alignment horizontal="center" vertical="center"/>
    </xf>
    <xf numFmtId="168" fontId="9" fillId="0" borderId="23" xfId="3" applyNumberFormat="1" applyFont="1" applyFill="1" applyBorder="1" applyAlignment="1" applyProtection="1">
      <alignment horizontal="right" vertical="top" wrapText="1"/>
    </xf>
    <xf numFmtId="7" fontId="2" fillId="0" borderId="0" xfId="4" applyNumberFormat="1" applyFill="1" applyBorder="1" applyAlignment="1">
      <alignment horizontal="right"/>
    </xf>
    <xf numFmtId="4" fontId="9" fillId="0" borderId="23" xfId="7" applyNumberFormat="1" applyFont="1" applyFill="1" applyBorder="1" applyAlignment="1" applyProtection="1">
      <alignment horizontal="center" vertical="top" wrapText="1"/>
    </xf>
    <xf numFmtId="0" fontId="10" fillId="0" borderId="0" xfId="7" applyFont="1" applyFill="1" applyAlignment="1"/>
    <xf numFmtId="0" fontId="2" fillId="2" borderId="0" xfId="7" applyNumberFormat="1"/>
    <xf numFmtId="168" fontId="9" fillId="0" borderId="23" xfId="7" applyNumberFormat="1" applyFont="1" applyFill="1" applyBorder="1" applyAlignment="1" applyProtection="1">
      <alignment horizontal="right" vertical="top" wrapText="1"/>
    </xf>
    <xf numFmtId="0" fontId="10" fillId="0" borderId="0" xfId="7" applyFont="1" applyFill="1"/>
    <xf numFmtId="168" fontId="9" fillId="0" borderId="23" xfId="2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center" vertical="top" wrapText="1"/>
    </xf>
    <xf numFmtId="168" fontId="9" fillId="0" borderId="23" xfId="3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 wrapText="1"/>
    </xf>
    <xf numFmtId="4" fontId="9" fillId="0" borderId="4" xfId="3" applyNumberFormat="1" applyFont="1" applyFill="1" applyBorder="1" applyAlignment="1" applyProtection="1">
      <alignment horizontal="center" vertical="top"/>
    </xf>
    <xf numFmtId="4" fontId="9" fillId="0" borderId="0" xfId="4" applyNumberFormat="1" applyFont="1" applyFill="1" applyBorder="1" applyAlignment="1" applyProtection="1">
      <alignment horizontal="center" vertical="top"/>
    </xf>
    <xf numFmtId="168" fontId="9" fillId="0" borderId="23" xfId="8" applyNumberFormat="1" applyFont="1" applyFill="1" applyBorder="1" applyAlignment="1" applyProtection="1">
      <alignment horizontal="center" vertical="top" wrapText="1"/>
    </xf>
    <xf numFmtId="0" fontId="7" fillId="0" borderId="41" xfId="1" applyNumberFormat="1" applyFont="1" applyFill="1" applyBorder="1" applyAlignment="1" applyProtection="1">
      <alignment horizontal="center" vertical="center"/>
    </xf>
    <xf numFmtId="168" fontId="9" fillId="0" borderId="23" xfId="2" applyNumberFormat="1" applyFont="1" applyFill="1" applyBorder="1" applyAlignment="1" applyProtection="1">
      <alignment horizontal="right" vertical="top" wrapText="1"/>
    </xf>
    <xf numFmtId="168" fontId="9" fillId="0" borderId="24" xfId="2" applyNumberFormat="1" applyFont="1" applyFill="1" applyBorder="1" applyAlignment="1" applyProtection="1">
      <alignment horizontal="right" vertical="top" wrapText="1"/>
    </xf>
    <xf numFmtId="168" fontId="9" fillId="0" borderId="4" xfId="2" applyNumberFormat="1" applyFont="1" applyFill="1" applyBorder="1" applyAlignment="1" applyProtection="1">
      <alignment horizontal="right" vertical="top" wrapText="1"/>
    </xf>
    <xf numFmtId="168" fontId="2" fillId="0" borderId="4" xfId="2" applyNumberFormat="1" applyFont="1" applyFill="1" applyBorder="1" applyAlignment="1" applyProtection="1">
      <alignment horizontal="right" vertical="top" wrapText="1"/>
    </xf>
    <xf numFmtId="7" fontId="2" fillId="2" borderId="0" xfId="1" applyNumberFormat="1" applyFont="1" applyBorder="1" applyAlignment="1">
      <alignment horizontal="right"/>
    </xf>
    <xf numFmtId="168" fontId="2" fillId="0" borderId="24" xfId="2" applyNumberFormat="1" applyFont="1" applyFill="1" applyBorder="1" applyAlignment="1" applyProtection="1">
      <alignment horizontal="right" vertical="top" wrapText="1"/>
    </xf>
    <xf numFmtId="168" fontId="2" fillId="0" borderId="4" xfId="2" applyNumberFormat="1" applyFont="1" applyFill="1" applyBorder="1" applyAlignment="1" applyProtection="1">
      <alignment horizontal="center" vertical="top" wrapText="1"/>
    </xf>
    <xf numFmtId="168" fontId="2" fillId="0" borderId="41" xfId="2" applyNumberFormat="1" applyFont="1" applyFill="1" applyBorder="1" applyAlignment="1" applyProtection="1">
      <alignment horizontal="right" vertical="top" wrapText="1"/>
    </xf>
    <xf numFmtId="168" fontId="2" fillId="0" borderId="23" xfId="2" applyNumberFormat="1" applyFont="1" applyFill="1" applyBorder="1" applyAlignment="1" applyProtection="1">
      <alignment horizontal="right" vertical="top" wrapText="1"/>
    </xf>
    <xf numFmtId="7" fontId="2" fillId="0" borderId="0" xfId="1" applyNumberFormat="1" applyFill="1" applyBorder="1" applyAlignment="1">
      <alignment horizontal="right"/>
    </xf>
    <xf numFmtId="165" fontId="2" fillId="4" borderId="4" xfId="2" applyNumberFormat="1" applyFont="1" applyFill="1" applyBorder="1" applyAlignment="1" applyProtection="1">
      <alignment horizontal="left" vertical="top" wrapText="1"/>
    </xf>
    <xf numFmtId="165" fontId="2" fillId="4" borderId="4" xfId="2" applyNumberFormat="1" applyFont="1" applyFill="1" applyBorder="1" applyAlignment="1" applyProtection="1">
      <alignment horizontal="center" vertical="top" wrapText="1"/>
    </xf>
    <xf numFmtId="0" fontId="2" fillId="4" borderId="4" xfId="2" applyNumberFormat="1" applyFont="1" applyFill="1" applyBorder="1" applyAlignment="1" applyProtection="1">
      <alignment horizontal="center" vertical="top" wrapText="1"/>
    </xf>
    <xf numFmtId="168" fontId="2" fillId="4" borderId="4" xfId="2" applyNumberFormat="1" applyFont="1" applyFill="1" applyBorder="1" applyAlignment="1" applyProtection="1">
      <alignment horizontal="right" vertical="top" wrapText="1"/>
    </xf>
    <xf numFmtId="172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23" xfId="2" applyNumberFormat="1" applyFont="1" applyFill="1" applyBorder="1" applyAlignment="1" applyProtection="1">
      <alignment horizontal="center" vertical="top" wrapText="1"/>
    </xf>
    <xf numFmtId="168" fontId="9" fillId="4" borderId="24" xfId="2" applyNumberFormat="1" applyFont="1" applyFill="1" applyBorder="1" applyAlignment="1" applyProtection="1">
      <alignment horizontal="center" vertical="top" wrapText="1"/>
    </xf>
    <xf numFmtId="165" fontId="9" fillId="4" borderId="24" xfId="2" applyNumberFormat="1" applyFont="1" applyFill="1" applyBorder="1" applyAlignment="1" applyProtection="1">
      <alignment horizontal="left" vertical="top" wrapText="1"/>
    </xf>
    <xf numFmtId="165" fontId="9" fillId="4" borderId="24" xfId="2" applyNumberFormat="1" applyFont="1" applyFill="1" applyBorder="1" applyAlignment="1" applyProtection="1">
      <alignment horizontal="center" vertical="top" wrapText="1"/>
    </xf>
    <xf numFmtId="0" fontId="2" fillId="4" borderId="25" xfId="2" applyNumberFormat="1" applyFont="1" applyFill="1" applyBorder="1" applyAlignment="1" applyProtection="1">
      <alignment horizontal="center" vertical="top" wrapText="1"/>
    </xf>
    <xf numFmtId="166" fontId="9" fillId="4" borderId="24" xfId="2" applyNumberFormat="1" applyFont="1" applyFill="1" applyBorder="1" applyAlignment="1" applyProtection="1">
      <alignment horizontal="right" vertical="top"/>
    </xf>
    <xf numFmtId="165" fontId="2" fillId="4" borderId="4" xfId="2" quotePrefix="1" applyNumberFormat="1" applyFont="1" applyFill="1" applyBorder="1" applyAlignment="1" applyProtection="1">
      <alignment horizontal="left" vertical="top" wrapText="1"/>
    </xf>
    <xf numFmtId="0" fontId="2" fillId="4" borderId="0" xfId="2" applyNumberFormat="1" applyFont="1" applyFill="1" applyBorder="1" applyAlignment="1" applyProtection="1">
      <alignment horizontal="center" vertical="top" wrapText="1"/>
    </xf>
    <xf numFmtId="165" fontId="9" fillId="4" borderId="23" xfId="2" applyNumberFormat="1" applyFont="1" applyFill="1" applyBorder="1" applyAlignment="1" applyProtection="1">
      <alignment vertical="top" wrapText="1"/>
    </xf>
    <xf numFmtId="0" fontId="9" fillId="4" borderId="0" xfId="2" applyNumberFormat="1" applyFont="1" applyFill="1" applyBorder="1" applyAlignment="1" applyProtection="1">
      <alignment horizontal="center" vertical="top" wrapText="1"/>
    </xf>
    <xf numFmtId="168" fontId="9" fillId="4" borderId="24" xfId="2" applyNumberFormat="1" applyFont="1" applyFill="1" applyBorder="1" applyAlignment="1" applyProtection="1">
      <alignment horizontal="right" vertical="top" wrapText="1"/>
    </xf>
    <xf numFmtId="0" fontId="9" fillId="4" borderId="25" xfId="2" applyNumberFormat="1" applyFont="1" applyFill="1" applyBorder="1" applyAlignment="1" applyProtection="1">
      <alignment horizontal="center" vertical="top" wrapText="1"/>
    </xf>
    <xf numFmtId="165" fontId="9" fillId="4" borderId="0" xfId="2" applyNumberFormat="1" applyFont="1" applyFill="1" applyBorder="1" applyAlignment="1" applyProtection="1">
      <alignment vertical="top" wrapText="1"/>
    </xf>
    <xf numFmtId="165" fontId="2" fillId="4" borderId="4" xfId="2" applyNumberFormat="1" applyFont="1" applyFill="1" applyBorder="1" applyAlignment="1" applyProtection="1">
      <alignment vertical="top" wrapText="1"/>
    </xf>
    <xf numFmtId="168" fontId="2" fillId="4" borderId="41" xfId="2" applyNumberFormat="1" applyFont="1" applyFill="1" applyBorder="1" applyAlignment="1" applyProtection="1">
      <alignment horizontal="right" vertical="top" wrapText="1"/>
    </xf>
    <xf numFmtId="165" fontId="2" fillId="4" borderId="41" xfId="2" applyNumberFormat="1" applyFont="1" applyFill="1" applyBorder="1" applyAlignment="1" applyProtection="1">
      <alignment vertical="top" wrapText="1"/>
    </xf>
    <xf numFmtId="165" fontId="2" fillId="4" borderId="41" xfId="2" applyNumberFormat="1" applyFont="1" applyFill="1" applyBorder="1" applyAlignment="1" applyProtection="1">
      <alignment horizontal="center" vertical="top" wrapText="1"/>
    </xf>
    <xf numFmtId="0" fontId="2" fillId="4" borderId="41" xfId="2" applyNumberFormat="1" applyFont="1" applyFill="1" applyBorder="1" applyAlignment="1" applyProtection="1">
      <alignment horizontal="center" vertical="top" wrapText="1"/>
    </xf>
    <xf numFmtId="165" fontId="2" fillId="4" borderId="0" xfId="2" applyNumberFormat="1" applyFont="1" applyFill="1" applyBorder="1" applyAlignment="1" applyProtection="1">
      <alignment vertical="top" wrapText="1"/>
    </xf>
    <xf numFmtId="0" fontId="2" fillId="2" borderId="0" xfId="1" applyNumberFormat="1" applyBorder="1" applyAlignment="1"/>
    <xf numFmtId="0" fontId="2" fillId="2" borderId="0" xfId="1" applyNumberFormat="1" applyAlignment="1"/>
    <xf numFmtId="0" fontId="2" fillId="2" borderId="0" xfId="2" applyNumberFormat="1"/>
    <xf numFmtId="7" fontId="2" fillId="2" borderId="0" xfId="2" applyNumberFormat="1" applyBorder="1" applyAlignment="1">
      <alignment horizontal="right"/>
    </xf>
    <xf numFmtId="0" fontId="2" fillId="3" borderId="0" xfId="1" applyNumberFormat="1" applyFill="1" applyBorder="1"/>
    <xf numFmtId="0" fontId="2" fillId="3" borderId="0" xfId="1" applyNumberFormat="1" applyFill="1"/>
    <xf numFmtId="168" fontId="2" fillId="4" borderId="23" xfId="2" applyNumberFormat="1" applyFont="1" applyFill="1" applyBorder="1" applyAlignment="1" applyProtection="1">
      <alignment horizontal="right" vertical="top" wrapText="1"/>
    </xf>
    <xf numFmtId="165" fontId="2" fillId="4" borderId="0" xfId="2" quotePrefix="1" applyNumberFormat="1" applyFont="1" applyFill="1" applyBorder="1" applyAlignment="1" applyProtection="1">
      <alignment horizontal="left" vertical="top" wrapText="1"/>
    </xf>
    <xf numFmtId="165" fontId="9" fillId="4" borderId="23" xfId="4" applyNumberFormat="1" applyFont="1" applyFill="1" applyBorder="1" applyAlignment="1" applyProtection="1">
      <alignment horizontal="left" vertical="top" wrapText="1"/>
    </xf>
    <xf numFmtId="0" fontId="9" fillId="4" borderId="23" xfId="4" applyNumberFormat="1" applyFont="1" applyFill="1" applyBorder="1" applyAlignment="1" applyProtection="1">
      <alignment horizontal="center" vertical="top" wrapText="1"/>
    </xf>
    <xf numFmtId="168" fontId="9" fillId="4" borderId="4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vertical="center" wrapText="1"/>
    </xf>
    <xf numFmtId="7" fontId="2" fillId="0" borderId="0" xfId="2" applyNumberFormat="1" applyFill="1" applyBorder="1" applyAlignment="1">
      <alignment horizontal="right"/>
    </xf>
    <xf numFmtId="165" fontId="2" fillId="4" borderId="41" xfId="2" quotePrefix="1" applyNumberFormat="1" applyFont="1" applyFill="1" applyBorder="1" applyAlignment="1" applyProtection="1">
      <alignment horizontal="left" vertical="top" wrapText="1"/>
    </xf>
    <xf numFmtId="165" fontId="2" fillId="4" borderId="24" xfId="2" applyNumberFormat="1" applyFont="1" applyFill="1" applyBorder="1" applyAlignment="1" applyProtection="1">
      <alignment horizontal="center" vertical="top" wrapText="1"/>
    </xf>
    <xf numFmtId="0" fontId="7" fillId="2" borderId="27" xfId="2" applyNumberFormat="1" applyFont="1" applyBorder="1" applyAlignment="1" applyProtection="1">
      <alignment horizontal="center" vertical="center"/>
    </xf>
    <xf numFmtId="0" fontId="10" fillId="0" borderId="0" xfId="3" applyFont="1" applyFill="1" applyAlignment="1"/>
    <xf numFmtId="4" fontId="9" fillId="3" borderId="0" xfId="1" applyNumberFormat="1" applyFont="1" applyFill="1" applyBorder="1" applyAlignment="1" applyProtection="1">
      <alignment horizontal="center" vertical="top" wrapText="1"/>
    </xf>
    <xf numFmtId="168" fontId="9" fillId="0" borderId="23" xfId="1" applyNumberFormat="1" applyFont="1" applyFill="1" applyBorder="1" applyAlignment="1" applyProtection="1">
      <alignment horizontal="right" vertical="top" wrapText="1"/>
    </xf>
    <xf numFmtId="168" fontId="9" fillId="0" borderId="35" xfId="1" applyNumberFormat="1" applyFont="1" applyFill="1" applyBorder="1" applyAlignment="1" applyProtection="1">
      <alignment horizontal="center" vertical="top" wrapText="1"/>
    </xf>
    <xf numFmtId="167" fontId="7" fillId="0" borderId="0" xfId="1" applyNumberFormat="1" applyFont="1" applyFill="1" applyBorder="1" applyAlignment="1" applyProtection="1">
      <alignment horizontal="center"/>
    </xf>
    <xf numFmtId="4" fontId="9" fillId="0" borderId="4" xfId="4" applyNumberFormat="1" applyFont="1" applyFill="1" applyBorder="1" applyAlignment="1" applyProtection="1">
      <alignment horizontal="center" vertical="center" wrapText="1"/>
    </xf>
    <xf numFmtId="168" fontId="7" fillId="0" borderId="23" xfId="1" applyNumberFormat="1" applyFont="1" applyFill="1" applyBorder="1" applyAlignment="1" applyProtection="1">
      <alignment horizontal="left" vertical="center" wrapText="1"/>
    </xf>
    <xf numFmtId="4" fontId="9" fillId="3" borderId="0" xfId="1" applyNumberFormat="1" applyFont="1" applyFill="1" applyBorder="1" applyAlignment="1" applyProtection="1">
      <alignment horizontal="center" vertical="top"/>
    </xf>
    <xf numFmtId="168" fontId="9" fillId="0" borderId="24" xfId="1" applyNumberFormat="1" applyFont="1" applyFill="1" applyBorder="1" applyAlignment="1" applyProtection="1">
      <alignment horizontal="right" vertical="top" wrapText="1"/>
    </xf>
    <xf numFmtId="0" fontId="7" fillId="2" borderId="46" xfId="1" applyNumberFormat="1" applyFont="1" applyBorder="1" applyAlignment="1" applyProtection="1">
      <alignment horizontal="center" vertical="center"/>
    </xf>
    <xf numFmtId="0" fontId="2" fillId="2" borderId="50" xfId="2" applyNumberFormat="1" applyBorder="1" applyAlignment="1" applyProtection="1">
      <alignment horizontal="center" vertical="top"/>
    </xf>
    <xf numFmtId="165" fontId="7" fillId="5" borderId="51" xfId="2" applyNumberFormat="1" applyFont="1" applyFill="1" applyBorder="1" applyAlignment="1" applyProtection="1">
      <alignment horizontal="left" vertical="center" wrapText="1"/>
    </xf>
    <xf numFmtId="1" fontId="2" fillId="2" borderId="51" xfId="2" applyNumberFormat="1" applyBorder="1" applyAlignment="1" applyProtection="1">
      <alignment horizontal="center" vertical="top"/>
    </xf>
    <xf numFmtId="0" fontId="2" fillId="2" borderId="51" xfId="2" applyNumberFormat="1" applyBorder="1" applyAlignment="1" applyProtection="1">
      <alignment vertical="top"/>
    </xf>
    <xf numFmtId="0" fontId="2" fillId="2" borderId="51" xfId="2" applyNumberFormat="1" applyBorder="1" applyAlignment="1" applyProtection="1">
      <alignment horizontal="center" vertical="top"/>
    </xf>
    <xf numFmtId="0" fontId="2" fillId="2" borderId="0" xfId="2" applyNumberFormat="1" applyBorder="1" applyAlignment="1" applyProtection="1">
      <alignment horizontal="right"/>
    </xf>
    <xf numFmtId="0" fontId="2" fillId="2" borderId="52" xfId="2" applyNumberFormat="1" applyBorder="1" applyAlignment="1" applyProtection="1">
      <alignment horizontal="right"/>
    </xf>
    <xf numFmtId="0" fontId="7" fillId="2" borderId="53" xfId="2" applyNumberFormat="1" applyFont="1" applyBorder="1" applyAlignment="1" applyProtection="1">
      <alignment horizontal="center" vertical="center"/>
    </xf>
    <xf numFmtId="7" fontId="2" fillId="2" borderId="54" xfId="2" applyNumberFormat="1" applyFont="1" applyBorder="1" applyAlignment="1" applyProtection="1">
      <alignment horizontal="right"/>
    </xf>
    <xf numFmtId="7" fontId="2" fillId="2" borderId="55" xfId="2" applyNumberFormat="1" applyBorder="1" applyAlignment="1" applyProtection="1">
      <alignment horizontal="right"/>
    </xf>
    <xf numFmtId="0" fontId="7" fillId="2" borderId="6" xfId="2" applyNumberFormat="1" applyFont="1" applyBorder="1" applyAlignment="1" applyProtection="1">
      <alignment horizontal="center" vertical="center"/>
    </xf>
    <xf numFmtId="1" fontId="7" fillId="2" borderId="56" xfId="2" applyNumberFormat="1" applyFont="1" applyBorder="1" applyAlignment="1" applyProtection="1">
      <alignment horizontal="left" vertical="center" wrapText="1"/>
    </xf>
    <xf numFmtId="1" fontId="7" fillId="2" borderId="7" xfId="2" applyNumberFormat="1" applyFont="1" applyBorder="1" applyAlignment="1" applyProtection="1">
      <alignment horizontal="left" vertical="center" wrapText="1"/>
    </xf>
    <xf numFmtId="1" fontId="7" fillId="2" borderId="9" xfId="2" applyNumberFormat="1" applyFont="1" applyBorder="1" applyAlignment="1" applyProtection="1">
      <alignment horizontal="left" vertical="center" wrapText="1"/>
    </xf>
    <xf numFmtId="0" fontId="2" fillId="2" borderId="0" xfId="2" applyNumberFormat="1" applyAlignment="1"/>
    <xf numFmtId="7" fontId="2" fillId="2" borderId="31" xfId="2" applyNumberFormat="1" applyFont="1" applyBorder="1" applyAlignment="1" applyProtection="1">
      <alignment horizontal="right"/>
    </xf>
    <xf numFmtId="7" fontId="2" fillId="2" borderId="44" xfId="2" applyNumberFormat="1" applyBorder="1" applyAlignment="1" applyProtection="1">
      <alignment horizontal="right"/>
    </xf>
    <xf numFmtId="0" fontId="7" fillId="2" borderId="11" xfId="2" applyNumberFormat="1" applyFont="1" applyBorder="1" applyAlignment="1" applyProtection="1">
      <alignment horizontal="center" vertical="center"/>
    </xf>
    <xf numFmtId="7" fontId="2" fillId="2" borderId="13" xfId="2" applyNumberFormat="1" applyFont="1" applyBorder="1" applyAlignment="1" applyProtection="1">
      <alignment horizontal="right"/>
    </xf>
    <xf numFmtId="7" fontId="2" fillId="2" borderId="58" xfId="2" applyNumberFormat="1" applyBorder="1" applyAlignment="1" applyProtection="1">
      <alignment horizontal="right"/>
    </xf>
    <xf numFmtId="0" fontId="2" fillId="2" borderId="41" xfId="2" applyNumberFormat="1" applyBorder="1" applyAlignment="1">
      <alignment vertical="top"/>
    </xf>
    <xf numFmtId="0" fontId="2" fillId="2" borderId="25" xfId="2" applyNumberFormat="1" applyBorder="1"/>
    <xf numFmtId="0" fontId="2" fillId="2" borderId="25" xfId="2" applyNumberFormat="1" applyBorder="1" applyAlignment="1">
      <alignment horizontal="center"/>
    </xf>
    <xf numFmtId="7" fontId="2" fillId="2" borderId="25" xfId="2" applyNumberFormat="1" applyBorder="1" applyAlignment="1">
      <alignment horizontal="right"/>
    </xf>
    <xf numFmtId="0" fontId="2" fillId="2" borderId="34" xfId="2" applyNumberFormat="1" applyBorder="1" applyAlignment="1">
      <alignment horizontal="right"/>
    </xf>
    <xf numFmtId="0" fontId="2" fillId="2" borderId="0" xfId="1" applyNumberFormat="1" applyAlignment="1">
      <alignment vertical="top"/>
    </xf>
    <xf numFmtId="0" fontId="2" fillId="2" borderId="0" xfId="1" applyNumberFormat="1" applyAlignment="1">
      <alignment horizontal="center"/>
    </xf>
    <xf numFmtId="0" fontId="2" fillId="2" borderId="0" xfId="1" applyNumberFormat="1" applyAlignment="1">
      <alignment horizontal="right"/>
    </xf>
    <xf numFmtId="167" fontId="9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1" applyNumberFormat="1" applyBorder="1"/>
    <xf numFmtId="0" fontId="2" fillId="2" borderId="0" xfId="1" applyNumberFormat="1"/>
    <xf numFmtId="165" fontId="9" fillId="0" borderId="23" xfId="1" applyNumberFormat="1" applyFont="1" applyFill="1" applyBorder="1" applyAlignment="1" applyProtection="1">
      <alignment horizontal="center" vertical="top" wrapText="1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</xf>
    <xf numFmtId="4" fontId="9" fillId="3" borderId="0" xfId="1" applyNumberFormat="1" applyFont="1" applyFill="1" applyBorder="1" applyAlignment="1" applyProtection="1">
      <alignment horizontal="center" vertical="top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1" fontId="8" fillId="4" borderId="17" xfId="1" applyNumberFormat="1" applyFont="1" applyFill="1" applyBorder="1" applyAlignment="1" applyProtection="1">
      <alignment horizontal="left" vertical="center"/>
    </xf>
    <xf numFmtId="1" fontId="8" fillId="4" borderId="18" xfId="1" applyNumberFormat="1" applyFont="1" applyFill="1" applyBorder="1" applyAlignment="1" applyProtection="1">
      <alignment horizontal="left" vertical="center"/>
    </xf>
    <xf numFmtId="1" fontId="8" fillId="2" borderId="28" xfId="1" applyNumberFormat="1" applyFont="1" applyBorder="1" applyAlignment="1" applyProtection="1">
      <alignment horizontal="left" vertical="center" wrapText="1"/>
    </xf>
    <xf numFmtId="0" fontId="2" fillId="2" borderId="29" xfId="1" applyNumberFormat="1" applyFont="1" applyBorder="1" applyAlignment="1" applyProtection="1">
      <alignment vertical="center" wrapText="1"/>
    </xf>
    <xf numFmtId="0" fontId="2" fillId="2" borderId="30" xfId="1" applyNumberFormat="1" applyFont="1" applyBorder="1" applyAlignment="1" applyProtection="1">
      <alignment vertical="center" wrapText="1"/>
    </xf>
    <xf numFmtId="1" fontId="8" fillId="2" borderId="25" xfId="1" applyNumberFormat="1" applyFont="1" applyBorder="1" applyAlignment="1" applyProtection="1">
      <alignment horizontal="left" vertical="center" wrapText="1"/>
    </xf>
    <xf numFmtId="1" fontId="8" fillId="2" borderId="34" xfId="1" applyNumberFormat="1" applyFont="1" applyBorder="1" applyAlignment="1" applyProtection="1">
      <alignment horizontal="left" vertical="center" wrapText="1"/>
    </xf>
    <xf numFmtId="1" fontId="7" fillId="2" borderId="54" xfId="2" applyNumberFormat="1" applyFont="1" applyBorder="1" applyAlignment="1" applyProtection="1">
      <alignment horizontal="left" vertical="center" wrapText="1"/>
    </xf>
    <xf numFmtId="1" fontId="7" fillId="2" borderId="28" xfId="2" applyNumberFormat="1" applyFont="1" applyBorder="1" applyAlignment="1" applyProtection="1">
      <alignment horizontal="left" vertical="center" wrapText="1"/>
    </xf>
    <xf numFmtId="1" fontId="7" fillId="2" borderId="29" xfId="2" applyNumberFormat="1" applyFont="1" applyBorder="1" applyAlignment="1" applyProtection="1">
      <alignment horizontal="left" vertical="center" wrapText="1"/>
    </xf>
    <xf numFmtId="1" fontId="7" fillId="2" borderId="30" xfId="2" applyNumberFormat="1" applyFont="1" applyBorder="1" applyAlignment="1" applyProtection="1">
      <alignment horizontal="left" vertical="center" wrapText="1"/>
    </xf>
    <xf numFmtId="1" fontId="7" fillId="2" borderId="57" xfId="2" applyNumberFormat="1" applyFont="1" applyBorder="1" applyAlignment="1" applyProtection="1">
      <alignment horizontal="left" vertical="center" wrapText="1"/>
    </xf>
    <xf numFmtId="1" fontId="7" fillId="2" borderId="12" xfId="2" applyNumberFormat="1" applyFont="1" applyBorder="1" applyAlignment="1" applyProtection="1">
      <alignment horizontal="left" vertical="center" wrapText="1"/>
    </xf>
    <xf numFmtId="1" fontId="7" fillId="2" borderId="14" xfId="2" applyNumberFormat="1" applyFont="1" applyBorder="1" applyAlignment="1" applyProtection="1">
      <alignment horizontal="left" vertical="center" wrapText="1"/>
    </xf>
    <xf numFmtId="0" fontId="2" fillId="2" borderId="59" xfId="2" applyNumberFormat="1" applyBorder="1" applyAlignment="1"/>
    <xf numFmtId="0" fontId="2" fillId="2" borderId="60" xfId="2" applyNumberFormat="1" applyBorder="1" applyAlignment="1"/>
    <xf numFmtId="7" fontId="2" fillId="2" borderId="17" xfId="2" applyNumberFormat="1" applyBorder="1" applyAlignment="1">
      <alignment horizontal="center"/>
    </xf>
    <xf numFmtId="7" fontId="2" fillId="2" borderId="18" xfId="2" applyNumberFormat="1" applyBorder="1" applyAlignment="1">
      <alignment horizontal="center"/>
    </xf>
    <xf numFmtId="0" fontId="2" fillId="2" borderId="4" xfId="2" applyNumberFormat="1" applyBorder="1" applyAlignment="1"/>
    <xf numFmtId="0" fontId="2" fillId="2" borderId="0" xfId="2" applyNumberFormat="1" applyBorder="1" applyAlignment="1"/>
    <xf numFmtId="0" fontId="2" fillId="2" borderId="5" xfId="2" applyNumberFormat="1" applyBorder="1" applyAlignment="1"/>
    <xf numFmtId="7" fontId="2" fillId="4" borderId="21" xfId="1" applyNumberFormat="1" applyFill="1" applyBorder="1" applyAlignment="1" applyProtection="1">
      <alignment horizontal="right"/>
    </xf>
    <xf numFmtId="165" fontId="9" fillId="4" borderId="4" xfId="4" applyNumberFormat="1" applyFont="1" applyFill="1" applyBorder="1" applyAlignment="1" applyProtection="1">
      <alignment horizontal="left" vertical="top" wrapText="1"/>
    </xf>
    <xf numFmtId="1" fontId="9" fillId="4" borderId="23" xfId="4" applyNumberFormat="1" applyFont="1" applyFill="1" applyBorder="1" applyAlignment="1" applyProtection="1">
      <alignment horizontal="right" vertical="top"/>
    </xf>
    <xf numFmtId="164" fontId="9" fillId="4" borderId="23" xfId="4" applyNumberFormat="1" applyFont="1" applyFill="1" applyBorder="1" applyAlignment="1" applyProtection="1">
      <alignment vertical="top"/>
    </xf>
    <xf numFmtId="1" fontId="2" fillId="4" borderId="23" xfId="4" applyNumberFormat="1" applyFont="1" applyFill="1" applyBorder="1" applyAlignment="1" applyProtection="1">
      <alignment horizontal="right" vertical="top"/>
    </xf>
    <xf numFmtId="165" fontId="9" fillId="4" borderId="23" xfId="3" applyNumberFormat="1" applyFont="1" applyFill="1" applyBorder="1" applyAlignment="1" applyProtection="1">
      <alignment horizontal="center" vertical="top" wrapText="1"/>
    </xf>
    <xf numFmtId="0" fontId="9" fillId="4" borderId="23" xfId="3" applyNumberFormat="1" applyFont="1" applyFill="1" applyBorder="1" applyAlignment="1" applyProtection="1">
      <alignment horizontal="center" vertical="top" wrapText="1"/>
    </xf>
    <xf numFmtId="165" fontId="7" fillId="4" borderId="20" xfId="4" applyNumberFormat="1" applyFont="1" applyFill="1" applyBorder="1" applyAlignment="1" applyProtection="1">
      <alignment vertical="center" wrapText="1"/>
    </xf>
    <xf numFmtId="1" fontId="2" fillId="6" borderId="21" xfId="4" applyNumberFormat="1" applyFill="1" applyBorder="1" applyAlignment="1" applyProtection="1">
      <alignment horizontal="center" vertical="top"/>
    </xf>
    <xf numFmtId="1" fontId="2" fillId="6" borderId="21" xfId="4" applyNumberFormat="1" applyFill="1" applyBorder="1" applyAlignment="1" applyProtection="1">
      <alignment vertical="top"/>
    </xf>
    <xf numFmtId="1" fontId="2" fillId="4" borderId="21" xfId="4" applyNumberFormat="1" applyFill="1" applyBorder="1" applyAlignment="1" applyProtection="1">
      <alignment horizontal="center" vertical="top"/>
    </xf>
    <xf numFmtId="7" fontId="2" fillId="6" borderId="22" xfId="4" applyNumberFormat="1" applyFill="1" applyBorder="1" applyAlignment="1" applyProtection="1">
      <alignment horizontal="right"/>
    </xf>
    <xf numFmtId="165" fontId="9" fillId="4" borderId="0" xfId="4" applyNumberFormat="1" applyFont="1" applyFill="1" applyBorder="1" applyAlignment="1" applyProtection="1">
      <alignment horizontal="left" vertical="top" wrapText="1"/>
    </xf>
    <xf numFmtId="0" fontId="9" fillId="4" borderId="0" xfId="4" applyNumberFormat="1" applyFont="1" applyFill="1" applyBorder="1" applyAlignment="1" applyProtection="1">
      <alignment horizontal="center" vertical="top" wrapText="1"/>
    </xf>
    <xf numFmtId="165" fontId="9" fillId="4" borderId="24" xfId="4" applyNumberFormat="1" applyFont="1" applyFill="1" applyBorder="1" applyAlignment="1" applyProtection="1">
      <alignment horizontal="left" vertical="top" wrapText="1"/>
    </xf>
    <xf numFmtId="165" fontId="9" fillId="4" borderId="24" xfId="4" applyNumberFormat="1" applyFont="1" applyFill="1" applyBorder="1" applyAlignment="1" applyProtection="1">
      <alignment horizontal="center" vertical="top" wrapText="1"/>
    </xf>
    <xf numFmtId="0" fontId="9" fillId="4" borderId="24" xfId="4" applyNumberFormat="1" applyFont="1" applyFill="1" applyBorder="1" applyAlignment="1" applyProtection="1">
      <alignment horizontal="center" vertical="top" wrapText="1"/>
    </xf>
    <xf numFmtId="1" fontId="9" fillId="4" borderId="24" xfId="4" applyNumberFormat="1" applyFont="1" applyFill="1" applyBorder="1" applyAlignment="1" applyProtection="1">
      <alignment horizontal="right" vertical="top"/>
    </xf>
    <xf numFmtId="164" fontId="9" fillId="4" borderId="24" xfId="1" applyNumberFormat="1" applyFont="1" applyFill="1" applyBorder="1" applyAlignment="1" applyProtection="1">
      <alignment vertical="top"/>
      <protection locked="0"/>
    </xf>
    <xf numFmtId="164" fontId="9" fillId="4" borderId="24" xfId="1" applyNumberFormat="1" applyFont="1" applyFill="1" applyBorder="1" applyAlignment="1" applyProtection="1">
      <alignment vertical="top"/>
    </xf>
    <xf numFmtId="0" fontId="10" fillId="4" borderId="0" xfId="4" applyFont="1" applyFill="1" applyBorder="1" applyAlignment="1" applyProtection="1"/>
    <xf numFmtId="1" fontId="9" fillId="4" borderId="23" xfId="4" applyNumberFormat="1" applyFont="1" applyFill="1" applyBorder="1" applyAlignment="1" applyProtection="1">
      <alignment horizontal="right" vertical="top" wrapText="1"/>
    </xf>
    <xf numFmtId="165" fontId="7" fillId="7" borderId="20" xfId="4" applyNumberFormat="1" applyFont="1" applyFill="1" applyBorder="1" applyAlignment="1" applyProtection="1">
      <alignment horizontal="left" vertical="center" wrapText="1"/>
    </xf>
    <xf numFmtId="0" fontId="2" fillId="6" borderId="21" xfId="4" applyNumberFormat="1" applyFill="1" applyBorder="1" applyAlignment="1" applyProtection="1">
      <alignment vertical="top"/>
    </xf>
    <xf numFmtId="0" fontId="2" fillId="4" borderId="21" xfId="4" applyNumberFormat="1" applyFill="1" applyBorder="1" applyAlignment="1" applyProtection="1">
      <alignment horizontal="center" vertical="top"/>
    </xf>
    <xf numFmtId="0" fontId="2" fillId="6" borderId="21" xfId="4" applyNumberFormat="1" applyFill="1" applyBorder="1" applyAlignment="1" applyProtection="1">
      <alignment horizontal="center" vertical="top"/>
    </xf>
    <xf numFmtId="164" fontId="9" fillId="4" borderId="23" xfId="4" applyNumberFormat="1" applyFont="1" applyFill="1" applyBorder="1" applyAlignment="1" applyProtection="1">
      <alignment vertical="top" wrapText="1"/>
    </xf>
    <xf numFmtId="165" fontId="9" fillId="4" borderId="24" xfId="3" applyNumberFormat="1" applyFont="1" applyFill="1" applyBorder="1" applyAlignment="1" applyProtection="1">
      <alignment horizontal="left" vertical="top" wrapText="1"/>
    </xf>
    <xf numFmtId="165" fontId="9" fillId="4" borderId="24" xfId="3" applyNumberFormat="1" applyFont="1" applyFill="1" applyBorder="1" applyAlignment="1" applyProtection="1">
      <alignment horizontal="center" vertical="top" wrapText="1"/>
    </xf>
    <xf numFmtId="0" fontId="9" fillId="4" borderId="24" xfId="3" applyNumberFormat="1" applyFont="1" applyFill="1" applyBorder="1" applyAlignment="1" applyProtection="1">
      <alignment horizontal="center" vertical="top" wrapText="1"/>
    </xf>
    <xf numFmtId="1" fontId="9" fillId="4" borderId="24" xfId="3" applyNumberFormat="1" applyFont="1" applyFill="1" applyBorder="1" applyAlignment="1" applyProtection="1">
      <alignment horizontal="right" vertical="top" wrapText="1"/>
    </xf>
    <xf numFmtId="165" fontId="7" fillId="4" borderId="20" xfId="4" applyNumberFormat="1" applyFont="1" applyFill="1" applyBorder="1" applyAlignment="1" applyProtection="1">
      <alignment horizontal="left" vertical="center" wrapText="1"/>
    </xf>
    <xf numFmtId="0" fontId="2" fillId="4" borderId="21" xfId="4" applyNumberFormat="1" applyFill="1" applyBorder="1" applyAlignment="1" applyProtection="1">
      <alignment vertical="top"/>
    </xf>
    <xf numFmtId="7" fontId="2" fillId="4" borderId="22" xfId="4" applyNumberFormat="1" applyFill="1" applyBorder="1" applyAlignment="1" applyProtection="1">
      <alignment horizontal="right"/>
    </xf>
    <xf numFmtId="165" fontId="9" fillId="4" borderId="23" xfId="5" applyNumberFormat="1" applyFont="1" applyFill="1" applyBorder="1" applyAlignment="1" applyProtection="1">
      <alignment horizontal="left" vertical="top" wrapText="1"/>
    </xf>
    <xf numFmtId="165" fontId="9" fillId="4" borderId="23" xfId="5" applyNumberFormat="1" applyFont="1" applyFill="1" applyBorder="1" applyAlignment="1" applyProtection="1">
      <alignment horizontal="center" vertical="top" wrapText="1"/>
    </xf>
    <xf numFmtId="0" fontId="9" fillId="4" borderId="23" xfId="5" applyNumberFormat="1" applyFont="1" applyFill="1" applyBorder="1" applyAlignment="1" applyProtection="1">
      <alignment horizontal="center" vertical="top" wrapText="1"/>
    </xf>
    <xf numFmtId="1" fontId="9" fillId="4" borderId="23" xfId="5" applyNumberFormat="1" applyFont="1" applyFill="1" applyBorder="1" applyAlignment="1" applyProtection="1">
      <alignment horizontal="right" vertical="top" wrapText="1"/>
    </xf>
    <xf numFmtId="1" fontId="9" fillId="4" borderId="24" xfId="4" applyNumberFormat="1" applyFont="1" applyFill="1" applyBorder="1" applyAlignment="1" applyProtection="1">
      <alignment horizontal="right" vertical="top" wrapText="1"/>
    </xf>
    <xf numFmtId="164" fontId="9" fillId="4" borderId="5" xfId="1" applyNumberFormat="1" applyFont="1" applyFill="1" applyBorder="1" applyAlignment="1" applyProtection="1">
      <alignment vertical="top"/>
    </xf>
    <xf numFmtId="165" fontId="9" fillId="4" borderId="23" xfId="6" applyNumberFormat="1" applyFont="1" applyFill="1" applyBorder="1" applyAlignment="1" applyProtection="1">
      <alignment horizontal="left" vertical="top" wrapText="1"/>
    </xf>
    <xf numFmtId="165" fontId="9" fillId="4" borderId="23" xfId="6" applyNumberFormat="1" applyFont="1" applyFill="1" applyBorder="1" applyAlignment="1" applyProtection="1">
      <alignment horizontal="center" vertical="top" wrapText="1"/>
    </xf>
    <xf numFmtId="0" fontId="9" fillId="4" borderId="23" xfId="6" applyNumberFormat="1" applyFont="1" applyFill="1" applyBorder="1" applyAlignment="1" applyProtection="1">
      <alignment horizontal="center" vertical="top" wrapText="1"/>
    </xf>
    <xf numFmtId="1" fontId="9" fillId="4" borderId="23" xfId="6" applyNumberFormat="1" applyFont="1" applyFill="1" applyBorder="1" applyAlignment="1" applyProtection="1">
      <alignment horizontal="right" vertical="top"/>
    </xf>
    <xf numFmtId="164" fontId="9" fillId="4" borderId="23" xfId="6" applyNumberFormat="1" applyFont="1" applyFill="1" applyBorder="1" applyAlignment="1" applyProtection="1">
      <alignment vertical="top"/>
      <protection locked="0"/>
    </xf>
    <xf numFmtId="164" fontId="9" fillId="4" borderId="23" xfId="6" applyNumberFormat="1" applyFont="1" applyFill="1" applyBorder="1" applyAlignment="1" applyProtection="1">
      <alignment vertical="top"/>
    </xf>
    <xf numFmtId="0" fontId="2" fillId="4" borderId="23" xfId="6" applyNumberFormat="1" applyFont="1" applyFill="1" applyBorder="1" applyAlignment="1" applyProtection="1">
      <alignment horizontal="center" vertical="top"/>
    </xf>
    <xf numFmtId="1" fontId="9" fillId="4" borderId="23" xfId="6" applyNumberFormat="1" applyFont="1" applyFill="1" applyBorder="1" applyAlignment="1" applyProtection="1">
      <alignment vertical="top" wrapText="1"/>
    </xf>
    <xf numFmtId="164" fontId="9" fillId="4" borderId="23" xfId="3" applyNumberFormat="1" applyFont="1" applyFill="1" applyBorder="1" applyAlignment="1" applyProtection="1">
      <alignment vertical="top"/>
      <protection locked="0"/>
    </xf>
    <xf numFmtId="0" fontId="2" fillId="4" borderId="24" xfId="4" applyNumberFormat="1" applyFill="1" applyBorder="1" applyAlignment="1" applyProtection="1">
      <alignment horizontal="right" vertical="top"/>
    </xf>
    <xf numFmtId="1" fontId="8" fillId="6" borderId="37" xfId="1" applyNumberFormat="1" applyFont="1" applyFill="1" applyBorder="1" applyAlignment="1" applyProtection="1">
      <alignment horizontal="left" vertical="center" wrapText="1"/>
    </xf>
    <xf numFmtId="0" fontId="2" fillId="6" borderId="25" xfId="1" applyNumberFormat="1" applyFont="1" applyFill="1" applyBorder="1" applyAlignment="1" applyProtection="1">
      <alignment vertical="center" wrapText="1"/>
    </xf>
    <xf numFmtId="0" fontId="2" fillId="6" borderId="38" xfId="1" applyNumberFormat="1" applyFont="1" applyFill="1" applyBorder="1" applyAlignment="1" applyProtection="1">
      <alignment vertical="center" wrapText="1"/>
    </xf>
    <xf numFmtId="7" fontId="2" fillId="6" borderId="39" xfId="1" applyNumberFormat="1" applyFont="1" applyFill="1" applyBorder="1" applyAlignment="1" applyProtection="1">
      <alignment horizontal="right" vertical="center"/>
    </xf>
    <xf numFmtId="7" fontId="2" fillId="6" borderId="40" xfId="1" applyNumberFormat="1" applyFill="1" applyBorder="1" applyAlignment="1" applyProtection="1">
      <alignment horizontal="right" vertical="center"/>
    </xf>
    <xf numFmtId="1" fontId="8" fillId="6" borderId="42" xfId="1" applyNumberFormat="1" applyFont="1" applyFill="1" applyBorder="1" applyAlignment="1" applyProtection="1">
      <alignment horizontal="left" vertical="center"/>
    </xf>
    <xf numFmtId="1" fontId="8" fillId="6" borderId="43" xfId="1" applyNumberFormat="1" applyFont="1" applyFill="1" applyBorder="1" applyAlignment="1" applyProtection="1">
      <alignment horizontal="left" vertical="center"/>
    </xf>
    <xf numFmtId="165" fontId="7" fillId="7" borderId="20" xfId="4" applyNumberFormat="1" applyFont="1" applyFill="1" applyBorder="1" applyAlignment="1" applyProtection="1">
      <alignment horizontal="left" vertical="center"/>
    </xf>
    <xf numFmtId="7" fontId="2" fillId="4" borderId="21" xfId="4" applyNumberFormat="1" applyFill="1" applyBorder="1" applyAlignment="1" applyProtection="1">
      <alignment horizontal="right"/>
    </xf>
    <xf numFmtId="164" fontId="9" fillId="4" borderId="24" xfId="4" applyNumberFormat="1" applyFont="1" applyFill="1" applyBorder="1" applyAlignment="1" applyProtection="1">
      <alignment vertical="top" wrapText="1"/>
    </xf>
    <xf numFmtId="1" fontId="9" fillId="4" borderId="23" xfId="4" applyNumberFormat="1" applyFont="1" applyFill="1" applyBorder="1" applyAlignment="1" applyProtection="1">
      <alignment vertical="top"/>
    </xf>
    <xf numFmtId="1" fontId="9" fillId="4" borderId="23" xfId="4" applyNumberFormat="1" applyFont="1" applyFill="1" applyBorder="1" applyAlignment="1" applyProtection="1">
      <alignment vertical="top" wrapText="1"/>
    </xf>
    <xf numFmtId="1" fontId="9" fillId="4" borderId="23" xfId="3" applyNumberFormat="1" applyFont="1" applyFill="1" applyBorder="1" applyAlignment="1" applyProtection="1">
      <alignment horizontal="right" vertical="top" wrapText="1"/>
    </xf>
    <xf numFmtId="165" fontId="9" fillId="4" borderId="0" xfId="3" applyNumberFormat="1" applyFont="1" applyFill="1" applyBorder="1" applyAlignment="1" applyProtection="1">
      <alignment horizontal="left" vertical="top" wrapText="1"/>
    </xf>
    <xf numFmtId="0" fontId="9" fillId="4" borderId="0" xfId="3" applyNumberFormat="1" applyFont="1" applyFill="1" applyBorder="1" applyAlignment="1" applyProtection="1">
      <alignment horizontal="center" vertical="top" wrapText="1"/>
    </xf>
    <xf numFmtId="164" fontId="9" fillId="4" borderId="23" xfId="3" applyNumberFormat="1" applyFont="1" applyFill="1" applyBorder="1" applyAlignment="1" applyProtection="1">
      <alignment vertical="top"/>
    </xf>
    <xf numFmtId="1" fontId="9" fillId="4" borderId="23" xfId="6" applyNumberFormat="1" applyFont="1" applyFill="1" applyBorder="1" applyAlignment="1" applyProtection="1">
      <alignment horizontal="right" vertical="top" wrapText="1"/>
    </xf>
    <xf numFmtId="0" fontId="9" fillId="4" borderId="23" xfId="6" applyNumberFormat="1" applyFont="1" applyFill="1" applyBorder="1" applyAlignment="1" applyProtection="1">
      <alignment vertical="center"/>
    </xf>
    <xf numFmtId="164" fontId="9" fillId="4" borderId="23" xfId="6" applyNumberFormat="1" applyFont="1" applyFill="1" applyBorder="1" applyAlignment="1" applyProtection="1">
      <alignment vertical="top" wrapText="1"/>
    </xf>
    <xf numFmtId="165" fontId="9" fillId="4" borderId="0" xfId="5" applyNumberFormat="1" applyFont="1" applyFill="1" applyBorder="1" applyAlignment="1" applyProtection="1">
      <alignment horizontal="left" vertical="top" wrapText="1"/>
    </xf>
    <xf numFmtId="0" fontId="9" fillId="4" borderId="0" xfId="5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vertical="top" wrapText="1"/>
    </xf>
    <xf numFmtId="165" fontId="9" fillId="4" borderId="23" xfId="6" applyNumberFormat="1" applyFont="1" applyFill="1" applyBorder="1" applyAlignment="1" applyProtection="1">
      <alignment vertical="top" wrapText="1"/>
    </xf>
    <xf numFmtId="165" fontId="9" fillId="4" borderId="23" xfId="7" applyNumberFormat="1" applyFont="1" applyFill="1" applyBorder="1" applyAlignment="1" applyProtection="1">
      <alignment horizontal="left" vertical="top" wrapText="1"/>
    </xf>
    <xf numFmtId="165" fontId="9" fillId="4" borderId="23" xfId="7" applyNumberFormat="1" applyFont="1" applyFill="1" applyBorder="1" applyAlignment="1" applyProtection="1">
      <alignment horizontal="center" vertical="top" wrapText="1"/>
    </xf>
    <xf numFmtId="0" fontId="10" fillId="4" borderId="0" xfId="7" applyFont="1" applyFill="1" applyAlignment="1" applyProtection="1"/>
    <xf numFmtId="1" fontId="9" fillId="4" borderId="23" xfId="7" applyNumberFormat="1" applyFont="1" applyFill="1" applyBorder="1" applyAlignment="1" applyProtection="1">
      <alignment horizontal="right" vertical="top"/>
    </xf>
    <xf numFmtId="0" fontId="9" fillId="4" borderId="23" xfId="7" applyNumberFormat="1" applyFont="1" applyFill="1" applyBorder="1" applyAlignment="1" applyProtection="1">
      <alignment vertical="center"/>
    </xf>
    <xf numFmtId="164" fontId="9" fillId="4" borderId="23" xfId="7" applyNumberFormat="1" applyFont="1" applyFill="1" applyBorder="1" applyAlignment="1" applyProtection="1">
      <alignment vertical="top" wrapText="1"/>
    </xf>
    <xf numFmtId="0" fontId="9" fillId="4" borderId="23" xfId="7" applyNumberFormat="1" applyFont="1" applyFill="1" applyBorder="1" applyAlignment="1" applyProtection="1">
      <alignment horizontal="center" vertical="top" wrapText="1"/>
    </xf>
    <xf numFmtId="164" fontId="9" fillId="4" borderId="23" xfId="7" applyNumberFormat="1" applyFont="1" applyFill="1" applyBorder="1" applyAlignment="1" applyProtection="1">
      <alignment vertical="top"/>
      <protection locked="0"/>
    </xf>
    <xf numFmtId="1" fontId="2" fillId="4" borderId="23" xfId="6" applyNumberFormat="1" applyFont="1" applyFill="1" applyBorder="1" applyAlignment="1" applyProtection="1">
      <alignment horizontal="center" vertical="top"/>
    </xf>
    <xf numFmtId="0" fontId="2" fillId="4" borderId="23" xfId="6" applyNumberFormat="1" applyFill="1" applyBorder="1" applyAlignment="1" applyProtection="1">
      <alignment horizontal="right" vertical="top"/>
    </xf>
    <xf numFmtId="1" fontId="9" fillId="4" borderId="23" xfId="3" applyNumberFormat="1" applyFont="1" applyFill="1" applyBorder="1" applyAlignment="1" applyProtection="1">
      <alignment horizontal="right" vertical="top"/>
    </xf>
    <xf numFmtId="164" fontId="9" fillId="4" borderId="23" xfId="8" applyNumberFormat="1" applyFont="1" applyFill="1" applyBorder="1" applyAlignment="1" applyProtection="1">
      <alignment vertical="top"/>
      <protection locked="0"/>
    </xf>
    <xf numFmtId="164" fontId="9" fillId="4" borderId="23" xfId="8" applyNumberFormat="1" applyFont="1" applyFill="1" applyBorder="1" applyAlignment="1" applyProtection="1">
      <alignment vertical="top"/>
    </xf>
    <xf numFmtId="1" fontId="8" fillId="6" borderId="28" xfId="1" applyNumberFormat="1" applyFont="1" applyFill="1" applyBorder="1" applyAlignment="1" applyProtection="1">
      <alignment horizontal="left" vertical="center" wrapText="1"/>
    </xf>
    <xf numFmtId="1" fontId="8" fillId="6" borderId="29" xfId="1" applyNumberFormat="1" applyFont="1" applyFill="1" applyBorder="1" applyAlignment="1" applyProtection="1">
      <alignment horizontal="left" vertical="center" wrapText="1"/>
    </xf>
    <xf numFmtId="1" fontId="8" fillId="6" borderId="30" xfId="1" applyNumberFormat="1" applyFont="1" applyFill="1" applyBorder="1" applyAlignment="1" applyProtection="1">
      <alignment horizontal="left" vertical="center" wrapText="1"/>
    </xf>
    <xf numFmtId="7" fontId="2" fillId="6" borderId="31" xfId="1" applyNumberFormat="1" applyFont="1" applyFill="1" applyBorder="1" applyAlignment="1" applyProtection="1">
      <alignment horizontal="right" vertical="center"/>
    </xf>
    <xf numFmtId="7" fontId="2" fillId="6" borderId="32" xfId="1" applyNumberFormat="1" applyFill="1" applyBorder="1" applyAlignment="1" applyProtection="1">
      <alignment horizontal="right" vertical="center"/>
    </xf>
    <xf numFmtId="1" fontId="8" fillId="4" borderId="42" xfId="2" applyNumberFormat="1" applyFont="1" applyFill="1" applyBorder="1" applyAlignment="1" applyProtection="1">
      <alignment horizontal="left" vertical="center"/>
    </xf>
    <xf numFmtId="1" fontId="8" fillId="4" borderId="43" xfId="2" applyNumberFormat="1" applyFont="1" applyFill="1" applyBorder="1" applyAlignment="1" applyProtection="1">
      <alignment horizontal="left" vertical="center"/>
    </xf>
    <xf numFmtId="7" fontId="2" fillId="4" borderId="22" xfId="2" applyNumberFormat="1" applyFill="1" applyBorder="1" applyAlignment="1" applyProtection="1">
      <alignment horizontal="right"/>
    </xf>
    <xf numFmtId="165" fontId="9" fillId="4" borderId="23" xfId="2" quotePrefix="1" applyNumberFormat="1" applyFont="1" applyFill="1" applyBorder="1" applyAlignment="1" applyProtection="1">
      <alignment vertical="top" wrapText="1"/>
    </xf>
    <xf numFmtId="165" fontId="9" fillId="4" borderId="0" xfId="2" applyNumberFormat="1" applyFont="1" applyFill="1" applyBorder="1" applyAlignment="1" applyProtection="1">
      <alignment horizontal="center" vertical="top" wrapText="1"/>
    </xf>
    <xf numFmtId="1" fontId="2" fillId="4" borderId="21" xfId="2" applyNumberFormat="1" applyFill="1" applyBorder="1" applyAlignment="1" applyProtection="1">
      <alignment horizontal="center" vertical="top"/>
    </xf>
    <xf numFmtId="0" fontId="2" fillId="4" borderId="21" xfId="2" applyNumberFormat="1" applyFill="1" applyBorder="1" applyAlignment="1" applyProtection="1">
      <alignment vertical="top"/>
    </xf>
    <xf numFmtId="7" fontId="2" fillId="4" borderId="23" xfId="2" applyNumberFormat="1" applyFill="1" applyBorder="1" applyAlignment="1" applyProtection="1">
      <alignment horizontal="right"/>
    </xf>
    <xf numFmtId="1" fontId="2" fillId="4" borderId="0" xfId="2" applyNumberFormat="1" applyFill="1" applyBorder="1" applyAlignment="1" applyProtection="1">
      <alignment horizontal="center" vertical="top"/>
    </xf>
    <xf numFmtId="165" fontId="9" fillId="4" borderId="25" xfId="2" applyNumberFormat="1" applyFont="1" applyFill="1" applyBorder="1" applyAlignment="1" applyProtection="1">
      <alignment vertical="top" wrapText="1"/>
    </xf>
    <xf numFmtId="1" fontId="2" fillId="4" borderId="24" xfId="2" applyNumberFormat="1" applyFill="1" applyBorder="1" applyAlignment="1" applyProtection="1">
      <alignment horizontal="center" vertical="top"/>
    </xf>
    <xf numFmtId="1" fontId="2" fillId="4" borderId="23" xfId="2" applyNumberFormat="1" applyFill="1" applyBorder="1" applyAlignment="1" applyProtection="1">
      <alignment horizontal="center" vertical="top"/>
    </xf>
    <xf numFmtId="165" fontId="7" fillId="4" borderId="23" xfId="2" applyNumberFormat="1" applyFont="1" applyFill="1" applyBorder="1" applyAlignment="1" applyProtection="1">
      <alignment vertical="top" wrapText="1"/>
    </xf>
    <xf numFmtId="164" fontId="2" fillId="4" borderId="23" xfId="2" applyNumberFormat="1" applyFont="1" applyFill="1" applyBorder="1" applyAlignment="1" applyProtection="1">
      <alignment vertical="top" wrapText="1"/>
    </xf>
    <xf numFmtId="165" fontId="9" fillId="4" borderId="4" xfId="2" applyNumberFormat="1" applyFont="1" applyFill="1" applyBorder="1" applyAlignment="1" applyProtection="1">
      <alignment horizontal="left" vertical="top" wrapText="1"/>
    </xf>
    <xf numFmtId="165" fontId="9" fillId="4" borderId="4" xfId="2" applyNumberFormat="1" applyFont="1" applyFill="1" applyBorder="1" applyAlignment="1" applyProtection="1">
      <alignment horizontal="center" vertical="top" wrapText="1"/>
    </xf>
    <xf numFmtId="0" fontId="9" fillId="4" borderId="4" xfId="2" applyNumberFormat="1" applyFont="1" applyFill="1" applyBorder="1" applyAlignment="1" applyProtection="1">
      <alignment horizontal="center" vertical="top" wrapText="1"/>
    </xf>
    <xf numFmtId="170" fontId="9" fillId="4" borderId="23" xfId="2" applyNumberFormat="1" applyFont="1" applyFill="1" applyBorder="1" applyAlignment="1" applyProtection="1">
      <alignment horizontal="right" vertical="top"/>
    </xf>
    <xf numFmtId="171" fontId="9" fillId="4" borderId="23" xfId="2" applyNumberFormat="1" applyFont="1" applyFill="1" applyBorder="1" applyAlignment="1" applyProtection="1">
      <alignment horizontal="right" vertical="top"/>
    </xf>
    <xf numFmtId="164" fontId="9" fillId="4" borderId="5" xfId="2" applyNumberFormat="1" applyFont="1" applyFill="1" applyBorder="1" applyAlignment="1" applyProtection="1">
      <alignment vertical="top"/>
    </xf>
    <xf numFmtId="165" fontId="2" fillId="4" borderId="25" xfId="2" applyNumberFormat="1" applyFont="1" applyFill="1" applyBorder="1" applyAlignment="1" applyProtection="1">
      <alignment vertical="top" wrapText="1"/>
    </xf>
    <xf numFmtId="165" fontId="2" fillId="4" borderId="23" xfId="2" applyNumberFormat="1" applyFont="1" applyFill="1" applyBorder="1" applyAlignment="1" applyProtection="1">
      <alignment vertical="top" wrapText="1"/>
    </xf>
    <xf numFmtId="0" fontId="2" fillId="4" borderId="23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horizontal="left" vertical="center" wrapText="1"/>
    </xf>
    <xf numFmtId="165" fontId="2" fillId="4" borderId="0" xfId="2" applyNumberFormat="1" applyFont="1" applyFill="1" applyBorder="1" applyAlignment="1" applyProtection="1">
      <alignment horizontal="left" vertical="top" wrapText="1"/>
    </xf>
    <xf numFmtId="164" fontId="9" fillId="4" borderId="0" xfId="1" applyNumberFormat="1" applyFont="1" applyFill="1" applyBorder="1" applyAlignment="1" applyProtection="1">
      <alignment vertical="top"/>
    </xf>
    <xf numFmtId="170" fontId="9" fillId="4" borderId="24" xfId="2" applyNumberFormat="1" applyFont="1" applyFill="1" applyBorder="1" applyAlignment="1" applyProtection="1">
      <alignment horizontal="right" vertical="top"/>
    </xf>
    <xf numFmtId="165" fontId="2" fillId="4" borderId="23" xfId="2" quotePrefix="1" applyNumberFormat="1" applyFont="1" applyFill="1" applyBorder="1" applyAlignment="1" applyProtection="1">
      <alignment horizontal="left" vertical="top" wrapText="1"/>
    </xf>
    <xf numFmtId="164" fontId="9" fillId="4" borderId="23" xfId="2" applyNumberFormat="1" applyFont="1" applyFill="1" applyBorder="1" applyAlignment="1" applyProtection="1">
      <alignment vertical="top" wrapText="1"/>
    </xf>
    <xf numFmtId="164" fontId="9" fillId="4" borderId="34" xfId="2" applyNumberFormat="1" applyFont="1" applyFill="1" applyBorder="1" applyAlignment="1" applyProtection="1">
      <alignment vertical="top"/>
    </xf>
    <xf numFmtId="1" fontId="8" fillId="6" borderId="28" xfId="2" applyNumberFormat="1" applyFont="1" applyFill="1" applyBorder="1" applyAlignment="1" applyProtection="1">
      <alignment horizontal="left" vertical="center" wrapText="1"/>
    </xf>
    <xf numFmtId="0" fontId="2" fillId="6" borderId="29" xfId="2" applyNumberFormat="1" applyFont="1" applyFill="1" applyBorder="1" applyAlignment="1" applyProtection="1">
      <alignment vertical="center" wrapText="1"/>
    </xf>
    <xf numFmtId="0" fontId="2" fillId="6" borderId="30" xfId="2" applyNumberFormat="1" applyFont="1" applyFill="1" applyBorder="1" applyAlignment="1" applyProtection="1">
      <alignment vertical="center" wrapText="1"/>
    </xf>
    <xf numFmtId="7" fontId="2" fillId="6" borderId="31" xfId="2" applyNumberFormat="1" applyFont="1" applyFill="1" applyBorder="1" applyAlignment="1" applyProtection="1">
      <alignment horizontal="right" vertical="center"/>
    </xf>
    <xf numFmtId="7" fontId="2" fillId="6" borderId="32" xfId="2" applyNumberFormat="1" applyFill="1" applyBorder="1" applyAlignment="1" applyProtection="1">
      <alignment horizontal="right" vertical="center"/>
    </xf>
    <xf numFmtId="0" fontId="2" fillId="6" borderId="23" xfId="2" applyNumberFormat="1" applyFill="1" applyBorder="1" applyProtection="1"/>
    <xf numFmtId="165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0" xfId="2" applyNumberFormat="1" applyFont="1" applyFill="1" applyBorder="1" applyAlignment="1" applyProtection="1">
      <alignment horizontal="center" vertical="top" wrapText="1"/>
    </xf>
    <xf numFmtId="0" fontId="2" fillId="6" borderId="29" xfId="1" applyNumberFormat="1" applyFont="1" applyFill="1" applyBorder="1" applyAlignment="1" applyProtection="1">
      <alignment vertical="center" wrapText="1"/>
    </xf>
    <xf numFmtId="0" fontId="2" fillId="6" borderId="30" xfId="1" applyNumberFormat="1" applyFont="1" applyFill="1" applyBorder="1" applyAlignment="1" applyProtection="1">
      <alignment vertical="center" wrapText="1"/>
    </xf>
    <xf numFmtId="7" fontId="2" fillId="6" borderId="44" xfId="1" applyNumberFormat="1" applyFill="1" applyBorder="1" applyAlignment="1" applyProtection="1">
      <alignment horizontal="right" vertical="center"/>
    </xf>
    <xf numFmtId="1" fontId="8" fillId="4" borderId="42" xfId="1" applyNumberFormat="1" applyFont="1" applyFill="1" applyBorder="1" applyAlignment="1" applyProtection="1">
      <alignment horizontal="left" vertical="center"/>
    </xf>
    <xf numFmtId="1" fontId="8" fillId="4" borderId="43" xfId="1" applyNumberFormat="1" applyFont="1" applyFill="1" applyBorder="1" applyAlignment="1" applyProtection="1">
      <alignment horizontal="left" vertical="center"/>
    </xf>
    <xf numFmtId="1" fontId="2" fillId="6" borderId="21" xfId="1" applyNumberFormat="1" applyFont="1" applyFill="1" applyBorder="1" applyAlignment="1" applyProtection="1">
      <alignment horizontal="center" vertical="center"/>
    </xf>
    <xf numFmtId="1" fontId="2" fillId="6" borderId="21" xfId="1" applyNumberFormat="1" applyFont="1" applyFill="1" applyBorder="1" applyAlignment="1" applyProtection="1">
      <alignment horizontal="center" vertical="top"/>
    </xf>
    <xf numFmtId="165" fontId="9" fillId="4" borderId="23" xfId="2" applyNumberFormat="1" applyFont="1" applyFill="1" applyBorder="1" applyAlignment="1" applyProtection="1">
      <alignment horizontal="center" vertical="top"/>
    </xf>
    <xf numFmtId="171" fontId="9" fillId="4" borderId="23" xfId="1" applyNumberFormat="1" applyFont="1" applyFill="1" applyBorder="1" applyAlignment="1" applyProtection="1">
      <alignment horizontal="right" vertical="top"/>
    </xf>
    <xf numFmtId="165" fontId="7" fillId="7" borderId="20" xfId="1" applyNumberFormat="1" applyFont="1" applyFill="1" applyBorder="1" applyAlignment="1" applyProtection="1">
      <alignment horizontal="left" vertical="center" wrapText="1"/>
    </xf>
    <xf numFmtId="166" fontId="2" fillId="6" borderId="22" xfId="1" applyNumberFormat="1" applyFill="1" applyBorder="1" applyAlignment="1" applyProtection="1">
      <alignment horizontal="center" vertical="top"/>
    </xf>
    <xf numFmtId="1" fontId="2" fillId="4" borderId="21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 wrapText="1"/>
    </xf>
    <xf numFmtId="165" fontId="9" fillId="4" borderId="24" xfId="1" applyNumberFormat="1" applyFont="1" applyFill="1" applyBorder="1" applyAlignment="1" applyProtection="1">
      <alignment horizontal="left" vertical="top" wrapText="1"/>
    </xf>
    <xf numFmtId="1" fontId="2" fillId="6" borderId="37" xfId="1" applyNumberFormat="1" applyFont="1" applyFill="1" applyBorder="1" applyAlignment="1" applyProtection="1">
      <alignment horizontal="center" vertical="top"/>
    </xf>
    <xf numFmtId="0" fontId="9" fillId="4" borderId="24" xfId="1" applyNumberFormat="1" applyFont="1" applyFill="1" applyBorder="1" applyAlignment="1" applyProtection="1">
      <alignment horizontal="center" vertical="top" wrapText="1"/>
    </xf>
    <xf numFmtId="165" fontId="9" fillId="4" borderId="20" xfId="1" applyNumberFormat="1" applyFont="1" applyFill="1" applyBorder="1" applyAlignment="1" applyProtection="1">
      <alignment horizontal="left" vertical="top" wrapText="1"/>
    </xf>
    <xf numFmtId="1" fontId="2" fillId="6" borderId="45" xfId="1" applyNumberFormat="1" applyFont="1" applyFill="1" applyBorder="1" applyAlignment="1" applyProtection="1">
      <alignment horizontal="center" vertical="top"/>
    </xf>
    <xf numFmtId="0" fontId="9" fillId="4" borderId="20" xfId="1" applyNumberFormat="1" applyFont="1" applyFill="1" applyBorder="1" applyAlignment="1" applyProtection="1">
      <alignment horizontal="center" vertical="top" wrapText="1"/>
    </xf>
    <xf numFmtId="166" fontId="9" fillId="4" borderId="22" xfId="1" applyNumberFormat="1" applyFont="1" applyFill="1" applyBorder="1" applyAlignment="1" applyProtection="1">
      <alignment horizontal="right" vertical="top"/>
    </xf>
    <xf numFmtId="165" fontId="7" fillId="4" borderId="2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horizontal="center" vertical="center" wrapText="1"/>
    </xf>
    <xf numFmtId="0" fontId="9" fillId="4" borderId="23" xfId="1" applyNumberFormat="1" applyFont="1" applyFill="1" applyBorder="1" applyAlignment="1" applyProtection="1">
      <alignment horizontal="center" vertical="center" wrapText="1"/>
    </xf>
    <xf numFmtId="166" fontId="9" fillId="4" borderId="23" xfId="1" applyNumberFormat="1" applyFont="1" applyFill="1" applyBorder="1" applyAlignment="1" applyProtection="1">
      <alignment horizontal="center" vertical="center" wrapText="1"/>
    </xf>
    <xf numFmtId="164" fontId="9" fillId="4" borderId="23" xfId="1" applyNumberFormat="1" applyFont="1" applyFill="1" applyBorder="1" applyAlignment="1" applyProtection="1">
      <alignment vertical="center"/>
    </xf>
    <xf numFmtId="164" fontId="9" fillId="4" borderId="23" xfId="1" applyNumberFormat="1" applyFont="1" applyFill="1" applyBorder="1" applyAlignment="1" applyProtection="1">
      <alignment vertical="center" wrapText="1"/>
    </xf>
    <xf numFmtId="1" fontId="8" fillId="6" borderId="47" xfId="1" applyNumberFormat="1" applyFont="1" applyFill="1" applyBorder="1" applyAlignment="1" applyProtection="1">
      <alignment horizontal="left" vertical="center" wrapText="1"/>
    </xf>
    <xf numFmtId="1" fontId="8" fillId="6" borderId="48" xfId="1" applyNumberFormat="1" applyFont="1" applyFill="1" applyBorder="1" applyAlignment="1" applyProtection="1">
      <alignment horizontal="left" vertical="center" wrapText="1"/>
    </xf>
    <xf numFmtId="1" fontId="8" fillId="6" borderId="49" xfId="1" applyNumberFormat="1" applyFont="1" applyFill="1" applyBorder="1" applyAlignment="1" applyProtection="1">
      <alignment horizontal="left" vertical="center" wrapText="1"/>
    </xf>
    <xf numFmtId="165" fontId="9" fillId="4" borderId="23" xfId="1" applyNumberFormat="1" applyFont="1" applyFill="1" applyBorder="1" applyAlignment="1" applyProtection="1">
      <alignment vertical="top" wrapText="1"/>
    </xf>
    <xf numFmtId="165" fontId="9" fillId="4" borderId="4" xfId="1" applyNumberFormat="1" applyFont="1" applyFill="1" applyBorder="1" applyAlignment="1" applyProtection="1">
      <alignment vertical="top" wrapText="1"/>
    </xf>
    <xf numFmtId="0" fontId="2" fillId="2" borderId="4" xfId="2" quotePrefix="1" applyNumberFormat="1" applyBorder="1" applyAlignment="1" applyProtection="1"/>
    <xf numFmtId="0" fontId="2" fillId="2" borderId="0" xfId="2" quotePrefix="1" applyNumberFormat="1" applyBorder="1" applyAlignment="1" applyProtection="1"/>
    <xf numFmtId="0" fontId="2" fillId="2" borderId="5" xfId="2" quotePrefix="1" applyNumberFormat="1" applyBorder="1" applyAlignment="1" applyProtection="1"/>
    <xf numFmtId="2" fontId="9" fillId="4" borderId="23" xfId="4" applyNumberFormat="1" applyFont="1" applyFill="1" applyBorder="1" applyAlignment="1" applyProtection="1">
      <alignment horizontal="right" vertical="top"/>
    </xf>
  </cellXfs>
  <cellStyles count="121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BigLine" xfId="34"/>
    <cellStyle name="BigLine 2" xfId="35"/>
    <cellStyle name="Blank" xfId="36"/>
    <cellStyle name="Blank 2" xfId="37"/>
    <cellStyle name="BLine" xfId="38"/>
    <cellStyle name="BLine 2" xfId="39"/>
    <cellStyle name="C2" xfId="40"/>
    <cellStyle name="C2 2" xfId="41"/>
    <cellStyle name="C2Sctn" xfId="42"/>
    <cellStyle name="C2Sctn 2" xfId="43"/>
    <cellStyle name="C3" xfId="44"/>
    <cellStyle name="C3 2" xfId="45"/>
    <cellStyle name="C3Rem" xfId="46"/>
    <cellStyle name="C3Rem 2" xfId="47"/>
    <cellStyle name="C3Sctn" xfId="48"/>
    <cellStyle name="C3Sctn 2" xfId="49"/>
    <cellStyle name="C4" xfId="50"/>
    <cellStyle name="C4 2" xfId="51"/>
    <cellStyle name="C5" xfId="52"/>
    <cellStyle name="C5 2" xfId="53"/>
    <cellStyle name="C6" xfId="54"/>
    <cellStyle name="C6 2" xfId="55"/>
    <cellStyle name="C7" xfId="56"/>
    <cellStyle name="C7 2" xfId="57"/>
    <cellStyle name="C7Create" xfId="58"/>
    <cellStyle name="C7Create 2" xfId="59"/>
    <cellStyle name="C8" xfId="60"/>
    <cellStyle name="C8 2" xfId="61"/>
    <cellStyle name="C8Sctn" xfId="62"/>
    <cellStyle name="C8Sctn 2" xfId="63"/>
    <cellStyle name="Calculation 2" xfId="64"/>
    <cellStyle name="Check Cell 2" xfId="65"/>
    <cellStyle name="Comma 2" xfId="66"/>
    <cellStyle name="Continued" xfId="67"/>
    <cellStyle name="Continued 2" xfId="68"/>
    <cellStyle name="Explanatory Text 2" xfId="69"/>
    <cellStyle name="Good 2" xfId="70"/>
    <cellStyle name="Heading 1 2" xfId="71"/>
    <cellStyle name="Heading 2 2" xfId="72"/>
    <cellStyle name="Heading 3 2" xfId="73"/>
    <cellStyle name="Heading 4 2" xfId="74"/>
    <cellStyle name="Input 2" xfId="75"/>
    <cellStyle name="Linked Cell 2" xfId="76"/>
    <cellStyle name="Neutral 2" xfId="77"/>
    <cellStyle name="Normal" xfId="0" builtinId="0"/>
    <cellStyle name="Normal 10" xfId="78"/>
    <cellStyle name="Normal 11" xfId="6"/>
    <cellStyle name="Normal 11 2" xfId="8"/>
    <cellStyle name="Normal 12" xfId="7"/>
    <cellStyle name="Normal 13" xfId="79"/>
    <cellStyle name="Normal 13 2" xfId="120"/>
    <cellStyle name="Normal 2" xfId="3"/>
    <cellStyle name="Normal 2 2" xfId="80"/>
    <cellStyle name="Normal 2 2 2" xfId="81"/>
    <cellStyle name="Normal 2 3" xfId="82"/>
    <cellStyle name="Normal 2 4" xfId="83"/>
    <cellStyle name="Normal 3" xfId="1"/>
    <cellStyle name="Normal 3 2" xfId="84"/>
    <cellStyle name="Normal 3 2 2" xfId="85"/>
    <cellStyle name="Normal 3 3" xfId="86"/>
    <cellStyle name="Normal 3 4" xfId="2"/>
    <cellStyle name="Normal 4" xfId="87"/>
    <cellStyle name="Normal 4 2" xfId="88"/>
    <cellStyle name="Normal 5" xfId="4"/>
    <cellStyle name="Normal 6" xfId="5"/>
    <cellStyle name="Normal 7" xfId="89"/>
    <cellStyle name="Normal 8" xfId="90"/>
    <cellStyle name="Normal 8 2" xfId="91"/>
    <cellStyle name="Normal 9" xfId="92"/>
    <cellStyle name="Note 2" xfId="93"/>
    <cellStyle name="Null" xfId="94"/>
    <cellStyle name="Null 2" xfId="95"/>
    <cellStyle name="Output 2" xfId="96"/>
    <cellStyle name="Percent 2" xfId="97"/>
    <cellStyle name="Percent 2 2" xfId="98"/>
    <cellStyle name="Regular" xfId="99"/>
    <cellStyle name="Regular 2" xfId="100"/>
    <cellStyle name="Title 2" xfId="101"/>
    <cellStyle name="TitleA" xfId="102"/>
    <cellStyle name="TitleA 2" xfId="103"/>
    <cellStyle name="TitleC" xfId="104"/>
    <cellStyle name="TitleC 2" xfId="105"/>
    <cellStyle name="TitleE8" xfId="106"/>
    <cellStyle name="TitleE8 2" xfId="107"/>
    <cellStyle name="TitleE8x" xfId="108"/>
    <cellStyle name="TitleE8x 2" xfId="109"/>
    <cellStyle name="TitleF" xfId="110"/>
    <cellStyle name="TitleF 2" xfId="111"/>
    <cellStyle name="TitleT" xfId="112"/>
    <cellStyle name="TitleT 2" xfId="113"/>
    <cellStyle name="TitleYC89" xfId="114"/>
    <cellStyle name="TitleYC89 2" xfId="115"/>
    <cellStyle name="TitleZ" xfId="116"/>
    <cellStyle name="TitleZ 2" xfId="117"/>
    <cellStyle name="Total 2" xfId="118"/>
    <cellStyle name="Warning Text 2" xfId="119"/>
  </cellStyles>
  <dxfs count="1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2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RowHeight="15" x14ac:dyDescent="0.2"/>
  <cols>
    <col min="1" max="1" width="16.85546875" style="138" hidden="1" customWidth="1"/>
    <col min="2" max="2" width="11.28515625" style="244" customWidth="1"/>
    <col min="3" max="3" width="47.28515625" style="249" customWidth="1"/>
    <col min="4" max="4" width="16.42578125" style="245" customWidth="1"/>
    <col min="5" max="5" width="13.5703125" style="249" customWidth="1"/>
    <col min="6" max="6" width="14.85546875" style="249" customWidth="1"/>
    <col min="7" max="7" width="14.42578125" style="246" customWidth="1"/>
    <col min="8" max="8" width="19.5703125" style="246" customWidth="1"/>
    <col min="9" max="10" width="9.140625" style="6"/>
    <col min="11" max="16384" width="9.140625" style="7"/>
  </cols>
  <sheetData>
    <row r="1" spans="1:10" ht="19.5" customHeight="1" x14ac:dyDescent="0.2">
      <c r="A1" s="1"/>
      <c r="B1" s="2" t="s">
        <v>0</v>
      </c>
      <c r="C1" s="3"/>
      <c r="D1" s="3"/>
      <c r="E1" s="3"/>
      <c r="F1" s="3"/>
      <c r="G1" s="4"/>
      <c r="H1" s="5"/>
    </row>
    <row r="2" spans="1:10" ht="42.75" customHeight="1" x14ac:dyDescent="0.2">
      <c r="A2" s="8"/>
      <c r="B2" s="254" t="s">
        <v>1</v>
      </c>
      <c r="C2" s="255"/>
      <c r="D2" s="255"/>
      <c r="E2" s="255"/>
      <c r="F2" s="255"/>
      <c r="G2" s="255"/>
      <c r="H2" s="256"/>
    </row>
    <row r="3" spans="1:10" x14ac:dyDescent="0.2">
      <c r="A3" s="9"/>
      <c r="B3" s="10" t="s">
        <v>2</v>
      </c>
      <c r="C3" s="11"/>
      <c r="D3" s="12"/>
      <c r="E3" s="11"/>
      <c r="F3" s="11"/>
      <c r="G3" s="13"/>
      <c r="H3" s="14"/>
    </row>
    <row r="4" spans="1:10" x14ac:dyDescent="0.2">
      <c r="A4" s="15"/>
      <c r="B4" s="16" t="s">
        <v>3</v>
      </c>
      <c r="C4" s="17"/>
      <c r="D4" s="17"/>
      <c r="E4" s="17"/>
      <c r="F4" s="17"/>
      <c r="G4" s="18"/>
      <c r="H4" s="19"/>
    </row>
    <row r="5" spans="1:10" x14ac:dyDescent="0.2">
      <c r="A5" s="20" t="s">
        <v>4</v>
      </c>
      <c r="B5" s="21" t="s">
        <v>5</v>
      </c>
      <c r="C5" s="22" t="s">
        <v>6</v>
      </c>
      <c r="D5" s="23" t="s">
        <v>7</v>
      </c>
      <c r="E5" s="24" t="s">
        <v>8</v>
      </c>
      <c r="F5" s="24" t="s">
        <v>9</v>
      </c>
      <c r="G5" s="25" t="s">
        <v>10</v>
      </c>
      <c r="H5" s="26" t="s">
        <v>11</v>
      </c>
    </row>
    <row r="6" spans="1:10" ht="15" customHeight="1" thickBot="1" x14ac:dyDescent="0.25">
      <c r="A6" s="15"/>
      <c r="B6" s="27"/>
      <c r="C6" s="28"/>
      <c r="D6" s="29" t="s">
        <v>12</v>
      </c>
      <c r="E6" s="30"/>
      <c r="F6" s="31" t="s">
        <v>13</v>
      </c>
      <c r="G6" s="32"/>
      <c r="H6" s="33"/>
    </row>
    <row r="7" spans="1:10" s="37" customFormat="1" ht="39.950000000000003" customHeight="1" thickTop="1" x14ac:dyDescent="0.25">
      <c r="A7" s="34"/>
      <c r="B7" s="35" t="s">
        <v>14</v>
      </c>
      <c r="C7" s="257" t="s">
        <v>15</v>
      </c>
      <c r="D7" s="257"/>
      <c r="E7" s="257"/>
      <c r="F7" s="257"/>
      <c r="G7" s="257"/>
      <c r="H7" s="258"/>
      <c r="I7" s="36"/>
      <c r="J7" s="36"/>
    </row>
    <row r="8" spans="1:10" ht="39.950000000000003" customHeight="1" x14ac:dyDescent="0.2">
      <c r="A8" s="15"/>
      <c r="B8" s="38"/>
      <c r="C8" s="39" t="s">
        <v>16</v>
      </c>
      <c r="D8" s="40"/>
      <c r="E8" s="41" t="s">
        <v>17</v>
      </c>
      <c r="F8" s="42" t="s">
        <v>17</v>
      </c>
      <c r="G8" s="43"/>
      <c r="H8" s="44"/>
    </row>
    <row r="9" spans="1:10" ht="30" customHeight="1" x14ac:dyDescent="0.2">
      <c r="A9" s="45"/>
      <c r="B9" s="46" t="s">
        <v>18</v>
      </c>
      <c r="C9" s="47" t="s">
        <v>19</v>
      </c>
      <c r="D9" s="48" t="s">
        <v>20</v>
      </c>
      <c r="E9" s="49" t="s">
        <v>21</v>
      </c>
      <c r="F9" s="50">
        <v>1</v>
      </c>
      <c r="G9" s="51"/>
      <c r="H9" s="252">
        <f>ROUND(G9*F9,2)</f>
        <v>0</v>
      </c>
    </row>
    <row r="10" spans="1:10" ht="30" customHeight="1" x14ac:dyDescent="0.2">
      <c r="A10" s="45"/>
      <c r="B10" s="46" t="s">
        <v>22</v>
      </c>
      <c r="C10" s="52" t="s">
        <v>23</v>
      </c>
      <c r="D10" s="53" t="s">
        <v>24</v>
      </c>
      <c r="E10" s="54" t="s">
        <v>21</v>
      </c>
      <c r="F10" s="50">
        <v>1</v>
      </c>
      <c r="G10" s="51"/>
      <c r="H10" s="252">
        <f>ROUND(G10*F10,2)</f>
        <v>0</v>
      </c>
    </row>
    <row r="11" spans="1:10" ht="30" customHeight="1" x14ac:dyDescent="0.2">
      <c r="A11" s="55"/>
      <c r="B11" s="46" t="s">
        <v>25</v>
      </c>
      <c r="C11" s="52" t="s">
        <v>26</v>
      </c>
      <c r="D11" s="48" t="s">
        <v>27</v>
      </c>
      <c r="E11" s="54" t="s">
        <v>21</v>
      </c>
      <c r="F11" s="50">
        <v>1</v>
      </c>
      <c r="G11" s="51"/>
      <c r="H11" s="252">
        <f>ROUND(G11*F11,2)</f>
        <v>0</v>
      </c>
    </row>
    <row r="12" spans="1:10" ht="30" customHeight="1" x14ac:dyDescent="0.2">
      <c r="A12" s="45"/>
      <c r="B12" s="56" t="s">
        <v>28</v>
      </c>
      <c r="C12" s="57" t="s">
        <v>29</v>
      </c>
      <c r="D12" s="58"/>
      <c r="E12" s="59"/>
      <c r="F12" s="60"/>
      <c r="G12" s="278"/>
      <c r="H12" s="61"/>
    </row>
    <row r="13" spans="1:10" ht="30" customHeight="1" x14ac:dyDescent="0.2">
      <c r="A13" s="45"/>
      <c r="B13" s="62" t="s">
        <v>30</v>
      </c>
      <c r="C13" s="57" t="s">
        <v>31</v>
      </c>
      <c r="D13" s="58" t="s">
        <v>32</v>
      </c>
      <c r="E13" s="59" t="s">
        <v>21</v>
      </c>
      <c r="F13" s="60">
        <v>1</v>
      </c>
      <c r="G13" s="63"/>
      <c r="H13" s="252">
        <f>ROUND(G13*F13,2)</f>
        <v>0</v>
      </c>
    </row>
    <row r="14" spans="1:10" ht="30" customHeight="1" x14ac:dyDescent="0.2">
      <c r="A14" s="45"/>
      <c r="B14" s="62" t="s">
        <v>33</v>
      </c>
      <c r="C14" s="57" t="s">
        <v>34</v>
      </c>
      <c r="D14" s="58" t="s">
        <v>32</v>
      </c>
      <c r="E14" s="59" t="s">
        <v>35</v>
      </c>
      <c r="F14" s="60">
        <v>10</v>
      </c>
      <c r="G14" s="63"/>
      <c r="H14" s="252">
        <f>ROUND(G14*F14,2)</f>
        <v>0</v>
      </c>
    </row>
    <row r="15" spans="1:10" ht="45" customHeight="1" x14ac:dyDescent="0.2">
      <c r="A15" s="55"/>
      <c r="B15" s="62" t="s">
        <v>36</v>
      </c>
      <c r="C15" s="57" t="s">
        <v>37</v>
      </c>
      <c r="D15" s="58" t="s">
        <v>32</v>
      </c>
      <c r="E15" s="59" t="s">
        <v>35</v>
      </c>
      <c r="F15" s="60">
        <v>10</v>
      </c>
      <c r="G15" s="63"/>
      <c r="H15" s="252">
        <f>ROUND(G15*F15,2)</f>
        <v>0</v>
      </c>
    </row>
    <row r="16" spans="1:10" ht="45" customHeight="1" x14ac:dyDescent="0.2">
      <c r="A16" s="55"/>
      <c r="B16" s="62" t="s">
        <v>38</v>
      </c>
      <c r="C16" s="57" t="s">
        <v>39</v>
      </c>
      <c r="D16" s="58" t="s">
        <v>792</v>
      </c>
      <c r="E16" s="59" t="s">
        <v>35</v>
      </c>
      <c r="F16" s="67">
        <v>-15</v>
      </c>
      <c r="G16" s="63"/>
      <c r="H16" s="252">
        <f>ROUND(G16*F16,2)</f>
        <v>0</v>
      </c>
    </row>
    <row r="17" spans="1:8" ht="30" customHeight="1" x14ac:dyDescent="0.2">
      <c r="A17" s="55"/>
      <c r="B17" s="46" t="s">
        <v>40</v>
      </c>
      <c r="C17" s="64" t="s">
        <v>41</v>
      </c>
      <c r="D17" s="48"/>
      <c r="E17" s="54"/>
      <c r="F17" s="50"/>
      <c r="G17" s="65"/>
      <c r="H17" s="65"/>
    </row>
    <row r="18" spans="1:8" ht="30" customHeight="1" x14ac:dyDescent="0.2">
      <c r="A18" s="45"/>
      <c r="B18" s="62" t="s">
        <v>30</v>
      </c>
      <c r="C18" s="64" t="s">
        <v>42</v>
      </c>
      <c r="D18" s="53" t="s">
        <v>43</v>
      </c>
      <c r="E18" s="66" t="s">
        <v>21</v>
      </c>
      <c r="F18" s="67">
        <v>1</v>
      </c>
      <c r="G18" s="51"/>
      <c r="H18" s="252">
        <f t="shared" ref="H18:H23" si="0">ROUND(G18*F18,2)</f>
        <v>0</v>
      </c>
    </row>
    <row r="19" spans="1:8" ht="30" customHeight="1" x14ac:dyDescent="0.2">
      <c r="A19" s="45"/>
      <c r="B19" s="62" t="s">
        <v>33</v>
      </c>
      <c r="C19" s="64" t="s">
        <v>44</v>
      </c>
      <c r="D19" s="53" t="s">
        <v>43</v>
      </c>
      <c r="E19" s="66" t="s">
        <v>21</v>
      </c>
      <c r="F19" s="67">
        <v>1</v>
      </c>
      <c r="G19" s="51"/>
      <c r="H19" s="252">
        <f t="shared" si="0"/>
        <v>0</v>
      </c>
    </row>
    <row r="20" spans="1:8" ht="30" customHeight="1" x14ac:dyDescent="0.2">
      <c r="A20" s="45"/>
      <c r="B20" s="62" t="s">
        <v>36</v>
      </c>
      <c r="C20" s="64" t="s">
        <v>45</v>
      </c>
      <c r="D20" s="53" t="s">
        <v>43</v>
      </c>
      <c r="E20" s="66" t="s">
        <v>21</v>
      </c>
      <c r="F20" s="67">
        <v>1</v>
      </c>
      <c r="G20" s="51"/>
      <c r="H20" s="252">
        <f t="shared" si="0"/>
        <v>0</v>
      </c>
    </row>
    <row r="21" spans="1:8" ht="30" customHeight="1" x14ac:dyDescent="0.2">
      <c r="A21" s="55"/>
      <c r="B21" s="62" t="s">
        <v>38</v>
      </c>
      <c r="C21" s="64" t="s">
        <v>46</v>
      </c>
      <c r="D21" s="53" t="s">
        <v>43</v>
      </c>
      <c r="E21" s="66" t="s">
        <v>21</v>
      </c>
      <c r="F21" s="67">
        <v>1</v>
      </c>
      <c r="G21" s="51"/>
      <c r="H21" s="252">
        <f t="shared" si="0"/>
        <v>0</v>
      </c>
    </row>
    <row r="22" spans="1:8" ht="30" customHeight="1" x14ac:dyDescent="0.2">
      <c r="A22" s="45"/>
      <c r="B22" s="68" t="s">
        <v>47</v>
      </c>
      <c r="C22" s="64" t="s">
        <v>48</v>
      </c>
      <c r="D22" s="53" t="s">
        <v>43</v>
      </c>
      <c r="E22" s="66" t="s">
        <v>21</v>
      </c>
      <c r="F22" s="69">
        <v>1</v>
      </c>
      <c r="G22" s="51"/>
      <c r="H22" s="252">
        <f t="shared" si="0"/>
        <v>0</v>
      </c>
    </row>
    <row r="23" spans="1:8" ht="30" customHeight="1" x14ac:dyDescent="0.2">
      <c r="A23" s="55"/>
      <c r="B23" s="68" t="s">
        <v>49</v>
      </c>
      <c r="C23" s="64" t="s">
        <v>50</v>
      </c>
      <c r="D23" s="53" t="s">
        <v>43</v>
      </c>
      <c r="E23" s="66" t="s">
        <v>21</v>
      </c>
      <c r="F23" s="70">
        <v>1</v>
      </c>
      <c r="G23" s="51"/>
      <c r="H23" s="252">
        <f t="shared" si="0"/>
        <v>0</v>
      </c>
    </row>
    <row r="24" spans="1:8" ht="30" customHeight="1" x14ac:dyDescent="0.2">
      <c r="A24" s="55"/>
      <c r="B24" s="71" t="s">
        <v>51</v>
      </c>
      <c r="C24" s="52" t="s">
        <v>52</v>
      </c>
      <c r="D24" s="48"/>
      <c r="E24" s="54"/>
      <c r="F24" s="72"/>
      <c r="G24" s="65"/>
      <c r="H24" s="65"/>
    </row>
    <row r="25" spans="1:8" ht="30" customHeight="1" x14ac:dyDescent="0.2">
      <c r="A25" s="45"/>
      <c r="B25" s="62" t="s">
        <v>30</v>
      </c>
      <c r="C25" s="64" t="s">
        <v>53</v>
      </c>
      <c r="D25" s="53" t="s">
        <v>54</v>
      </c>
      <c r="E25" s="66" t="s">
        <v>55</v>
      </c>
      <c r="F25" s="67">
        <v>32900</v>
      </c>
      <c r="G25" s="51"/>
      <c r="H25" s="252">
        <f>ROUND(G25*F25,2)</f>
        <v>0</v>
      </c>
    </row>
    <row r="26" spans="1:8" ht="30" customHeight="1" x14ac:dyDescent="0.2">
      <c r="A26" s="45"/>
      <c r="B26" s="62" t="s">
        <v>33</v>
      </c>
      <c r="C26" s="64" t="s">
        <v>56</v>
      </c>
      <c r="D26" s="53" t="s">
        <v>54</v>
      </c>
      <c r="E26" s="66" t="s">
        <v>55</v>
      </c>
      <c r="F26" s="67">
        <v>6900</v>
      </c>
      <c r="G26" s="51"/>
      <c r="H26" s="252">
        <f>ROUND(G26*F26,2)</f>
        <v>0</v>
      </c>
    </row>
    <row r="27" spans="1:8" ht="30" customHeight="1" x14ac:dyDescent="0.2">
      <c r="A27" s="45"/>
      <c r="B27" s="62" t="s">
        <v>36</v>
      </c>
      <c r="C27" s="64" t="s">
        <v>57</v>
      </c>
      <c r="D27" s="53" t="s">
        <v>54</v>
      </c>
      <c r="E27" s="66" t="s">
        <v>55</v>
      </c>
      <c r="F27" s="67">
        <v>64800</v>
      </c>
      <c r="G27" s="51"/>
      <c r="H27" s="252">
        <f>ROUND(G27*F27,2)</f>
        <v>0</v>
      </c>
    </row>
    <row r="28" spans="1:8" ht="45" customHeight="1" x14ac:dyDescent="0.2">
      <c r="A28" s="73"/>
      <c r="B28" s="46" t="s">
        <v>58</v>
      </c>
      <c r="C28" s="64" t="s">
        <v>59</v>
      </c>
      <c r="D28" s="48"/>
      <c r="E28" s="54"/>
      <c r="F28" s="50"/>
      <c r="G28" s="65"/>
      <c r="H28" s="65"/>
    </row>
    <row r="29" spans="1:8" ht="30" customHeight="1" x14ac:dyDescent="0.2">
      <c r="A29" s="45"/>
      <c r="B29" s="74" t="s">
        <v>30</v>
      </c>
      <c r="C29" s="52" t="s">
        <v>60</v>
      </c>
      <c r="D29" s="48" t="s">
        <v>61</v>
      </c>
      <c r="E29" s="54" t="s">
        <v>62</v>
      </c>
      <c r="F29" s="50">
        <v>4</v>
      </c>
      <c r="G29" s="51"/>
      <c r="H29" s="252">
        <f>ROUND(G29*F29,2)</f>
        <v>0</v>
      </c>
    </row>
    <row r="30" spans="1:8" ht="30" customHeight="1" x14ac:dyDescent="0.2">
      <c r="A30" s="45"/>
      <c r="B30" s="74" t="s">
        <v>33</v>
      </c>
      <c r="C30" s="52" t="s">
        <v>63</v>
      </c>
      <c r="D30" s="48" t="s">
        <v>61</v>
      </c>
      <c r="E30" s="54" t="s">
        <v>62</v>
      </c>
      <c r="F30" s="50">
        <v>12</v>
      </c>
      <c r="G30" s="51"/>
      <c r="H30" s="252">
        <f>ROUND(G30*F30,2)</f>
        <v>0</v>
      </c>
    </row>
    <row r="31" spans="1:8" ht="30" customHeight="1" x14ac:dyDescent="0.2">
      <c r="A31" s="73"/>
      <c r="B31" s="46" t="s">
        <v>64</v>
      </c>
      <c r="C31" s="52" t="s">
        <v>65</v>
      </c>
      <c r="D31" s="48"/>
      <c r="E31" s="54"/>
      <c r="F31" s="50"/>
      <c r="G31" s="65"/>
      <c r="H31" s="65">
        <f t="shared" ref="H31:H39" si="1">ROUND(G31*F31,2)</f>
        <v>0</v>
      </c>
    </row>
    <row r="32" spans="1:8" ht="30" customHeight="1" x14ac:dyDescent="0.2">
      <c r="A32" s="45"/>
      <c r="B32" s="74" t="s">
        <v>30</v>
      </c>
      <c r="C32" s="52" t="s">
        <v>60</v>
      </c>
      <c r="D32" s="48" t="s">
        <v>61</v>
      </c>
      <c r="E32" s="54" t="s">
        <v>62</v>
      </c>
      <c r="F32" s="50">
        <v>4</v>
      </c>
      <c r="G32" s="51"/>
      <c r="H32" s="252">
        <f t="shared" si="1"/>
        <v>0</v>
      </c>
    </row>
    <row r="33" spans="1:10" ht="30" customHeight="1" x14ac:dyDescent="0.2">
      <c r="A33" s="45"/>
      <c r="B33" s="74" t="s">
        <v>33</v>
      </c>
      <c r="C33" s="52" t="s">
        <v>63</v>
      </c>
      <c r="D33" s="48" t="s">
        <v>61</v>
      </c>
      <c r="E33" s="54" t="s">
        <v>62</v>
      </c>
      <c r="F33" s="50">
        <v>12</v>
      </c>
      <c r="G33" s="51"/>
      <c r="H33" s="252">
        <f t="shared" si="1"/>
        <v>0</v>
      </c>
    </row>
    <row r="34" spans="1:10" ht="45" customHeight="1" x14ac:dyDescent="0.2">
      <c r="A34" s="73"/>
      <c r="B34" s="75" t="s">
        <v>66</v>
      </c>
      <c r="C34" s="76" t="s">
        <v>67</v>
      </c>
      <c r="D34" s="77" t="s">
        <v>68</v>
      </c>
      <c r="E34" s="78" t="s">
        <v>21</v>
      </c>
      <c r="F34" s="79">
        <v>1</v>
      </c>
      <c r="G34" s="80"/>
      <c r="H34" s="81">
        <f t="shared" si="1"/>
        <v>0</v>
      </c>
    </row>
    <row r="35" spans="1:10" ht="45" customHeight="1" x14ac:dyDescent="0.2">
      <c r="A35" s="73"/>
      <c r="B35" s="46" t="s">
        <v>69</v>
      </c>
      <c r="C35" s="52" t="s">
        <v>70</v>
      </c>
      <c r="D35" s="48" t="s">
        <v>68</v>
      </c>
      <c r="E35" s="54" t="s">
        <v>21</v>
      </c>
      <c r="F35" s="50">
        <v>1</v>
      </c>
      <c r="G35" s="51"/>
      <c r="H35" s="252">
        <f t="shared" si="1"/>
        <v>0</v>
      </c>
    </row>
    <row r="36" spans="1:10" ht="30" customHeight="1" x14ac:dyDescent="0.2">
      <c r="A36" s="73"/>
      <c r="B36" s="46" t="s">
        <v>71</v>
      </c>
      <c r="C36" s="82" t="s">
        <v>72</v>
      </c>
      <c r="D36" s="250" t="s">
        <v>73</v>
      </c>
      <c r="E36" s="83" t="s">
        <v>21</v>
      </c>
      <c r="F36" s="50">
        <v>1</v>
      </c>
      <c r="G36" s="84"/>
      <c r="H36" s="252">
        <f t="shared" si="1"/>
        <v>0</v>
      </c>
    </row>
    <row r="37" spans="1:10" ht="45" customHeight="1" x14ac:dyDescent="0.2">
      <c r="A37" s="73"/>
      <c r="B37" s="46" t="s">
        <v>74</v>
      </c>
      <c r="C37" s="52" t="s">
        <v>75</v>
      </c>
      <c r="D37" s="48" t="s">
        <v>76</v>
      </c>
      <c r="E37" s="54" t="s">
        <v>21</v>
      </c>
      <c r="F37" s="50">
        <v>1</v>
      </c>
      <c r="G37" s="51"/>
      <c r="H37" s="252">
        <f t="shared" si="1"/>
        <v>0</v>
      </c>
    </row>
    <row r="38" spans="1:10" ht="30" customHeight="1" x14ac:dyDescent="0.2">
      <c r="A38" s="73"/>
      <c r="B38" s="46" t="s">
        <v>77</v>
      </c>
      <c r="C38" s="64" t="s">
        <v>78</v>
      </c>
      <c r="D38" s="53" t="s">
        <v>79</v>
      </c>
      <c r="E38" s="54" t="s">
        <v>35</v>
      </c>
      <c r="F38" s="50">
        <v>85</v>
      </c>
      <c r="G38" s="51"/>
      <c r="H38" s="252">
        <f t="shared" si="1"/>
        <v>0</v>
      </c>
    </row>
    <row r="39" spans="1:10" ht="30" customHeight="1" x14ac:dyDescent="0.2">
      <c r="A39" s="85"/>
      <c r="B39" s="86" t="s">
        <v>80</v>
      </c>
      <c r="C39" s="64" t="s">
        <v>81</v>
      </c>
      <c r="D39" s="58" t="s">
        <v>82</v>
      </c>
      <c r="E39" s="66" t="s">
        <v>62</v>
      </c>
      <c r="F39" s="87">
        <v>2</v>
      </c>
      <c r="G39" s="63"/>
      <c r="H39" s="252">
        <f t="shared" si="1"/>
        <v>0</v>
      </c>
      <c r="I39" s="88"/>
      <c r="J39" s="88"/>
    </row>
    <row r="40" spans="1:10" ht="45" customHeight="1" x14ac:dyDescent="0.2">
      <c r="A40" s="15"/>
      <c r="B40" s="89" t="str">
        <f>+B7</f>
        <v>A</v>
      </c>
      <c r="C40" s="259" t="str">
        <f>+C7</f>
        <v>CN REDDITT SUBDIVISION - UNDERPASS STRUCTURES</v>
      </c>
      <c r="D40" s="260"/>
      <c r="E40" s="260"/>
      <c r="F40" s="261"/>
      <c r="G40" s="90" t="s">
        <v>83</v>
      </c>
      <c r="H40" s="91">
        <f>SUM(H8:H39)</f>
        <v>0</v>
      </c>
    </row>
    <row r="41" spans="1:10" s="95" customFormat="1" ht="39.950000000000003" customHeight="1" x14ac:dyDescent="0.25">
      <c r="A41" s="92"/>
      <c r="B41" s="93" t="s">
        <v>84</v>
      </c>
      <c r="C41" s="262" t="s">
        <v>85</v>
      </c>
      <c r="D41" s="262"/>
      <c r="E41" s="262"/>
      <c r="F41" s="262"/>
      <c r="G41" s="262"/>
      <c r="H41" s="263"/>
      <c r="I41" s="94"/>
      <c r="J41" s="94"/>
    </row>
    <row r="42" spans="1:10" ht="39.950000000000003" customHeight="1" x14ac:dyDescent="0.2">
      <c r="A42" s="15"/>
      <c r="B42" s="96"/>
      <c r="C42" s="97" t="s">
        <v>86</v>
      </c>
      <c r="D42" s="98"/>
      <c r="E42" s="99" t="s">
        <v>17</v>
      </c>
      <c r="F42" s="100" t="s">
        <v>17</v>
      </c>
      <c r="G42" s="101"/>
      <c r="H42" s="102"/>
    </row>
    <row r="43" spans="1:10" ht="30" customHeight="1" x14ac:dyDescent="0.2">
      <c r="A43" s="103"/>
      <c r="B43" s="251" t="s">
        <v>87</v>
      </c>
      <c r="C43" s="279" t="s">
        <v>88</v>
      </c>
      <c r="D43" s="106" t="s">
        <v>89</v>
      </c>
      <c r="E43" s="202" t="s">
        <v>597</v>
      </c>
      <c r="F43" s="441">
        <v>0.02</v>
      </c>
      <c r="G43" s="51"/>
      <c r="H43" s="65">
        <f>ROUND(G43*F43,2)</f>
        <v>0</v>
      </c>
    </row>
    <row r="44" spans="1:10" ht="30" customHeight="1" x14ac:dyDescent="0.2">
      <c r="A44" s="105"/>
      <c r="B44" s="251" t="s">
        <v>91</v>
      </c>
      <c r="C44" s="201" t="s">
        <v>92</v>
      </c>
      <c r="D44" s="106" t="s">
        <v>93</v>
      </c>
      <c r="E44" s="202" t="s">
        <v>94</v>
      </c>
      <c r="F44" s="280">
        <v>8500</v>
      </c>
      <c r="G44" s="51"/>
      <c r="H44" s="65">
        <f>ROUND(G44*F44,2)</f>
        <v>0</v>
      </c>
    </row>
    <row r="45" spans="1:10" ht="30" customHeight="1" x14ac:dyDescent="0.2">
      <c r="A45" s="103"/>
      <c r="B45" s="251" t="s">
        <v>95</v>
      </c>
      <c r="C45" s="201" t="s">
        <v>96</v>
      </c>
      <c r="D45" s="106" t="s">
        <v>97</v>
      </c>
      <c r="E45" s="202" t="s">
        <v>90</v>
      </c>
      <c r="F45" s="280">
        <v>10000</v>
      </c>
      <c r="G45" s="51"/>
      <c r="H45" s="65">
        <f>ROUND(G45*F45,2)</f>
        <v>0</v>
      </c>
    </row>
    <row r="46" spans="1:10" ht="30" customHeight="1" x14ac:dyDescent="0.2">
      <c r="A46" s="103"/>
      <c r="B46" s="251" t="s">
        <v>98</v>
      </c>
      <c r="C46" s="201" t="s">
        <v>99</v>
      </c>
      <c r="D46" s="106" t="s">
        <v>97</v>
      </c>
      <c r="E46" s="202"/>
      <c r="F46" s="280"/>
      <c r="G46" s="65"/>
      <c r="H46" s="281"/>
    </row>
    <row r="47" spans="1:10" ht="30" customHeight="1" x14ac:dyDescent="0.2">
      <c r="A47" s="103"/>
      <c r="B47" s="107" t="s">
        <v>30</v>
      </c>
      <c r="C47" s="201" t="s">
        <v>100</v>
      </c>
      <c r="D47" s="106" t="s">
        <v>17</v>
      </c>
      <c r="E47" s="202" t="s">
        <v>101</v>
      </c>
      <c r="F47" s="280">
        <v>2900</v>
      </c>
      <c r="G47" s="51"/>
      <c r="H47" s="65">
        <f t="shared" ref="H47:H53" si="2">ROUND(G47*F47,2)</f>
        <v>0</v>
      </c>
    </row>
    <row r="48" spans="1:10" ht="30" customHeight="1" x14ac:dyDescent="0.2">
      <c r="A48" s="105"/>
      <c r="B48" s="107" t="s">
        <v>33</v>
      </c>
      <c r="C48" s="201" t="s">
        <v>102</v>
      </c>
      <c r="D48" s="106" t="s">
        <v>17</v>
      </c>
      <c r="E48" s="202" t="s">
        <v>101</v>
      </c>
      <c r="F48" s="280">
        <v>1800</v>
      </c>
      <c r="G48" s="51"/>
      <c r="H48" s="65">
        <f t="shared" si="2"/>
        <v>0</v>
      </c>
    </row>
    <row r="49" spans="1:8" ht="30" customHeight="1" x14ac:dyDescent="0.2">
      <c r="A49" s="105"/>
      <c r="B49" s="107" t="s">
        <v>36</v>
      </c>
      <c r="C49" s="201" t="s">
        <v>103</v>
      </c>
      <c r="D49" s="106" t="s">
        <v>17</v>
      </c>
      <c r="E49" s="202" t="s">
        <v>101</v>
      </c>
      <c r="F49" s="280">
        <v>10000</v>
      </c>
      <c r="G49" s="51"/>
      <c r="H49" s="65">
        <f t="shared" si="2"/>
        <v>0</v>
      </c>
    </row>
    <row r="50" spans="1:8" ht="30" customHeight="1" x14ac:dyDescent="0.2">
      <c r="A50" s="103"/>
      <c r="B50" s="251" t="s">
        <v>104</v>
      </c>
      <c r="C50" s="201" t="s">
        <v>105</v>
      </c>
      <c r="D50" s="106" t="s">
        <v>97</v>
      </c>
      <c r="E50" s="202" t="s">
        <v>94</v>
      </c>
      <c r="F50" s="280">
        <v>950</v>
      </c>
      <c r="G50" s="51"/>
      <c r="H50" s="65">
        <f t="shared" si="2"/>
        <v>0</v>
      </c>
    </row>
    <row r="51" spans="1:8" ht="30" customHeight="1" x14ac:dyDescent="0.2">
      <c r="A51" s="105"/>
      <c r="B51" s="251" t="s">
        <v>106</v>
      </c>
      <c r="C51" s="201" t="s">
        <v>107</v>
      </c>
      <c r="D51" s="106" t="s">
        <v>97</v>
      </c>
      <c r="E51" s="202" t="s">
        <v>90</v>
      </c>
      <c r="F51" s="280">
        <v>300</v>
      </c>
      <c r="G51" s="51"/>
      <c r="H51" s="65">
        <f t="shared" si="2"/>
        <v>0</v>
      </c>
    </row>
    <row r="52" spans="1:8" ht="30" customHeight="1" x14ac:dyDescent="0.2">
      <c r="A52" s="103"/>
      <c r="B52" s="251" t="s">
        <v>108</v>
      </c>
      <c r="C52" s="201" t="s">
        <v>109</v>
      </c>
      <c r="D52" s="106" t="s">
        <v>97</v>
      </c>
      <c r="E52" s="202" t="s">
        <v>90</v>
      </c>
      <c r="F52" s="280">
        <v>1000</v>
      </c>
      <c r="G52" s="51"/>
      <c r="H52" s="65">
        <f t="shared" si="2"/>
        <v>0</v>
      </c>
    </row>
    <row r="53" spans="1:8" ht="30" customHeight="1" x14ac:dyDescent="0.2">
      <c r="A53" s="105"/>
      <c r="B53" s="251" t="s">
        <v>110</v>
      </c>
      <c r="C53" s="201" t="s">
        <v>111</v>
      </c>
      <c r="D53" s="106" t="s">
        <v>97</v>
      </c>
      <c r="E53" s="202" t="s">
        <v>94</v>
      </c>
      <c r="F53" s="282">
        <v>550</v>
      </c>
      <c r="G53" s="51"/>
      <c r="H53" s="65">
        <f t="shared" si="2"/>
        <v>0</v>
      </c>
    </row>
    <row r="54" spans="1:8" ht="30" customHeight="1" x14ac:dyDescent="0.2">
      <c r="A54" s="103"/>
      <c r="B54" s="251" t="s">
        <v>112</v>
      </c>
      <c r="C54" s="201" t="s">
        <v>113</v>
      </c>
      <c r="D54" s="106" t="s">
        <v>97</v>
      </c>
      <c r="E54" s="202"/>
      <c r="F54" s="280"/>
      <c r="G54" s="65"/>
      <c r="H54" s="281"/>
    </row>
    <row r="55" spans="1:8" ht="30" customHeight="1" x14ac:dyDescent="0.2">
      <c r="A55" s="105"/>
      <c r="B55" s="107" t="s">
        <v>30</v>
      </c>
      <c r="C55" s="201" t="s">
        <v>114</v>
      </c>
      <c r="D55" s="106" t="s">
        <v>17</v>
      </c>
      <c r="E55" s="202" t="s">
        <v>62</v>
      </c>
      <c r="F55" s="280">
        <v>5</v>
      </c>
      <c r="G55" s="51"/>
      <c r="H55" s="65">
        <f>ROUND(G55*F55,2)</f>
        <v>0</v>
      </c>
    </row>
    <row r="56" spans="1:8" ht="30" customHeight="1" x14ac:dyDescent="0.2">
      <c r="A56" s="105"/>
      <c r="B56" s="107" t="s">
        <v>33</v>
      </c>
      <c r="C56" s="201" t="s">
        <v>115</v>
      </c>
      <c r="D56" s="106" t="s">
        <v>17</v>
      </c>
      <c r="E56" s="202" t="s">
        <v>62</v>
      </c>
      <c r="F56" s="280">
        <v>1</v>
      </c>
      <c r="G56" s="51"/>
      <c r="H56" s="65">
        <f>ROUND(G56*F56,2)</f>
        <v>0</v>
      </c>
    </row>
    <row r="57" spans="1:8" ht="30" customHeight="1" x14ac:dyDescent="0.2">
      <c r="A57" s="103"/>
      <c r="B57" s="251" t="s">
        <v>116</v>
      </c>
      <c r="C57" s="201" t="s">
        <v>117</v>
      </c>
      <c r="D57" s="106" t="s">
        <v>118</v>
      </c>
      <c r="E57" s="202" t="s">
        <v>90</v>
      </c>
      <c r="F57" s="280">
        <v>10000</v>
      </c>
      <c r="G57" s="51"/>
      <c r="H57" s="65">
        <f>ROUND(G57*F57,2)</f>
        <v>0</v>
      </c>
    </row>
    <row r="58" spans="1:8" ht="30" customHeight="1" x14ac:dyDescent="0.2">
      <c r="A58" s="108"/>
      <c r="B58" s="251" t="s">
        <v>119</v>
      </c>
      <c r="C58" s="128" t="s">
        <v>120</v>
      </c>
      <c r="D58" s="283" t="s">
        <v>121</v>
      </c>
      <c r="E58" s="284" t="s">
        <v>90</v>
      </c>
      <c r="F58" s="280">
        <v>1000</v>
      </c>
      <c r="G58" s="51"/>
      <c r="H58" s="65">
        <f>ROUND(G58*F58,2)</f>
        <v>0</v>
      </c>
    </row>
    <row r="59" spans="1:8" ht="39.950000000000003" customHeight="1" x14ac:dyDescent="0.2">
      <c r="A59" s="109"/>
      <c r="B59" s="110"/>
      <c r="C59" s="285" t="s">
        <v>122</v>
      </c>
      <c r="D59" s="286"/>
      <c r="E59" s="287"/>
      <c r="F59" s="288"/>
      <c r="G59" s="65"/>
      <c r="H59" s="289"/>
    </row>
    <row r="60" spans="1:8" ht="30" customHeight="1" x14ac:dyDescent="0.2">
      <c r="A60" s="112"/>
      <c r="B60" s="251" t="s">
        <v>123</v>
      </c>
      <c r="C60" s="201" t="s">
        <v>124</v>
      </c>
      <c r="D60" s="106" t="s">
        <v>97</v>
      </c>
      <c r="E60" s="202"/>
      <c r="F60" s="280"/>
      <c r="G60" s="65"/>
      <c r="H60" s="281"/>
    </row>
    <row r="61" spans="1:8" ht="30" customHeight="1" x14ac:dyDescent="0.2">
      <c r="A61" s="112"/>
      <c r="B61" s="107" t="s">
        <v>30</v>
      </c>
      <c r="C61" s="201" t="s">
        <v>125</v>
      </c>
      <c r="D61" s="106" t="s">
        <v>17</v>
      </c>
      <c r="E61" s="202" t="s">
        <v>90</v>
      </c>
      <c r="F61" s="280">
        <v>4600</v>
      </c>
      <c r="G61" s="51"/>
      <c r="H61" s="65">
        <f>ROUND(G61*F61,2)</f>
        <v>0</v>
      </c>
    </row>
    <row r="62" spans="1:8" ht="30" customHeight="1" x14ac:dyDescent="0.2">
      <c r="A62" s="112"/>
      <c r="B62" s="107" t="s">
        <v>33</v>
      </c>
      <c r="C62" s="201" t="s">
        <v>126</v>
      </c>
      <c r="D62" s="106" t="s">
        <v>17</v>
      </c>
      <c r="E62" s="202" t="s">
        <v>90</v>
      </c>
      <c r="F62" s="280">
        <v>350</v>
      </c>
      <c r="G62" s="51"/>
      <c r="H62" s="65">
        <f>ROUND(G62*F62,2)</f>
        <v>0</v>
      </c>
    </row>
    <row r="63" spans="1:8" ht="30" customHeight="1" x14ac:dyDescent="0.2">
      <c r="A63" s="112"/>
      <c r="B63" s="251" t="s">
        <v>127</v>
      </c>
      <c r="C63" s="201" t="s">
        <v>128</v>
      </c>
      <c r="D63" s="106" t="s">
        <v>129</v>
      </c>
      <c r="E63" s="202"/>
      <c r="F63" s="280"/>
      <c r="G63" s="65"/>
      <c r="H63" s="281"/>
    </row>
    <row r="64" spans="1:8" ht="30" customHeight="1" x14ac:dyDescent="0.2">
      <c r="A64" s="112"/>
      <c r="B64" s="107" t="s">
        <v>30</v>
      </c>
      <c r="C64" s="290" t="s">
        <v>130</v>
      </c>
      <c r="D64" s="106" t="s">
        <v>17</v>
      </c>
      <c r="E64" s="291" t="s">
        <v>90</v>
      </c>
      <c r="F64" s="280">
        <v>450</v>
      </c>
      <c r="G64" s="51"/>
      <c r="H64" s="65">
        <f>ROUND(G64*F64,2)</f>
        <v>0</v>
      </c>
    </row>
    <row r="65" spans="1:10" ht="30" customHeight="1" x14ac:dyDescent="0.2">
      <c r="A65" s="112"/>
      <c r="B65" s="251" t="s">
        <v>131</v>
      </c>
      <c r="C65" s="201" t="s">
        <v>132</v>
      </c>
      <c r="D65" s="106" t="s">
        <v>129</v>
      </c>
      <c r="E65" s="202"/>
      <c r="F65" s="280"/>
      <c r="G65" s="65"/>
      <c r="H65" s="281"/>
    </row>
    <row r="66" spans="1:10" ht="30" customHeight="1" x14ac:dyDescent="0.2">
      <c r="A66" s="112"/>
      <c r="B66" s="107" t="s">
        <v>30</v>
      </c>
      <c r="C66" s="201" t="s">
        <v>133</v>
      </c>
      <c r="D66" s="106" t="s">
        <v>17</v>
      </c>
      <c r="E66" s="202" t="s">
        <v>90</v>
      </c>
      <c r="F66" s="280">
        <v>15</v>
      </c>
      <c r="G66" s="51"/>
      <c r="H66" s="65">
        <f>ROUND(G66*F66,2)</f>
        <v>0</v>
      </c>
    </row>
    <row r="67" spans="1:10" ht="30" customHeight="1" x14ac:dyDescent="0.2">
      <c r="A67" s="112"/>
      <c r="B67" s="107" t="s">
        <v>33</v>
      </c>
      <c r="C67" s="201" t="s">
        <v>134</v>
      </c>
      <c r="D67" s="106" t="s">
        <v>17</v>
      </c>
      <c r="E67" s="202" t="s">
        <v>90</v>
      </c>
      <c r="F67" s="280">
        <v>220</v>
      </c>
      <c r="G67" s="51"/>
      <c r="H67" s="65">
        <f>ROUND(G67*F67,2)</f>
        <v>0</v>
      </c>
    </row>
    <row r="68" spans="1:10" ht="30" customHeight="1" x14ac:dyDescent="0.2">
      <c r="A68" s="112"/>
      <c r="B68" s="107" t="s">
        <v>36</v>
      </c>
      <c r="C68" s="201" t="s">
        <v>135</v>
      </c>
      <c r="D68" s="106" t="s">
        <v>17</v>
      </c>
      <c r="E68" s="202" t="s">
        <v>90</v>
      </c>
      <c r="F68" s="280">
        <v>80</v>
      </c>
      <c r="G68" s="51"/>
      <c r="H68" s="65">
        <f>ROUND(G68*F68,2)</f>
        <v>0</v>
      </c>
    </row>
    <row r="69" spans="1:10" ht="30" customHeight="1" x14ac:dyDescent="0.2">
      <c r="A69" s="112"/>
      <c r="B69" s="113" t="s">
        <v>38</v>
      </c>
      <c r="C69" s="292" t="s">
        <v>136</v>
      </c>
      <c r="D69" s="293" t="s">
        <v>17</v>
      </c>
      <c r="E69" s="294" t="s">
        <v>90</v>
      </c>
      <c r="F69" s="295">
        <v>80</v>
      </c>
      <c r="G69" s="296"/>
      <c r="H69" s="297">
        <f>ROUND(G69*F69,2)</f>
        <v>0</v>
      </c>
    </row>
    <row r="70" spans="1:10" ht="30" customHeight="1" x14ac:dyDescent="0.2">
      <c r="A70" s="112"/>
      <c r="B70" s="251" t="s">
        <v>137</v>
      </c>
      <c r="C70" s="201" t="s">
        <v>138</v>
      </c>
      <c r="D70" s="106" t="s">
        <v>129</v>
      </c>
      <c r="E70" s="202"/>
      <c r="F70" s="280"/>
      <c r="G70" s="65"/>
      <c r="H70" s="281"/>
    </row>
    <row r="71" spans="1:10" ht="30" customHeight="1" x14ac:dyDescent="0.2">
      <c r="A71" s="112"/>
      <c r="B71" s="107" t="s">
        <v>30</v>
      </c>
      <c r="C71" s="201" t="s">
        <v>134</v>
      </c>
      <c r="D71" s="106" t="s">
        <v>17</v>
      </c>
      <c r="E71" s="202" t="s">
        <v>90</v>
      </c>
      <c r="F71" s="280">
        <v>50</v>
      </c>
      <c r="G71" s="51"/>
      <c r="H71" s="65">
        <f>ROUND(G71*F71,2)</f>
        <v>0</v>
      </c>
    </row>
    <row r="72" spans="1:10" ht="30" customHeight="1" x14ac:dyDescent="0.2">
      <c r="A72" s="112"/>
      <c r="B72" s="251" t="s">
        <v>139</v>
      </c>
      <c r="C72" s="201" t="s">
        <v>140</v>
      </c>
      <c r="D72" s="106" t="s">
        <v>129</v>
      </c>
      <c r="E72" s="202"/>
      <c r="F72" s="280"/>
      <c r="G72" s="65"/>
      <c r="H72" s="281"/>
    </row>
    <row r="73" spans="1:10" ht="30" customHeight="1" x14ac:dyDescent="0.2">
      <c r="A73" s="112"/>
      <c r="B73" s="107" t="s">
        <v>30</v>
      </c>
      <c r="C73" s="201" t="s">
        <v>141</v>
      </c>
      <c r="D73" s="106" t="s">
        <v>17</v>
      </c>
      <c r="E73" s="202" t="s">
        <v>62</v>
      </c>
      <c r="F73" s="280">
        <v>600</v>
      </c>
      <c r="G73" s="51"/>
      <c r="H73" s="65">
        <f>ROUND(G73*F73,2)</f>
        <v>0</v>
      </c>
    </row>
    <row r="74" spans="1:10" ht="30" customHeight="1" x14ac:dyDescent="0.2">
      <c r="A74" s="112"/>
      <c r="B74" s="251" t="s">
        <v>142</v>
      </c>
      <c r="C74" s="201" t="s">
        <v>143</v>
      </c>
      <c r="D74" s="106" t="s">
        <v>129</v>
      </c>
      <c r="E74" s="202"/>
      <c r="F74" s="280"/>
      <c r="G74" s="65"/>
      <c r="H74" s="281"/>
    </row>
    <row r="75" spans="1:10" ht="30" customHeight="1" x14ac:dyDescent="0.2">
      <c r="A75" s="112"/>
      <c r="B75" s="107" t="s">
        <v>30</v>
      </c>
      <c r="C75" s="201" t="s">
        <v>144</v>
      </c>
      <c r="D75" s="106" t="s">
        <v>17</v>
      </c>
      <c r="E75" s="202" t="s">
        <v>62</v>
      </c>
      <c r="F75" s="280">
        <v>3500</v>
      </c>
      <c r="G75" s="51"/>
      <c r="H75" s="65">
        <f>ROUND(G75*F75,2)</f>
        <v>0</v>
      </c>
    </row>
    <row r="76" spans="1:10" ht="30" customHeight="1" x14ac:dyDescent="0.2">
      <c r="A76" s="112"/>
      <c r="B76" s="251" t="s">
        <v>145</v>
      </c>
      <c r="C76" s="201" t="s">
        <v>146</v>
      </c>
      <c r="D76" s="106" t="s">
        <v>147</v>
      </c>
      <c r="E76" s="202"/>
      <c r="F76" s="280" t="s">
        <v>148</v>
      </c>
      <c r="G76" s="65"/>
      <c r="H76" s="281"/>
    </row>
    <row r="77" spans="1:10" ht="30" customHeight="1" x14ac:dyDescent="0.2">
      <c r="A77" s="112"/>
      <c r="B77" s="107" t="s">
        <v>30</v>
      </c>
      <c r="C77" s="201" t="s">
        <v>149</v>
      </c>
      <c r="D77" s="106" t="s">
        <v>17</v>
      </c>
      <c r="E77" s="202" t="s">
        <v>90</v>
      </c>
      <c r="F77" s="280">
        <v>300</v>
      </c>
      <c r="G77" s="51"/>
      <c r="H77" s="65">
        <f>ROUND(G77*F77,2)</f>
        <v>0</v>
      </c>
    </row>
    <row r="78" spans="1:10" ht="30" customHeight="1" x14ac:dyDescent="0.2">
      <c r="A78" s="112"/>
      <c r="B78" s="107" t="s">
        <v>33</v>
      </c>
      <c r="C78" s="201" t="s">
        <v>150</v>
      </c>
      <c r="D78" s="106" t="s">
        <v>17</v>
      </c>
      <c r="E78" s="202" t="s">
        <v>90</v>
      </c>
      <c r="F78" s="280">
        <v>150</v>
      </c>
      <c r="G78" s="51"/>
      <c r="H78" s="65">
        <f>ROUND(G78*F78,2)</f>
        <v>0</v>
      </c>
    </row>
    <row r="79" spans="1:10" ht="30" customHeight="1" x14ac:dyDescent="0.2">
      <c r="A79" s="112"/>
      <c r="B79" s="107" t="s">
        <v>36</v>
      </c>
      <c r="C79" s="201" t="s">
        <v>151</v>
      </c>
      <c r="D79" s="106" t="s">
        <v>17</v>
      </c>
      <c r="E79" s="202" t="s">
        <v>90</v>
      </c>
      <c r="F79" s="280">
        <v>15</v>
      </c>
      <c r="G79" s="51"/>
      <c r="H79" s="65">
        <f>ROUND(G79*F79,2)</f>
        <v>0</v>
      </c>
    </row>
    <row r="80" spans="1:10" s="115" customFormat="1" ht="30" customHeight="1" x14ac:dyDescent="0.2">
      <c r="A80" s="112"/>
      <c r="B80" s="251" t="s">
        <v>152</v>
      </c>
      <c r="C80" s="201" t="s">
        <v>153</v>
      </c>
      <c r="D80" s="106" t="s">
        <v>154</v>
      </c>
      <c r="E80" s="202"/>
      <c r="F80" s="280"/>
      <c r="G80" s="65"/>
      <c r="H80" s="281"/>
      <c r="I80" s="114"/>
      <c r="J80" s="114"/>
    </row>
    <row r="81" spans="1:8" ht="30" customHeight="1" x14ac:dyDescent="0.2">
      <c r="A81" s="112"/>
      <c r="B81" s="107" t="s">
        <v>30</v>
      </c>
      <c r="C81" s="201" t="s">
        <v>155</v>
      </c>
      <c r="D81" s="106" t="s">
        <v>17</v>
      </c>
      <c r="E81" s="202" t="s">
        <v>35</v>
      </c>
      <c r="F81" s="280">
        <v>350</v>
      </c>
      <c r="G81" s="51"/>
      <c r="H81" s="65">
        <f>ROUND(G81*F81,2)</f>
        <v>0</v>
      </c>
    </row>
    <row r="82" spans="1:8" ht="30" customHeight="1" x14ac:dyDescent="0.2">
      <c r="A82" s="112"/>
      <c r="B82" s="251" t="s">
        <v>156</v>
      </c>
      <c r="C82" s="201" t="s">
        <v>157</v>
      </c>
      <c r="D82" s="106" t="s">
        <v>154</v>
      </c>
      <c r="E82" s="202"/>
      <c r="F82" s="280"/>
      <c r="G82" s="65"/>
      <c r="H82" s="281"/>
    </row>
    <row r="83" spans="1:8" ht="30" customHeight="1" x14ac:dyDescent="0.2">
      <c r="A83" s="112"/>
      <c r="B83" s="107" t="s">
        <v>30</v>
      </c>
      <c r="C83" s="201" t="s">
        <v>158</v>
      </c>
      <c r="D83" s="106" t="s">
        <v>159</v>
      </c>
      <c r="E83" s="202" t="s">
        <v>35</v>
      </c>
      <c r="F83" s="280">
        <v>230</v>
      </c>
      <c r="G83" s="51"/>
      <c r="H83" s="65">
        <f>ROUND(G83*F83,2)</f>
        <v>0</v>
      </c>
    </row>
    <row r="84" spans="1:8" ht="30" customHeight="1" x14ac:dyDescent="0.2">
      <c r="A84" s="112"/>
      <c r="B84" s="251" t="s">
        <v>160</v>
      </c>
      <c r="C84" s="201" t="s">
        <v>161</v>
      </c>
      <c r="D84" s="106" t="s">
        <v>162</v>
      </c>
      <c r="E84" s="298"/>
      <c r="F84" s="280"/>
      <c r="G84" s="65"/>
      <c r="H84" s="281"/>
    </row>
    <row r="85" spans="1:8" ht="30" customHeight="1" x14ac:dyDescent="0.2">
      <c r="A85" s="112"/>
      <c r="B85" s="107" t="s">
        <v>30</v>
      </c>
      <c r="C85" s="201" t="s">
        <v>163</v>
      </c>
      <c r="D85" s="106"/>
      <c r="E85" s="202"/>
      <c r="F85" s="280"/>
      <c r="G85" s="65"/>
      <c r="H85" s="281"/>
    </row>
    <row r="86" spans="1:8" ht="30" customHeight="1" x14ac:dyDescent="0.2">
      <c r="A86" s="112"/>
      <c r="B86" s="107" t="s">
        <v>801</v>
      </c>
      <c r="C86" s="201" t="s">
        <v>802</v>
      </c>
      <c r="D86" s="106"/>
      <c r="E86" s="202" t="s">
        <v>101</v>
      </c>
      <c r="F86" s="280">
        <v>950</v>
      </c>
      <c r="G86" s="51"/>
      <c r="H86" s="65">
        <f>ROUND(G86*F86,2)</f>
        <v>0</v>
      </c>
    </row>
    <row r="87" spans="1:8" ht="30" customHeight="1" x14ac:dyDescent="0.2">
      <c r="A87" s="112"/>
      <c r="B87" s="251" t="s">
        <v>164</v>
      </c>
      <c r="C87" s="201" t="s">
        <v>165</v>
      </c>
      <c r="D87" s="106" t="s">
        <v>166</v>
      </c>
      <c r="E87" s="202"/>
      <c r="F87" s="280"/>
      <c r="G87" s="65"/>
      <c r="H87" s="281"/>
    </row>
    <row r="88" spans="1:8" ht="30" customHeight="1" x14ac:dyDescent="0.2">
      <c r="A88" s="112"/>
      <c r="B88" s="107" t="s">
        <v>30</v>
      </c>
      <c r="C88" s="201" t="s">
        <v>167</v>
      </c>
      <c r="D88" s="106" t="s">
        <v>17</v>
      </c>
      <c r="E88" s="202" t="s">
        <v>90</v>
      </c>
      <c r="F88" s="280">
        <v>2500</v>
      </c>
      <c r="G88" s="51"/>
      <c r="H88" s="65">
        <f>ROUND(G88*F88,2)</f>
        <v>0</v>
      </c>
    </row>
    <row r="89" spans="1:8" ht="30" customHeight="1" x14ac:dyDescent="0.2">
      <c r="A89" s="112"/>
      <c r="B89" s="107" t="s">
        <v>33</v>
      </c>
      <c r="C89" s="201" t="s">
        <v>168</v>
      </c>
      <c r="D89" s="106" t="s">
        <v>17</v>
      </c>
      <c r="E89" s="202" t="s">
        <v>90</v>
      </c>
      <c r="F89" s="280">
        <v>1000</v>
      </c>
      <c r="G89" s="51"/>
      <c r="H89" s="65">
        <f>ROUND(G89*F89,2)</f>
        <v>0</v>
      </c>
    </row>
    <row r="90" spans="1:8" ht="30" customHeight="1" x14ac:dyDescent="0.2">
      <c r="A90" s="112"/>
      <c r="B90" s="251" t="s">
        <v>169</v>
      </c>
      <c r="C90" s="201" t="s">
        <v>170</v>
      </c>
      <c r="D90" s="106" t="s">
        <v>171</v>
      </c>
      <c r="E90" s="202"/>
      <c r="F90" s="299"/>
      <c r="G90" s="65"/>
      <c r="H90" s="281"/>
    </row>
    <row r="91" spans="1:8" ht="30" customHeight="1" x14ac:dyDescent="0.2">
      <c r="A91" s="112"/>
      <c r="B91" s="107" t="s">
        <v>30</v>
      </c>
      <c r="C91" s="201" t="s">
        <v>172</v>
      </c>
      <c r="D91" s="106"/>
      <c r="E91" s="202" t="s">
        <v>62</v>
      </c>
      <c r="F91" s="299">
        <v>9</v>
      </c>
      <c r="G91" s="51"/>
      <c r="H91" s="65">
        <f>ROUND(G91*F91,2)</f>
        <v>0</v>
      </c>
    </row>
    <row r="92" spans="1:8" ht="39.950000000000003" customHeight="1" x14ac:dyDescent="0.2">
      <c r="A92" s="109"/>
      <c r="B92" s="107"/>
      <c r="C92" s="300" t="s">
        <v>173</v>
      </c>
      <c r="D92" s="286"/>
      <c r="E92" s="301"/>
      <c r="F92" s="302"/>
      <c r="G92" s="65"/>
      <c r="H92" s="289"/>
    </row>
    <row r="93" spans="1:8" ht="30" customHeight="1" x14ac:dyDescent="0.2">
      <c r="A93" s="105"/>
      <c r="B93" s="251" t="s">
        <v>174</v>
      </c>
      <c r="C93" s="201" t="s">
        <v>175</v>
      </c>
      <c r="D93" s="106" t="s">
        <v>176</v>
      </c>
      <c r="E93" s="202" t="s">
        <v>35</v>
      </c>
      <c r="F93" s="299">
        <v>500</v>
      </c>
      <c r="G93" s="51"/>
      <c r="H93" s="65">
        <f>ROUND(G93*F93,2)</f>
        <v>0</v>
      </c>
    </row>
    <row r="94" spans="1:8" ht="30" customHeight="1" x14ac:dyDescent="0.2">
      <c r="A94" s="105"/>
      <c r="B94" s="251" t="s">
        <v>177</v>
      </c>
      <c r="C94" s="290" t="s">
        <v>178</v>
      </c>
      <c r="D94" s="106" t="s">
        <v>179</v>
      </c>
      <c r="E94" s="291" t="s">
        <v>35</v>
      </c>
      <c r="F94" s="299">
        <v>1500</v>
      </c>
      <c r="G94" s="84"/>
      <c r="H94" s="65">
        <f>ROUND(G94*F94,2)</f>
        <v>0</v>
      </c>
    </row>
    <row r="95" spans="1:8" ht="39.950000000000003" customHeight="1" x14ac:dyDescent="0.2">
      <c r="A95" s="109"/>
      <c r="B95" s="116"/>
      <c r="C95" s="300" t="s">
        <v>180</v>
      </c>
      <c r="D95" s="286"/>
      <c r="E95" s="303"/>
      <c r="F95" s="302"/>
      <c r="G95" s="65"/>
      <c r="H95" s="289"/>
    </row>
    <row r="96" spans="1:8" ht="45" customHeight="1" x14ac:dyDescent="0.2">
      <c r="A96" s="105"/>
      <c r="B96" s="251" t="s">
        <v>181</v>
      </c>
      <c r="C96" s="201" t="s">
        <v>182</v>
      </c>
      <c r="D96" s="106" t="s">
        <v>183</v>
      </c>
      <c r="E96" s="202"/>
      <c r="F96" s="299"/>
      <c r="G96" s="65"/>
      <c r="H96" s="304"/>
    </row>
    <row r="97" spans="1:8" ht="45" customHeight="1" x14ac:dyDescent="0.2">
      <c r="A97" s="105"/>
      <c r="B97" s="107" t="s">
        <v>30</v>
      </c>
      <c r="C97" s="201" t="s">
        <v>184</v>
      </c>
      <c r="D97" s="106" t="s">
        <v>17</v>
      </c>
      <c r="E97" s="202" t="s">
        <v>90</v>
      </c>
      <c r="F97" s="299">
        <v>2750</v>
      </c>
      <c r="G97" s="51"/>
      <c r="H97" s="65">
        <f>ROUND(G97*F97,2)</f>
        <v>0</v>
      </c>
    </row>
    <row r="98" spans="1:8" ht="30" customHeight="1" x14ac:dyDescent="0.2">
      <c r="A98" s="117"/>
      <c r="B98" s="113" t="s">
        <v>33</v>
      </c>
      <c r="C98" s="305" t="s">
        <v>185</v>
      </c>
      <c r="D98" s="306" t="s">
        <v>186</v>
      </c>
      <c r="E98" s="307" t="s">
        <v>90</v>
      </c>
      <c r="F98" s="308">
        <v>220</v>
      </c>
      <c r="G98" s="296"/>
      <c r="H98" s="297">
        <f>ROUND(G98*F98,2)</f>
        <v>0</v>
      </c>
    </row>
    <row r="99" spans="1:8" ht="45" customHeight="1" x14ac:dyDescent="0.2">
      <c r="A99" s="105"/>
      <c r="B99" s="107" t="s">
        <v>36</v>
      </c>
      <c r="C99" s="201" t="s">
        <v>187</v>
      </c>
      <c r="D99" s="106" t="s">
        <v>188</v>
      </c>
      <c r="E99" s="202" t="s">
        <v>90</v>
      </c>
      <c r="F99" s="299">
        <v>400</v>
      </c>
      <c r="G99" s="51"/>
      <c r="H99" s="65">
        <f>ROUND(G99*F99,2)</f>
        <v>0</v>
      </c>
    </row>
    <row r="100" spans="1:8" ht="45" customHeight="1" x14ac:dyDescent="0.2">
      <c r="A100" s="105"/>
      <c r="B100" s="107" t="s">
        <v>38</v>
      </c>
      <c r="C100" s="201" t="s">
        <v>189</v>
      </c>
      <c r="D100" s="106" t="s">
        <v>190</v>
      </c>
      <c r="E100" s="202" t="s">
        <v>90</v>
      </c>
      <c r="F100" s="299">
        <v>10</v>
      </c>
      <c r="G100" s="51"/>
      <c r="H100" s="65">
        <f>ROUND(G100*F100,2)</f>
        <v>0</v>
      </c>
    </row>
    <row r="101" spans="1:8" ht="45" customHeight="1" x14ac:dyDescent="0.2">
      <c r="A101" s="105"/>
      <c r="B101" s="251" t="s">
        <v>191</v>
      </c>
      <c r="C101" s="201" t="s">
        <v>192</v>
      </c>
      <c r="D101" s="106" t="s">
        <v>183</v>
      </c>
      <c r="E101" s="202"/>
      <c r="F101" s="299"/>
      <c r="G101" s="65"/>
      <c r="H101" s="304"/>
    </row>
    <row r="102" spans="1:8" ht="60" customHeight="1" x14ac:dyDescent="0.2">
      <c r="A102" s="105"/>
      <c r="B102" s="107" t="s">
        <v>30</v>
      </c>
      <c r="C102" s="201" t="s">
        <v>193</v>
      </c>
      <c r="D102" s="106" t="s">
        <v>194</v>
      </c>
      <c r="E102" s="202" t="s">
        <v>35</v>
      </c>
      <c r="F102" s="299">
        <v>520</v>
      </c>
      <c r="G102" s="51"/>
      <c r="H102" s="65">
        <f t="shared" ref="H102:H107" si="3">ROUND(G102*F102,2)</f>
        <v>0</v>
      </c>
    </row>
    <row r="103" spans="1:8" ht="60" customHeight="1" x14ac:dyDescent="0.2">
      <c r="A103" s="105"/>
      <c r="B103" s="107" t="s">
        <v>33</v>
      </c>
      <c r="C103" s="201" t="s">
        <v>195</v>
      </c>
      <c r="D103" s="106" t="s">
        <v>196</v>
      </c>
      <c r="E103" s="202" t="s">
        <v>35</v>
      </c>
      <c r="F103" s="299">
        <v>25</v>
      </c>
      <c r="G103" s="51"/>
      <c r="H103" s="65">
        <f t="shared" si="3"/>
        <v>0</v>
      </c>
    </row>
    <row r="104" spans="1:8" ht="45" customHeight="1" x14ac:dyDescent="0.2">
      <c r="A104" s="105"/>
      <c r="B104" s="107" t="s">
        <v>36</v>
      </c>
      <c r="C104" s="201" t="s">
        <v>197</v>
      </c>
      <c r="D104" s="106" t="s">
        <v>198</v>
      </c>
      <c r="E104" s="202" t="s">
        <v>35</v>
      </c>
      <c r="F104" s="299">
        <v>15</v>
      </c>
      <c r="G104" s="51"/>
      <c r="H104" s="65">
        <f t="shared" si="3"/>
        <v>0</v>
      </c>
    </row>
    <row r="105" spans="1:8" ht="45" customHeight="1" x14ac:dyDescent="0.2">
      <c r="A105" s="112"/>
      <c r="B105" s="107" t="s">
        <v>38</v>
      </c>
      <c r="C105" s="201" t="s">
        <v>199</v>
      </c>
      <c r="D105" s="106" t="s">
        <v>200</v>
      </c>
      <c r="E105" s="202" t="s">
        <v>35</v>
      </c>
      <c r="F105" s="280">
        <v>120</v>
      </c>
      <c r="G105" s="51"/>
      <c r="H105" s="65">
        <f t="shared" si="3"/>
        <v>0</v>
      </c>
    </row>
    <row r="106" spans="1:8" ht="30" customHeight="1" x14ac:dyDescent="0.2">
      <c r="A106" s="105"/>
      <c r="B106" s="251" t="s">
        <v>201</v>
      </c>
      <c r="C106" s="201" t="s">
        <v>202</v>
      </c>
      <c r="D106" s="106" t="s">
        <v>183</v>
      </c>
      <c r="E106" s="202" t="s">
        <v>35</v>
      </c>
      <c r="F106" s="299">
        <v>600</v>
      </c>
      <c r="G106" s="51"/>
      <c r="H106" s="65">
        <f t="shared" si="3"/>
        <v>0</v>
      </c>
    </row>
    <row r="107" spans="1:8" ht="30" customHeight="1" x14ac:dyDescent="0.2">
      <c r="A107" s="105"/>
      <c r="B107" s="251" t="s">
        <v>203</v>
      </c>
      <c r="C107" s="201" t="s">
        <v>204</v>
      </c>
      <c r="D107" s="106" t="s">
        <v>205</v>
      </c>
      <c r="E107" s="202" t="s">
        <v>90</v>
      </c>
      <c r="F107" s="299">
        <v>200</v>
      </c>
      <c r="G107" s="51"/>
      <c r="H107" s="65">
        <f t="shared" si="3"/>
        <v>0</v>
      </c>
    </row>
    <row r="108" spans="1:8" ht="45" customHeight="1" x14ac:dyDescent="0.2">
      <c r="A108" s="105"/>
      <c r="B108" s="251" t="s">
        <v>206</v>
      </c>
      <c r="C108" s="201" t="s">
        <v>207</v>
      </c>
      <c r="D108" s="106" t="s">
        <v>162</v>
      </c>
      <c r="E108" s="298"/>
      <c r="F108" s="280"/>
      <c r="G108" s="65"/>
      <c r="H108" s="304"/>
    </row>
    <row r="109" spans="1:8" ht="30" customHeight="1" x14ac:dyDescent="0.2">
      <c r="A109" s="105"/>
      <c r="B109" s="107" t="s">
        <v>30</v>
      </c>
      <c r="C109" s="201" t="s">
        <v>163</v>
      </c>
      <c r="D109" s="106"/>
      <c r="E109" s="202"/>
      <c r="F109" s="280"/>
      <c r="G109" s="65"/>
      <c r="H109" s="304"/>
    </row>
    <row r="110" spans="1:8" ht="30" customHeight="1" x14ac:dyDescent="0.2">
      <c r="A110" s="105"/>
      <c r="B110" s="107" t="s">
        <v>801</v>
      </c>
      <c r="C110" s="201" t="s">
        <v>802</v>
      </c>
      <c r="D110" s="106"/>
      <c r="E110" s="202" t="s">
        <v>101</v>
      </c>
      <c r="F110" s="280">
        <v>750</v>
      </c>
      <c r="G110" s="51"/>
      <c r="H110" s="65">
        <f>ROUND(G110*F110,2)</f>
        <v>0</v>
      </c>
    </row>
    <row r="111" spans="1:8" ht="30" customHeight="1" x14ac:dyDescent="0.2">
      <c r="A111" s="105"/>
      <c r="B111" s="107" t="s">
        <v>33</v>
      </c>
      <c r="C111" s="201" t="s">
        <v>208</v>
      </c>
      <c r="D111" s="106"/>
      <c r="E111" s="202"/>
      <c r="F111" s="280"/>
      <c r="G111" s="65"/>
      <c r="H111" s="304"/>
    </row>
    <row r="112" spans="1:8" ht="30" customHeight="1" x14ac:dyDescent="0.2">
      <c r="A112" s="105"/>
      <c r="B112" s="107" t="s">
        <v>801</v>
      </c>
      <c r="C112" s="201" t="s">
        <v>802</v>
      </c>
      <c r="D112" s="106"/>
      <c r="E112" s="202" t="s">
        <v>101</v>
      </c>
      <c r="F112" s="280">
        <v>75</v>
      </c>
      <c r="G112" s="51"/>
      <c r="H112" s="65">
        <f>ROUND(G112*F112,2)</f>
        <v>0</v>
      </c>
    </row>
    <row r="113" spans="1:8" ht="45" customHeight="1" x14ac:dyDescent="0.2">
      <c r="A113" s="105"/>
      <c r="B113" s="251" t="s">
        <v>209</v>
      </c>
      <c r="C113" s="201" t="s">
        <v>210</v>
      </c>
      <c r="D113" s="106" t="s">
        <v>162</v>
      </c>
      <c r="E113" s="202" t="s">
        <v>101</v>
      </c>
      <c r="F113" s="280">
        <v>1650</v>
      </c>
      <c r="G113" s="51"/>
      <c r="H113" s="65">
        <f>ROUND(G113*F113,2)</f>
        <v>0</v>
      </c>
    </row>
    <row r="114" spans="1:8" ht="39.950000000000003" customHeight="1" x14ac:dyDescent="0.2">
      <c r="A114" s="118"/>
      <c r="B114" s="119"/>
      <c r="C114" s="309" t="s">
        <v>211</v>
      </c>
      <c r="D114" s="288"/>
      <c r="E114" s="310"/>
      <c r="F114" s="302"/>
      <c r="G114" s="65"/>
      <c r="H114" s="311"/>
    </row>
    <row r="115" spans="1:8" ht="30" customHeight="1" x14ac:dyDescent="0.2">
      <c r="A115" s="120"/>
      <c r="B115" s="251" t="s">
        <v>212</v>
      </c>
      <c r="C115" s="312" t="s">
        <v>213</v>
      </c>
      <c r="D115" s="313" t="s">
        <v>214</v>
      </c>
      <c r="E115" s="314" t="s">
        <v>62</v>
      </c>
      <c r="F115" s="315">
        <v>1</v>
      </c>
      <c r="G115" s="51"/>
      <c r="H115" s="65">
        <f>ROUND(G115*F115,2)</f>
        <v>0</v>
      </c>
    </row>
    <row r="116" spans="1:8" ht="30" customHeight="1" x14ac:dyDescent="0.2">
      <c r="A116" s="105"/>
      <c r="B116" s="251" t="s">
        <v>215</v>
      </c>
      <c r="C116" s="201" t="s">
        <v>216</v>
      </c>
      <c r="D116" s="106" t="s">
        <v>214</v>
      </c>
      <c r="E116" s="202" t="s">
        <v>62</v>
      </c>
      <c r="F116" s="299">
        <v>2</v>
      </c>
      <c r="G116" s="51"/>
      <c r="H116" s="65">
        <f>ROUND(G116*F116,2)</f>
        <v>0</v>
      </c>
    </row>
    <row r="117" spans="1:8" ht="30" customHeight="1" x14ac:dyDescent="0.2">
      <c r="A117" s="105"/>
      <c r="B117" s="251" t="s">
        <v>217</v>
      </c>
      <c r="C117" s="290" t="s">
        <v>218</v>
      </c>
      <c r="D117" s="106" t="s">
        <v>219</v>
      </c>
      <c r="E117" s="291" t="s">
        <v>35</v>
      </c>
      <c r="F117" s="299">
        <v>350</v>
      </c>
      <c r="G117" s="84"/>
      <c r="H117" s="65">
        <f>ROUND(G117*F117,2)</f>
        <v>0</v>
      </c>
    </row>
    <row r="118" spans="1:8" ht="39.950000000000003" customHeight="1" x14ac:dyDescent="0.2">
      <c r="A118" s="118"/>
      <c r="B118" s="122"/>
      <c r="C118" s="309" t="s">
        <v>220</v>
      </c>
      <c r="D118" s="288"/>
      <c r="E118" s="310"/>
      <c r="F118" s="302"/>
      <c r="G118" s="65"/>
      <c r="H118" s="311"/>
    </row>
    <row r="119" spans="1:8" ht="45" customHeight="1" x14ac:dyDescent="0.2">
      <c r="A119" s="105"/>
      <c r="B119" s="251" t="s">
        <v>221</v>
      </c>
      <c r="C119" s="201" t="s">
        <v>222</v>
      </c>
      <c r="D119" s="106" t="s">
        <v>223</v>
      </c>
      <c r="E119" s="202" t="s">
        <v>62</v>
      </c>
      <c r="F119" s="299">
        <v>6</v>
      </c>
      <c r="G119" s="51"/>
      <c r="H119" s="65">
        <f>ROUND(G119*F119,2)</f>
        <v>0</v>
      </c>
    </row>
    <row r="120" spans="1:8" ht="30" customHeight="1" x14ac:dyDescent="0.2">
      <c r="A120" s="105"/>
      <c r="B120" s="251" t="s">
        <v>224</v>
      </c>
      <c r="C120" s="201" t="s">
        <v>225</v>
      </c>
      <c r="D120" s="106" t="s">
        <v>214</v>
      </c>
      <c r="E120" s="202"/>
      <c r="F120" s="299"/>
      <c r="G120" s="65"/>
      <c r="H120" s="304"/>
    </row>
    <row r="121" spans="1:8" ht="30" customHeight="1" x14ac:dyDescent="0.2">
      <c r="A121" s="105"/>
      <c r="B121" s="107" t="s">
        <v>30</v>
      </c>
      <c r="C121" s="201" t="s">
        <v>226</v>
      </c>
      <c r="D121" s="106"/>
      <c r="E121" s="202" t="s">
        <v>227</v>
      </c>
      <c r="F121" s="299">
        <v>1</v>
      </c>
      <c r="G121" s="51"/>
      <c r="H121" s="65">
        <f>ROUND(G121*F121,2)</f>
        <v>0</v>
      </c>
    </row>
    <row r="122" spans="1:8" ht="30" customHeight="1" x14ac:dyDescent="0.2">
      <c r="A122" s="105"/>
      <c r="B122" s="123" t="s">
        <v>228</v>
      </c>
      <c r="C122" s="292" t="s">
        <v>229</v>
      </c>
      <c r="D122" s="293" t="s">
        <v>223</v>
      </c>
      <c r="E122" s="294" t="s">
        <v>62</v>
      </c>
      <c r="F122" s="316">
        <v>3</v>
      </c>
      <c r="G122" s="296"/>
      <c r="H122" s="297">
        <f>ROUND(G122*F122,2)</f>
        <v>0</v>
      </c>
    </row>
    <row r="123" spans="1:8" ht="30" customHeight="1" x14ac:dyDescent="0.2">
      <c r="A123" s="105"/>
      <c r="B123" s="251" t="s">
        <v>230</v>
      </c>
      <c r="C123" s="201" t="s">
        <v>231</v>
      </c>
      <c r="D123" s="106" t="s">
        <v>223</v>
      </c>
      <c r="E123" s="202" t="s">
        <v>62</v>
      </c>
      <c r="F123" s="299">
        <v>5</v>
      </c>
      <c r="G123" s="51"/>
      <c r="H123" s="65">
        <f>ROUND(G123*F123,2)</f>
        <v>0</v>
      </c>
    </row>
    <row r="124" spans="1:8" ht="45" customHeight="1" x14ac:dyDescent="0.2">
      <c r="A124" s="105"/>
      <c r="B124" s="251" t="s">
        <v>232</v>
      </c>
      <c r="C124" s="201" t="s">
        <v>233</v>
      </c>
      <c r="D124" s="106" t="s">
        <v>223</v>
      </c>
      <c r="E124" s="202" t="s">
        <v>62</v>
      </c>
      <c r="F124" s="299">
        <v>5</v>
      </c>
      <c r="G124" s="51"/>
      <c r="H124" s="317">
        <f>ROUND(G124*F124,2)</f>
        <v>0</v>
      </c>
    </row>
    <row r="125" spans="1:8" ht="39.950000000000003" customHeight="1" x14ac:dyDescent="0.2">
      <c r="A125" s="124"/>
      <c r="B125" s="125"/>
      <c r="C125" s="309" t="s">
        <v>234</v>
      </c>
      <c r="D125" s="106"/>
      <c r="E125" s="202"/>
      <c r="F125" s="299"/>
      <c r="G125" s="65"/>
      <c r="H125" s="281"/>
    </row>
    <row r="126" spans="1:8" ht="30" customHeight="1" x14ac:dyDescent="0.2">
      <c r="A126" s="103"/>
      <c r="B126" s="251" t="s">
        <v>235</v>
      </c>
      <c r="C126" s="201" t="s">
        <v>99</v>
      </c>
      <c r="D126" s="106" t="s">
        <v>97</v>
      </c>
      <c r="E126" s="202"/>
      <c r="F126" s="280"/>
      <c r="G126" s="65"/>
      <c r="H126" s="281"/>
    </row>
    <row r="127" spans="1:8" ht="30" customHeight="1" x14ac:dyDescent="0.2">
      <c r="A127" s="103"/>
      <c r="B127" s="107" t="s">
        <v>30</v>
      </c>
      <c r="C127" s="201" t="s">
        <v>100</v>
      </c>
      <c r="D127" s="106" t="s">
        <v>17</v>
      </c>
      <c r="E127" s="202" t="s">
        <v>101</v>
      </c>
      <c r="F127" s="280">
        <v>400</v>
      </c>
      <c r="G127" s="51"/>
      <c r="H127" s="65">
        <f>ROUND(G127*F127,2)</f>
        <v>0</v>
      </c>
    </row>
    <row r="128" spans="1:8" ht="30" customHeight="1" x14ac:dyDescent="0.2">
      <c r="A128" s="103"/>
      <c r="B128" s="251" t="s">
        <v>236</v>
      </c>
      <c r="C128" s="201" t="s">
        <v>105</v>
      </c>
      <c r="D128" s="106" t="s">
        <v>97</v>
      </c>
      <c r="E128" s="202" t="s">
        <v>94</v>
      </c>
      <c r="F128" s="280">
        <v>60</v>
      </c>
      <c r="G128" s="51"/>
      <c r="H128" s="65">
        <f>ROUND(G128*F128,2)</f>
        <v>0</v>
      </c>
    </row>
    <row r="129" spans="1:11" ht="45" customHeight="1" x14ac:dyDescent="0.2">
      <c r="A129" s="105"/>
      <c r="B129" s="251" t="s">
        <v>237</v>
      </c>
      <c r="C129" s="201" t="s">
        <v>207</v>
      </c>
      <c r="D129" s="106" t="s">
        <v>162</v>
      </c>
      <c r="E129" s="298"/>
      <c r="F129" s="280"/>
      <c r="G129" s="65"/>
      <c r="H129" s="304"/>
    </row>
    <row r="130" spans="1:11" ht="30" customHeight="1" x14ac:dyDescent="0.2">
      <c r="A130" s="105"/>
      <c r="B130" s="107" t="s">
        <v>30</v>
      </c>
      <c r="C130" s="201" t="s">
        <v>163</v>
      </c>
      <c r="D130" s="106"/>
      <c r="E130" s="202"/>
      <c r="F130" s="280"/>
      <c r="G130" s="65"/>
      <c r="H130" s="304"/>
    </row>
    <row r="131" spans="1:11" ht="30" customHeight="1" x14ac:dyDescent="0.2">
      <c r="A131" s="105"/>
      <c r="B131" s="107" t="s">
        <v>801</v>
      </c>
      <c r="C131" s="201" t="s">
        <v>802</v>
      </c>
      <c r="D131" s="106"/>
      <c r="E131" s="202" t="s">
        <v>101</v>
      </c>
      <c r="F131" s="280">
        <v>160</v>
      </c>
      <c r="G131" s="51"/>
      <c r="H131" s="65">
        <f>ROUND(G131*F131,2)</f>
        <v>0</v>
      </c>
    </row>
    <row r="132" spans="1:11" ht="30.75" customHeight="1" x14ac:dyDescent="0.2">
      <c r="A132" s="109"/>
      <c r="B132" s="126"/>
      <c r="C132" s="309" t="s">
        <v>238</v>
      </c>
      <c r="D132" s="288"/>
      <c r="E132" s="310"/>
      <c r="F132" s="302"/>
      <c r="G132" s="65"/>
      <c r="H132" s="311"/>
      <c r="I132" s="111"/>
      <c r="J132" s="111"/>
      <c r="K132" s="127"/>
    </row>
    <row r="133" spans="1:11" ht="30" customHeight="1" x14ac:dyDescent="0.2">
      <c r="A133" s="109"/>
      <c r="B133" s="46" t="s">
        <v>239</v>
      </c>
      <c r="C133" s="128" t="s">
        <v>240</v>
      </c>
      <c r="D133" s="129" t="s">
        <v>241</v>
      </c>
      <c r="E133" s="130" t="s">
        <v>62</v>
      </c>
      <c r="F133" s="131">
        <v>10</v>
      </c>
      <c r="G133" s="51"/>
      <c r="H133" s="65">
        <f t="shared" ref="H133:H145" si="4">ROUND(G133*F133,2)</f>
        <v>0</v>
      </c>
      <c r="I133" s="111"/>
      <c r="J133" s="111"/>
      <c r="K133" s="127"/>
    </row>
    <row r="134" spans="1:11" ht="30" customHeight="1" x14ac:dyDescent="0.2">
      <c r="A134" s="132"/>
      <c r="B134" s="133" t="s">
        <v>242</v>
      </c>
      <c r="C134" s="318" t="s">
        <v>243</v>
      </c>
      <c r="D134" s="319" t="s">
        <v>244</v>
      </c>
      <c r="E134" s="320" t="s">
        <v>35</v>
      </c>
      <c r="F134" s="321">
        <v>60</v>
      </c>
      <c r="G134" s="322"/>
      <c r="H134" s="323">
        <f t="shared" si="4"/>
        <v>0</v>
      </c>
      <c r="I134" s="111"/>
      <c r="J134" s="111"/>
      <c r="K134" s="127"/>
    </row>
    <row r="135" spans="1:11" ht="30" customHeight="1" x14ac:dyDescent="0.2">
      <c r="A135" s="132"/>
      <c r="B135" s="133" t="s">
        <v>245</v>
      </c>
      <c r="C135" s="318" t="s">
        <v>246</v>
      </c>
      <c r="D135" s="319" t="s">
        <v>244</v>
      </c>
      <c r="E135" s="320" t="s">
        <v>62</v>
      </c>
      <c r="F135" s="321">
        <v>5</v>
      </c>
      <c r="G135" s="322"/>
      <c r="H135" s="323">
        <f t="shared" si="4"/>
        <v>0</v>
      </c>
      <c r="I135" s="111"/>
      <c r="J135" s="111"/>
      <c r="K135" s="127"/>
    </row>
    <row r="136" spans="1:11" ht="45" customHeight="1" x14ac:dyDescent="0.2">
      <c r="A136" s="132"/>
      <c r="B136" s="133" t="s">
        <v>247</v>
      </c>
      <c r="C136" s="318" t="s">
        <v>248</v>
      </c>
      <c r="D136" s="319" t="s">
        <v>244</v>
      </c>
      <c r="E136" s="320" t="s">
        <v>35</v>
      </c>
      <c r="F136" s="321">
        <v>60</v>
      </c>
      <c r="G136" s="322"/>
      <c r="H136" s="323">
        <f t="shared" si="4"/>
        <v>0</v>
      </c>
      <c r="I136" s="111"/>
      <c r="J136" s="111"/>
      <c r="K136" s="127"/>
    </row>
    <row r="137" spans="1:11" ht="45" customHeight="1" x14ac:dyDescent="0.2">
      <c r="A137" s="109"/>
      <c r="B137" s="133" t="s">
        <v>249</v>
      </c>
      <c r="C137" s="128" t="s">
        <v>250</v>
      </c>
      <c r="D137" s="129" t="s">
        <v>251</v>
      </c>
      <c r="E137" s="130" t="s">
        <v>21</v>
      </c>
      <c r="F137" s="131">
        <v>1</v>
      </c>
      <c r="G137" s="51"/>
      <c r="H137" s="65">
        <f t="shared" si="4"/>
        <v>0</v>
      </c>
      <c r="I137" s="111"/>
      <c r="J137" s="111"/>
      <c r="K137" s="127"/>
    </row>
    <row r="138" spans="1:11" ht="45" customHeight="1" x14ac:dyDescent="0.2">
      <c r="A138" s="134"/>
      <c r="B138" s="133" t="s">
        <v>252</v>
      </c>
      <c r="C138" s="318" t="s">
        <v>253</v>
      </c>
      <c r="D138" s="319" t="s">
        <v>254</v>
      </c>
      <c r="E138" s="320"/>
      <c r="F138" s="321"/>
      <c r="G138" s="323"/>
      <c r="H138" s="323">
        <f>ROUND(G138*F138,2)</f>
        <v>0</v>
      </c>
      <c r="I138" s="111"/>
      <c r="J138" s="111"/>
      <c r="K138" s="127"/>
    </row>
    <row r="139" spans="1:11" s="115" customFormat="1" ht="30" customHeight="1" x14ac:dyDescent="0.2">
      <c r="A139" s="135"/>
      <c r="B139" s="136" t="s">
        <v>30</v>
      </c>
      <c r="C139" s="318" t="s">
        <v>255</v>
      </c>
      <c r="D139" s="319" t="s">
        <v>17</v>
      </c>
      <c r="E139" s="324" t="s">
        <v>256</v>
      </c>
      <c r="F139" s="325">
        <v>1</v>
      </c>
      <c r="G139" s="322"/>
      <c r="H139" s="323">
        <f>ROUND(G139*F139,2)</f>
        <v>0</v>
      </c>
    </row>
    <row r="140" spans="1:11" ht="45" customHeight="1" x14ac:dyDescent="0.2">
      <c r="A140" s="109"/>
      <c r="B140" s="46" t="s">
        <v>257</v>
      </c>
      <c r="C140" s="128" t="s">
        <v>258</v>
      </c>
      <c r="D140" s="129" t="s">
        <v>259</v>
      </c>
      <c r="E140" s="130" t="s">
        <v>62</v>
      </c>
      <c r="F140" s="131">
        <v>1</v>
      </c>
      <c r="G140" s="326"/>
      <c r="H140" s="65">
        <f>ROUND(G140*F140,2)</f>
        <v>0</v>
      </c>
      <c r="I140" s="111"/>
      <c r="J140" s="111"/>
      <c r="K140" s="127"/>
    </row>
    <row r="141" spans="1:11" ht="30" customHeight="1" x14ac:dyDescent="0.2">
      <c r="A141" s="137"/>
      <c r="B141" s="46" t="s">
        <v>260</v>
      </c>
      <c r="C141" s="128" t="s">
        <v>261</v>
      </c>
      <c r="D141" s="129" t="s">
        <v>262</v>
      </c>
      <c r="E141" s="130" t="s">
        <v>62</v>
      </c>
      <c r="F141" s="131">
        <v>1</v>
      </c>
      <c r="G141" s="51"/>
      <c r="H141" s="65">
        <f t="shared" si="4"/>
        <v>0</v>
      </c>
      <c r="I141" s="111"/>
      <c r="J141" s="111"/>
      <c r="K141" s="127"/>
    </row>
    <row r="142" spans="1:11" ht="30" customHeight="1" x14ac:dyDescent="0.2">
      <c r="B142" s="46" t="s">
        <v>263</v>
      </c>
      <c r="C142" s="128" t="s">
        <v>264</v>
      </c>
      <c r="D142" s="139" t="s">
        <v>265</v>
      </c>
      <c r="E142" s="130" t="s">
        <v>266</v>
      </c>
      <c r="F142" s="131">
        <v>25</v>
      </c>
      <c r="G142" s="51"/>
      <c r="H142" s="65">
        <f t="shared" si="4"/>
        <v>0</v>
      </c>
      <c r="I142" s="121"/>
      <c r="J142" s="121"/>
      <c r="K142" s="140"/>
    </row>
    <row r="143" spans="1:11" ht="30" customHeight="1" x14ac:dyDescent="0.2">
      <c r="A143" s="112"/>
      <c r="B143" s="251" t="s">
        <v>267</v>
      </c>
      <c r="C143" s="201" t="s">
        <v>268</v>
      </c>
      <c r="D143" s="106" t="s">
        <v>269</v>
      </c>
      <c r="E143" s="202" t="s">
        <v>94</v>
      </c>
      <c r="F143" s="280">
        <v>10</v>
      </c>
      <c r="G143" s="51"/>
      <c r="H143" s="65">
        <f t="shared" si="4"/>
        <v>0</v>
      </c>
      <c r="I143" s="104"/>
      <c r="J143" s="104"/>
      <c r="K143" s="141"/>
    </row>
    <row r="144" spans="1:11" ht="30" customHeight="1" x14ac:dyDescent="0.2">
      <c r="A144" s="112"/>
      <c r="B144" s="251" t="s">
        <v>270</v>
      </c>
      <c r="C144" s="290" t="s">
        <v>271</v>
      </c>
      <c r="D144" s="106" t="s">
        <v>272</v>
      </c>
      <c r="E144" s="291" t="s">
        <v>35</v>
      </c>
      <c r="F144" s="131">
        <v>75</v>
      </c>
      <c r="G144" s="84"/>
      <c r="H144" s="65">
        <f t="shared" si="4"/>
        <v>0</v>
      </c>
      <c r="I144" s="104"/>
      <c r="J144" s="104"/>
      <c r="K144" s="141"/>
    </row>
    <row r="145" spans="1:8" ht="30" customHeight="1" x14ac:dyDescent="0.2">
      <c r="A145" s="112"/>
      <c r="B145" s="123" t="s">
        <v>273</v>
      </c>
      <c r="C145" s="292" t="s">
        <v>274</v>
      </c>
      <c r="D145" s="293" t="s">
        <v>272</v>
      </c>
      <c r="E145" s="294" t="s">
        <v>62</v>
      </c>
      <c r="F145" s="327">
        <v>13</v>
      </c>
      <c r="G145" s="296"/>
      <c r="H145" s="297">
        <f t="shared" si="4"/>
        <v>0</v>
      </c>
    </row>
    <row r="146" spans="1:8" ht="50.1" customHeight="1" x14ac:dyDescent="0.2">
      <c r="A146" s="92"/>
      <c r="B146" s="142" t="str">
        <f>+B41</f>
        <v>B</v>
      </c>
      <c r="C146" s="328" t="str">
        <f>+C41</f>
        <v>PLESSIS ROAD ASPHALT RECONSTRUCTION  - DUGALD ROAD TO APPROX. 300M SOUTH, INCLUDING DUGALD ROAD AND PLESSIS ROAD INTERSECTION WORKS</v>
      </c>
      <c r="D146" s="329"/>
      <c r="E146" s="329"/>
      <c r="F146" s="330"/>
      <c r="G146" s="331" t="s">
        <v>83</v>
      </c>
      <c r="H146" s="332">
        <f>SUM(H42:H145)</f>
        <v>0</v>
      </c>
    </row>
    <row r="147" spans="1:8" ht="51" customHeight="1" x14ac:dyDescent="0.2">
      <c r="A147" s="109"/>
      <c r="B147" s="143" t="s">
        <v>275</v>
      </c>
      <c r="C147" s="333" t="s">
        <v>276</v>
      </c>
      <c r="D147" s="333"/>
      <c r="E147" s="333"/>
      <c r="F147" s="333"/>
      <c r="G147" s="333"/>
      <c r="H147" s="334"/>
    </row>
    <row r="148" spans="1:8" ht="34.5" customHeight="1" x14ac:dyDescent="0.2">
      <c r="A148" s="105"/>
      <c r="B148" s="110"/>
      <c r="C148" s="335" t="s">
        <v>86</v>
      </c>
      <c r="D148" s="286"/>
      <c r="E148" s="303" t="s">
        <v>17</v>
      </c>
      <c r="F148" s="303" t="s">
        <v>17</v>
      </c>
      <c r="G148" s="336"/>
      <c r="H148" s="289"/>
    </row>
    <row r="149" spans="1:8" ht="30" customHeight="1" x14ac:dyDescent="0.2">
      <c r="A149" s="105"/>
      <c r="B149" s="251" t="s">
        <v>277</v>
      </c>
      <c r="C149" s="201" t="s">
        <v>92</v>
      </c>
      <c r="D149" s="106" t="s">
        <v>278</v>
      </c>
      <c r="E149" s="202" t="s">
        <v>94</v>
      </c>
      <c r="F149" s="280">
        <v>100000</v>
      </c>
      <c r="G149" s="51"/>
      <c r="H149" s="65">
        <f>ROUND(G149*F149,2)</f>
        <v>0</v>
      </c>
    </row>
    <row r="150" spans="1:8" ht="36" customHeight="1" x14ac:dyDescent="0.2">
      <c r="B150" s="251" t="s">
        <v>279</v>
      </c>
      <c r="C150" s="201" t="s">
        <v>280</v>
      </c>
      <c r="D150" s="106" t="s">
        <v>93</v>
      </c>
      <c r="E150" s="202" t="s">
        <v>94</v>
      </c>
      <c r="F150" s="280">
        <v>100</v>
      </c>
      <c r="G150" s="51"/>
      <c r="H150" s="65">
        <f>ROUND(G150*F150,2)</f>
        <v>0</v>
      </c>
    </row>
    <row r="151" spans="1:8" ht="30" customHeight="1" x14ac:dyDescent="0.2">
      <c r="B151" s="251" t="s">
        <v>281</v>
      </c>
      <c r="C151" s="201" t="s">
        <v>282</v>
      </c>
      <c r="D151" s="106" t="s">
        <v>283</v>
      </c>
      <c r="E151" s="202" t="s">
        <v>284</v>
      </c>
      <c r="F151" s="280">
        <v>20000</v>
      </c>
      <c r="G151" s="51"/>
      <c r="H151" s="65">
        <f>ROUND(G151*F151,2)</f>
        <v>0</v>
      </c>
    </row>
    <row r="152" spans="1:8" ht="30" customHeight="1" x14ac:dyDescent="0.2">
      <c r="B152" s="251" t="s">
        <v>285</v>
      </c>
      <c r="C152" s="201" t="s">
        <v>286</v>
      </c>
      <c r="D152" s="106" t="s">
        <v>283</v>
      </c>
      <c r="E152" s="202" t="s">
        <v>287</v>
      </c>
      <c r="F152" s="280">
        <v>30</v>
      </c>
      <c r="G152" s="51"/>
      <c r="H152" s="65">
        <f>ROUND(G152*F152,2)</f>
        <v>0</v>
      </c>
    </row>
    <row r="153" spans="1:8" ht="30" customHeight="1" x14ac:dyDescent="0.2">
      <c r="A153" s="105"/>
      <c r="B153" s="251" t="s">
        <v>288</v>
      </c>
      <c r="C153" s="201" t="s">
        <v>96</v>
      </c>
      <c r="D153" s="106" t="s">
        <v>97</v>
      </c>
      <c r="E153" s="202" t="s">
        <v>90</v>
      </c>
      <c r="F153" s="280">
        <v>27500</v>
      </c>
      <c r="G153" s="51"/>
      <c r="H153" s="65">
        <f>ROUND(G153*F153,2)</f>
        <v>0</v>
      </c>
    </row>
    <row r="154" spans="1:8" ht="30" customHeight="1" x14ac:dyDescent="0.2">
      <c r="A154" s="105"/>
      <c r="B154" s="251" t="s">
        <v>289</v>
      </c>
      <c r="C154" s="201" t="s">
        <v>99</v>
      </c>
      <c r="D154" s="106" t="s">
        <v>97</v>
      </c>
      <c r="E154" s="202"/>
      <c r="F154" s="280"/>
      <c r="G154" s="65"/>
      <c r="H154" s="65"/>
    </row>
    <row r="155" spans="1:8" ht="30" customHeight="1" x14ac:dyDescent="0.2">
      <c r="A155" s="105"/>
      <c r="B155" s="107" t="s">
        <v>30</v>
      </c>
      <c r="C155" s="201" t="s">
        <v>100</v>
      </c>
      <c r="D155" s="106" t="s">
        <v>17</v>
      </c>
      <c r="E155" s="202" t="s">
        <v>101</v>
      </c>
      <c r="F155" s="280">
        <v>10300</v>
      </c>
      <c r="G155" s="51"/>
      <c r="H155" s="304">
        <f t="shared" ref="H155:H161" si="5">ROUND(G155*F155,2)</f>
        <v>0</v>
      </c>
    </row>
    <row r="156" spans="1:8" ht="30" customHeight="1" x14ac:dyDescent="0.2">
      <c r="A156" s="105"/>
      <c r="B156" s="107" t="s">
        <v>33</v>
      </c>
      <c r="C156" s="201" t="s">
        <v>102</v>
      </c>
      <c r="D156" s="106" t="s">
        <v>17</v>
      </c>
      <c r="E156" s="202" t="s">
        <v>101</v>
      </c>
      <c r="F156" s="280">
        <v>16500</v>
      </c>
      <c r="G156" s="51"/>
      <c r="H156" s="304">
        <f t="shared" si="5"/>
        <v>0</v>
      </c>
    </row>
    <row r="157" spans="1:8" ht="30" customHeight="1" x14ac:dyDescent="0.2">
      <c r="A157" s="105"/>
      <c r="B157" s="107" t="s">
        <v>36</v>
      </c>
      <c r="C157" s="201" t="s">
        <v>103</v>
      </c>
      <c r="D157" s="106" t="s">
        <v>17</v>
      </c>
      <c r="E157" s="202" t="s">
        <v>101</v>
      </c>
      <c r="F157" s="280">
        <v>8300</v>
      </c>
      <c r="G157" s="51"/>
      <c r="H157" s="304">
        <f t="shared" si="5"/>
        <v>0</v>
      </c>
    </row>
    <row r="158" spans="1:8" ht="30" customHeight="1" x14ac:dyDescent="0.2">
      <c r="A158" s="105"/>
      <c r="B158" s="251" t="s">
        <v>290</v>
      </c>
      <c r="C158" s="201" t="s">
        <v>105</v>
      </c>
      <c r="D158" s="106" t="s">
        <v>97</v>
      </c>
      <c r="E158" s="202" t="s">
        <v>94</v>
      </c>
      <c r="F158" s="280">
        <v>2800</v>
      </c>
      <c r="G158" s="51"/>
      <c r="H158" s="65">
        <f t="shared" si="5"/>
        <v>0</v>
      </c>
    </row>
    <row r="159" spans="1:8" ht="30" customHeight="1" x14ac:dyDescent="0.2">
      <c r="A159" s="105"/>
      <c r="B159" s="251" t="s">
        <v>291</v>
      </c>
      <c r="C159" s="201" t="s">
        <v>107</v>
      </c>
      <c r="D159" s="106" t="s">
        <v>97</v>
      </c>
      <c r="E159" s="202" t="s">
        <v>90</v>
      </c>
      <c r="F159" s="280">
        <v>18500</v>
      </c>
      <c r="G159" s="51"/>
      <c r="H159" s="65">
        <f t="shared" si="5"/>
        <v>0</v>
      </c>
    </row>
    <row r="160" spans="1:8" ht="30" customHeight="1" x14ac:dyDescent="0.2">
      <c r="A160" s="105"/>
      <c r="B160" s="251" t="s">
        <v>292</v>
      </c>
      <c r="C160" s="201" t="s">
        <v>109</v>
      </c>
      <c r="D160" s="106" t="s">
        <v>97</v>
      </c>
      <c r="E160" s="202" t="s">
        <v>90</v>
      </c>
      <c r="F160" s="280">
        <v>250</v>
      </c>
      <c r="G160" s="51"/>
      <c r="H160" s="65">
        <f t="shared" si="5"/>
        <v>0</v>
      </c>
    </row>
    <row r="161" spans="1:10" ht="30" customHeight="1" x14ac:dyDescent="0.2">
      <c r="A161" s="105"/>
      <c r="B161" s="251" t="s">
        <v>293</v>
      </c>
      <c r="C161" s="201" t="s">
        <v>111</v>
      </c>
      <c r="D161" s="106" t="s">
        <v>97</v>
      </c>
      <c r="E161" s="202" t="s">
        <v>94</v>
      </c>
      <c r="F161" s="280">
        <v>250</v>
      </c>
      <c r="G161" s="51"/>
      <c r="H161" s="65">
        <f t="shared" si="5"/>
        <v>0</v>
      </c>
    </row>
    <row r="162" spans="1:10" ht="30" customHeight="1" x14ac:dyDescent="0.2">
      <c r="A162" s="105"/>
      <c r="B162" s="251" t="s">
        <v>294</v>
      </c>
      <c r="C162" s="201" t="s">
        <v>113</v>
      </c>
      <c r="D162" s="106" t="s">
        <v>97</v>
      </c>
      <c r="E162" s="202"/>
      <c r="F162" s="280"/>
      <c r="G162" s="65"/>
      <c r="H162" s="65"/>
    </row>
    <row r="163" spans="1:10" ht="30" customHeight="1" x14ac:dyDescent="0.2">
      <c r="A163" s="105"/>
      <c r="B163" s="107" t="s">
        <v>30</v>
      </c>
      <c r="C163" s="201" t="s">
        <v>114</v>
      </c>
      <c r="D163" s="106" t="s">
        <v>17</v>
      </c>
      <c r="E163" s="202" t="s">
        <v>62</v>
      </c>
      <c r="F163" s="280">
        <v>5</v>
      </c>
      <c r="G163" s="51"/>
      <c r="H163" s="304">
        <f>ROUND(G163*F163,2)</f>
        <v>0</v>
      </c>
    </row>
    <row r="164" spans="1:10" ht="30" customHeight="1" x14ac:dyDescent="0.2">
      <c r="A164" s="105"/>
      <c r="B164" s="107" t="s">
        <v>33</v>
      </c>
      <c r="C164" s="201" t="s">
        <v>115</v>
      </c>
      <c r="D164" s="106" t="s">
        <v>17</v>
      </c>
      <c r="E164" s="202" t="s">
        <v>62</v>
      </c>
      <c r="F164" s="280">
        <v>2</v>
      </c>
      <c r="G164" s="51"/>
      <c r="H164" s="304">
        <f>ROUND(G164*F164,2)</f>
        <v>0</v>
      </c>
    </row>
    <row r="165" spans="1:10" ht="30" customHeight="1" x14ac:dyDescent="0.2">
      <c r="A165" s="105"/>
      <c r="B165" s="251" t="s">
        <v>295</v>
      </c>
      <c r="C165" s="201" t="s">
        <v>117</v>
      </c>
      <c r="D165" s="106" t="s">
        <v>118</v>
      </c>
      <c r="E165" s="202" t="s">
        <v>90</v>
      </c>
      <c r="F165" s="280">
        <v>27500</v>
      </c>
      <c r="G165" s="51"/>
      <c r="H165" s="65">
        <f>ROUND(G165*F165,2)</f>
        <v>0</v>
      </c>
    </row>
    <row r="166" spans="1:10" ht="30" customHeight="1" x14ac:dyDescent="0.2">
      <c r="A166" s="105"/>
      <c r="B166" s="251" t="s">
        <v>296</v>
      </c>
      <c r="C166" s="201" t="s">
        <v>120</v>
      </c>
      <c r="D166" s="106" t="s">
        <v>121</v>
      </c>
      <c r="E166" s="202" t="s">
        <v>90</v>
      </c>
      <c r="F166" s="280">
        <v>2750</v>
      </c>
      <c r="G166" s="51"/>
      <c r="H166" s="65">
        <f>ROUND(G166*F166,2)</f>
        <v>0</v>
      </c>
    </row>
    <row r="167" spans="1:10" ht="34.5" customHeight="1" x14ac:dyDescent="0.2">
      <c r="B167" s="110"/>
      <c r="C167" s="285" t="s">
        <v>122</v>
      </c>
      <c r="D167" s="286"/>
      <c r="E167" s="287"/>
      <c r="F167" s="288"/>
      <c r="G167" s="65"/>
      <c r="H167" s="289"/>
    </row>
    <row r="168" spans="1:10" ht="30" customHeight="1" x14ac:dyDescent="0.2">
      <c r="A168" s="105"/>
      <c r="B168" s="251" t="s">
        <v>297</v>
      </c>
      <c r="C168" s="201" t="s">
        <v>124</v>
      </c>
      <c r="D168" s="106" t="s">
        <v>97</v>
      </c>
      <c r="E168" s="202"/>
      <c r="F168" s="280"/>
      <c r="G168" s="65"/>
      <c r="H168" s="65"/>
    </row>
    <row r="169" spans="1:10" ht="30" customHeight="1" x14ac:dyDescent="0.2">
      <c r="A169" s="105"/>
      <c r="B169" s="107" t="s">
        <v>30</v>
      </c>
      <c r="C169" s="201" t="s">
        <v>125</v>
      </c>
      <c r="D169" s="106" t="s">
        <v>17</v>
      </c>
      <c r="E169" s="202" t="s">
        <v>90</v>
      </c>
      <c r="F169" s="280">
        <v>14200</v>
      </c>
      <c r="G169" s="51"/>
      <c r="H169" s="304">
        <f>ROUND(G169*F169,2)</f>
        <v>0</v>
      </c>
    </row>
    <row r="170" spans="1:10" ht="30" customHeight="1" x14ac:dyDescent="0.2">
      <c r="A170" s="105"/>
      <c r="B170" s="107" t="s">
        <v>33</v>
      </c>
      <c r="C170" s="201" t="s">
        <v>126</v>
      </c>
      <c r="D170" s="106" t="s">
        <v>17</v>
      </c>
      <c r="E170" s="202" t="s">
        <v>90</v>
      </c>
      <c r="F170" s="280">
        <v>900</v>
      </c>
      <c r="G170" s="51"/>
      <c r="H170" s="304">
        <f>ROUND(G170*F170,2)</f>
        <v>0</v>
      </c>
    </row>
    <row r="171" spans="1:10" ht="30" customHeight="1" x14ac:dyDescent="0.2">
      <c r="A171" s="105"/>
      <c r="B171" s="251" t="s">
        <v>298</v>
      </c>
      <c r="C171" s="201" t="s">
        <v>128</v>
      </c>
      <c r="D171" s="106" t="s">
        <v>129</v>
      </c>
      <c r="E171" s="202"/>
      <c r="F171" s="280"/>
      <c r="G171" s="65"/>
      <c r="H171" s="65"/>
    </row>
    <row r="172" spans="1:10" s="115" customFormat="1" ht="32.25" customHeight="1" x14ac:dyDescent="0.2">
      <c r="A172" s="105"/>
      <c r="B172" s="107" t="s">
        <v>30</v>
      </c>
      <c r="C172" s="201" t="s">
        <v>130</v>
      </c>
      <c r="D172" s="106"/>
      <c r="E172" s="202" t="s">
        <v>90</v>
      </c>
      <c r="F172" s="280">
        <v>70</v>
      </c>
      <c r="G172" s="51"/>
      <c r="H172" s="304">
        <f>ROUND(G172*F172,2)</f>
        <v>0</v>
      </c>
      <c r="I172" s="114"/>
      <c r="J172" s="114"/>
    </row>
    <row r="173" spans="1:10" ht="30" customHeight="1" x14ac:dyDescent="0.2">
      <c r="A173" s="105"/>
      <c r="B173" s="251" t="s">
        <v>299</v>
      </c>
      <c r="C173" s="201" t="s">
        <v>132</v>
      </c>
      <c r="D173" s="106" t="s">
        <v>129</v>
      </c>
      <c r="E173" s="202"/>
      <c r="F173" s="280"/>
      <c r="G173" s="65"/>
      <c r="H173" s="65"/>
    </row>
    <row r="174" spans="1:10" ht="30" customHeight="1" x14ac:dyDescent="0.2">
      <c r="A174" s="105"/>
      <c r="B174" s="107" t="s">
        <v>30</v>
      </c>
      <c r="C174" s="201" t="s">
        <v>133</v>
      </c>
      <c r="D174" s="106" t="s">
        <v>17</v>
      </c>
      <c r="E174" s="202" t="s">
        <v>90</v>
      </c>
      <c r="F174" s="280">
        <v>15</v>
      </c>
      <c r="G174" s="51"/>
      <c r="H174" s="304">
        <f>ROUND(G174*F174,2)</f>
        <v>0</v>
      </c>
    </row>
    <row r="175" spans="1:10" ht="30" customHeight="1" x14ac:dyDescent="0.2">
      <c r="A175" s="105"/>
      <c r="B175" s="113" t="s">
        <v>33</v>
      </c>
      <c r="C175" s="292" t="s">
        <v>134</v>
      </c>
      <c r="D175" s="293" t="s">
        <v>17</v>
      </c>
      <c r="E175" s="294" t="s">
        <v>90</v>
      </c>
      <c r="F175" s="295">
        <v>50</v>
      </c>
      <c r="G175" s="296"/>
      <c r="H175" s="337">
        <f>ROUND(G175*F175,2)</f>
        <v>0</v>
      </c>
    </row>
    <row r="176" spans="1:10" ht="30" customHeight="1" x14ac:dyDescent="0.2">
      <c r="A176" s="105"/>
      <c r="B176" s="251" t="s">
        <v>300</v>
      </c>
      <c r="C176" s="201" t="s">
        <v>301</v>
      </c>
      <c r="D176" s="106" t="s">
        <v>129</v>
      </c>
      <c r="E176" s="202"/>
      <c r="F176" s="280"/>
      <c r="G176" s="65"/>
      <c r="H176" s="281"/>
    </row>
    <row r="177" spans="1:8" ht="30" customHeight="1" x14ac:dyDescent="0.2">
      <c r="A177" s="105"/>
      <c r="B177" s="107" t="s">
        <v>30</v>
      </c>
      <c r="C177" s="290" t="s">
        <v>130</v>
      </c>
      <c r="D177" s="106" t="s">
        <v>17</v>
      </c>
      <c r="E177" s="291" t="s">
        <v>90</v>
      </c>
      <c r="F177" s="280">
        <v>20</v>
      </c>
      <c r="G177" s="84"/>
      <c r="H177" s="304">
        <f>ROUND(G177*F177,2)</f>
        <v>0</v>
      </c>
    </row>
    <row r="178" spans="1:8" ht="30" customHeight="1" x14ac:dyDescent="0.2">
      <c r="A178" s="105"/>
      <c r="B178" s="251" t="s">
        <v>302</v>
      </c>
      <c r="C178" s="201" t="s">
        <v>138</v>
      </c>
      <c r="D178" s="106" t="s">
        <v>129</v>
      </c>
      <c r="E178" s="202"/>
      <c r="F178" s="280"/>
      <c r="G178" s="65"/>
      <c r="H178" s="304"/>
    </row>
    <row r="179" spans="1:8" ht="30" customHeight="1" x14ac:dyDescent="0.2">
      <c r="A179" s="105"/>
      <c r="B179" s="107" t="s">
        <v>30</v>
      </c>
      <c r="C179" s="201" t="s">
        <v>134</v>
      </c>
      <c r="D179" s="106" t="s">
        <v>17</v>
      </c>
      <c r="E179" s="202" t="s">
        <v>90</v>
      </c>
      <c r="F179" s="280">
        <v>30</v>
      </c>
      <c r="G179" s="51"/>
      <c r="H179" s="304">
        <f>ROUND(G179*F179,2)</f>
        <v>0</v>
      </c>
    </row>
    <row r="180" spans="1:8" ht="30" customHeight="1" x14ac:dyDescent="0.2">
      <c r="A180" s="112"/>
      <c r="B180" s="251" t="s">
        <v>303</v>
      </c>
      <c r="C180" s="201" t="s">
        <v>140</v>
      </c>
      <c r="D180" s="106" t="s">
        <v>129</v>
      </c>
      <c r="E180" s="202"/>
      <c r="F180" s="280"/>
      <c r="G180" s="65"/>
      <c r="H180" s="281"/>
    </row>
    <row r="181" spans="1:8" ht="30" customHeight="1" x14ac:dyDescent="0.2">
      <c r="A181" s="105"/>
      <c r="B181" s="107" t="s">
        <v>30</v>
      </c>
      <c r="C181" s="201" t="s">
        <v>141</v>
      </c>
      <c r="D181" s="106" t="s">
        <v>17</v>
      </c>
      <c r="E181" s="202" t="s">
        <v>62</v>
      </c>
      <c r="F181" s="280">
        <v>125</v>
      </c>
      <c r="G181" s="51"/>
      <c r="H181" s="304">
        <f>ROUND(G181*F181,2)</f>
        <v>0</v>
      </c>
    </row>
    <row r="182" spans="1:8" ht="30" customHeight="1" x14ac:dyDescent="0.2">
      <c r="A182" s="112"/>
      <c r="B182" s="251" t="s">
        <v>304</v>
      </c>
      <c r="C182" s="201" t="s">
        <v>143</v>
      </c>
      <c r="D182" s="106" t="s">
        <v>129</v>
      </c>
      <c r="E182" s="202"/>
      <c r="F182" s="280"/>
      <c r="G182" s="65"/>
      <c r="H182" s="281"/>
    </row>
    <row r="183" spans="1:8" ht="30" customHeight="1" x14ac:dyDescent="0.2">
      <c r="A183" s="105"/>
      <c r="B183" s="107" t="s">
        <v>30</v>
      </c>
      <c r="C183" s="201" t="s">
        <v>144</v>
      </c>
      <c r="D183" s="106" t="s">
        <v>17</v>
      </c>
      <c r="E183" s="202" t="s">
        <v>62</v>
      </c>
      <c r="F183" s="280">
        <v>350</v>
      </c>
      <c r="G183" s="51"/>
      <c r="H183" s="304">
        <f>ROUND(G183*F183,2)</f>
        <v>0</v>
      </c>
    </row>
    <row r="184" spans="1:8" ht="30" customHeight="1" x14ac:dyDescent="0.2">
      <c r="A184" s="112"/>
      <c r="B184" s="251" t="s">
        <v>305</v>
      </c>
      <c r="C184" s="201" t="s">
        <v>146</v>
      </c>
      <c r="D184" s="106" t="s">
        <v>147</v>
      </c>
      <c r="E184" s="202"/>
      <c r="F184" s="280"/>
      <c r="G184" s="65"/>
      <c r="H184" s="281"/>
    </row>
    <row r="185" spans="1:8" ht="30" customHeight="1" x14ac:dyDescent="0.2">
      <c r="A185" s="105"/>
      <c r="B185" s="107" t="s">
        <v>30</v>
      </c>
      <c r="C185" s="201" t="s">
        <v>149</v>
      </c>
      <c r="D185" s="106" t="s">
        <v>17</v>
      </c>
      <c r="E185" s="202" t="s">
        <v>90</v>
      </c>
      <c r="F185" s="280">
        <v>400</v>
      </c>
      <c r="G185" s="51"/>
      <c r="H185" s="304">
        <f>ROUND(G185*F185,2)</f>
        <v>0</v>
      </c>
    </row>
    <row r="186" spans="1:8" ht="30" customHeight="1" x14ac:dyDescent="0.2">
      <c r="A186" s="105"/>
      <c r="B186" s="107" t="s">
        <v>33</v>
      </c>
      <c r="C186" s="201" t="s">
        <v>150</v>
      </c>
      <c r="D186" s="106" t="s">
        <v>17</v>
      </c>
      <c r="E186" s="202" t="s">
        <v>90</v>
      </c>
      <c r="F186" s="280">
        <v>2600</v>
      </c>
      <c r="G186" s="51"/>
      <c r="H186" s="304">
        <f>ROUND(G186*F186,2)</f>
        <v>0</v>
      </c>
    </row>
    <row r="187" spans="1:8" ht="30" customHeight="1" x14ac:dyDescent="0.2">
      <c r="A187" s="105"/>
      <c r="B187" s="107" t="s">
        <v>36</v>
      </c>
      <c r="C187" s="201" t="s">
        <v>151</v>
      </c>
      <c r="D187" s="106" t="s">
        <v>17</v>
      </c>
      <c r="E187" s="202" t="s">
        <v>90</v>
      </c>
      <c r="F187" s="280">
        <v>10</v>
      </c>
      <c r="G187" s="51"/>
      <c r="H187" s="304">
        <f>ROUND(G187*F187,2)</f>
        <v>0</v>
      </c>
    </row>
    <row r="188" spans="1:8" ht="30" customHeight="1" x14ac:dyDescent="0.2">
      <c r="A188" s="112"/>
      <c r="B188" s="251" t="s">
        <v>306</v>
      </c>
      <c r="C188" s="201" t="s">
        <v>153</v>
      </c>
      <c r="D188" s="106" t="s">
        <v>154</v>
      </c>
      <c r="E188" s="202"/>
      <c r="F188" s="280"/>
      <c r="G188" s="65"/>
      <c r="H188" s="281"/>
    </row>
    <row r="189" spans="1:8" ht="30" customHeight="1" x14ac:dyDescent="0.2">
      <c r="A189" s="105"/>
      <c r="B189" s="107" t="s">
        <v>30</v>
      </c>
      <c r="C189" s="201" t="s">
        <v>155</v>
      </c>
      <c r="D189" s="106" t="s">
        <v>17</v>
      </c>
      <c r="E189" s="202" t="s">
        <v>35</v>
      </c>
      <c r="F189" s="280">
        <v>230</v>
      </c>
      <c r="G189" s="51"/>
      <c r="H189" s="304">
        <f>ROUND(G189*F189,2)</f>
        <v>0</v>
      </c>
    </row>
    <row r="190" spans="1:8" ht="30" customHeight="1" x14ac:dyDescent="0.2">
      <c r="A190" s="112"/>
      <c r="B190" s="251" t="s">
        <v>307</v>
      </c>
      <c r="C190" s="201" t="s">
        <v>157</v>
      </c>
      <c r="D190" s="106" t="s">
        <v>154</v>
      </c>
      <c r="E190" s="202"/>
      <c r="F190" s="280"/>
      <c r="G190" s="65"/>
      <c r="H190" s="281"/>
    </row>
    <row r="191" spans="1:8" ht="30" customHeight="1" x14ac:dyDescent="0.2">
      <c r="A191" s="105"/>
      <c r="B191" s="107" t="s">
        <v>30</v>
      </c>
      <c r="C191" s="201" t="s">
        <v>158</v>
      </c>
      <c r="D191" s="106" t="s">
        <v>159</v>
      </c>
      <c r="E191" s="202" t="s">
        <v>35</v>
      </c>
      <c r="F191" s="280">
        <v>200</v>
      </c>
      <c r="G191" s="51"/>
      <c r="H191" s="304">
        <f>ROUND(G191*F191,2)</f>
        <v>0</v>
      </c>
    </row>
    <row r="192" spans="1:8" ht="30" customHeight="1" x14ac:dyDescent="0.2">
      <c r="A192" s="112"/>
      <c r="B192" s="251" t="s">
        <v>308</v>
      </c>
      <c r="C192" s="201" t="s">
        <v>161</v>
      </c>
      <c r="D192" s="106" t="s">
        <v>162</v>
      </c>
      <c r="E192" s="202"/>
      <c r="F192" s="280"/>
      <c r="G192" s="65"/>
      <c r="H192" s="281"/>
    </row>
    <row r="193" spans="1:8" ht="30" customHeight="1" x14ac:dyDescent="0.2">
      <c r="A193" s="105"/>
      <c r="B193" s="107" t="s">
        <v>30</v>
      </c>
      <c r="C193" s="201" t="s">
        <v>208</v>
      </c>
      <c r="D193" s="106"/>
      <c r="E193" s="202"/>
      <c r="F193" s="280"/>
      <c r="G193" s="65"/>
      <c r="H193" s="304"/>
    </row>
    <row r="194" spans="1:8" ht="30" customHeight="1" x14ac:dyDescent="0.2">
      <c r="A194" s="112"/>
      <c r="B194" s="107" t="s">
        <v>801</v>
      </c>
      <c r="C194" s="201" t="s">
        <v>802</v>
      </c>
      <c r="D194" s="106"/>
      <c r="E194" s="202" t="s">
        <v>101</v>
      </c>
      <c r="F194" s="338">
        <v>400</v>
      </c>
      <c r="G194" s="51"/>
      <c r="H194" s="65">
        <f>ROUND(G194*F194,2)</f>
        <v>0</v>
      </c>
    </row>
    <row r="195" spans="1:8" ht="30" customHeight="1" x14ac:dyDescent="0.2">
      <c r="A195" s="112"/>
      <c r="B195" s="251" t="s">
        <v>309</v>
      </c>
      <c r="C195" s="201" t="s">
        <v>165</v>
      </c>
      <c r="D195" s="106" t="s">
        <v>166</v>
      </c>
      <c r="E195" s="202"/>
      <c r="F195" s="338"/>
      <c r="G195" s="65"/>
      <c r="H195" s="281"/>
    </row>
    <row r="196" spans="1:8" ht="30" customHeight="1" x14ac:dyDescent="0.2">
      <c r="A196" s="105"/>
      <c r="B196" s="107" t="s">
        <v>30</v>
      </c>
      <c r="C196" s="201" t="s">
        <v>167</v>
      </c>
      <c r="D196" s="106" t="s">
        <v>17</v>
      </c>
      <c r="E196" s="202" t="s">
        <v>90</v>
      </c>
      <c r="F196" s="280">
        <v>150</v>
      </c>
      <c r="G196" s="51"/>
      <c r="H196" s="304">
        <f>ROUND(G196*F196,2)</f>
        <v>0</v>
      </c>
    </row>
    <row r="197" spans="1:8" ht="30" customHeight="1" x14ac:dyDescent="0.2">
      <c r="A197" s="105"/>
      <c r="B197" s="107" t="s">
        <v>33</v>
      </c>
      <c r="C197" s="201" t="s">
        <v>310</v>
      </c>
      <c r="D197" s="106" t="s">
        <v>17</v>
      </c>
      <c r="E197" s="202" t="s">
        <v>90</v>
      </c>
      <c r="F197" s="280">
        <v>50</v>
      </c>
      <c r="G197" s="51"/>
      <c r="H197" s="304">
        <f>ROUND(G197*F197,2)</f>
        <v>0</v>
      </c>
    </row>
    <row r="198" spans="1:8" ht="30" customHeight="1" x14ac:dyDescent="0.2">
      <c r="A198" s="112"/>
      <c r="B198" s="251" t="s">
        <v>311</v>
      </c>
      <c r="C198" s="201" t="s">
        <v>170</v>
      </c>
      <c r="D198" s="106" t="s">
        <v>171</v>
      </c>
      <c r="E198" s="202"/>
      <c r="F198" s="339"/>
      <c r="G198" s="65"/>
      <c r="H198" s="281"/>
    </row>
    <row r="199" spans="1:8" ht="30" customHeight="1" x14ac:dyDescent="0.2">
      <c r="A199" s="105"/>
      <c r="B199" s="107" t="s">
        <v>30</v>
      </c>
      <c r="C199" s="201" t="s">
        <v>172</v>
      </c>
      <c r="D199" s="106"/>
      <c r="E199" s="202" t="s">
        <v>62</v>
      </c>
      <c r="F199" s="280">
        <v>12</v>
      </c>
      <c r="G199" s="51"/>
      <c r="H199" s="304">
        <f>ROUND(G199*F199,2)</f>
        <v>0</v>
      </c>
    </row>
    <row r="200" spans="1:8" ht="42.95" customHeight="1" x14ac:dyDescent="0.2">
      <c r="B200" s="116"/>
      <c r="C200" s="300" t="s">
        <v>173</v>
      </c>
      <c r="D200" s="286"/>
      <c r="E200" s="301"/>
      <c r="F200" s="310"/>
      <c r="G200" s="65"/>
      <c r="H200" s="289"/>
    </row>
    <row r="201" spans="1:8" ht="30" customHeight="1" x14ac:dyDescent="0.2">
      <c r="A201" s="105"/>
      <c r="B201" s="251" t="s">
        <v>312</v>
      </c>
      <c r="C201" s="201" t="s">
        <v>178</v>
      </c>
      <c r="D201" s="106" t="s">
        <v>179</v>
      </c>
      <c r="E201" s="202" t="s">
        <v>35</v>
      </c>
      <c r="F201" s="280">
        <v>500</v>
      </c>
      <c r="G201" s="51"/>
      <c r="H201" s="281">
        <f>ROUND(G201*F201,2)</f>
        <v>0</v>
      </c>
    </row>
    <row r="202" spans="1:8" ht="33.950000000000003" customHeight="1" x14ac:dyDescent="0.2">
      <c r="B202" s="116"/>
      <c r="C202" s="300" t="s">
        <v>180</v>
      </c>
      <c r="D202" s="286"/>
      <c r="E202" s="303"/>
      <c r="F202" s="302"/>
      <c r="G202" s="65"/>
      <c r="H202" s="289"/>
    </row>
    <row r="203" spans="1:8" ht="45" customHeight="1" x14ac:dyDescent="0.2">
      <c r="A203" s="105"/>
      <c r="B203" s="251" t="s">
        <v>313</v>
      </c>
      <c r="C203" s="201" t="s">
        <v>182</v>
      </c>
      <c r="D203" s="106" t="s">
        <v>183</v>
      </c>
      <c r="E203" s="202"/>
      <c r="F203" s="299"/>
      <c r="G203" s="65"/>
      <c r="H203" s="304"/>
    </row>
    <row r="204" spans="1:8" ht="45" customHeight="1" x14ac:dyDescent="0.2">
      <c r="A204" s="105"/>
      <c r="B204" s="113" t="s">
        <v>30</v>
      </c>
      <c r="C204" s="292" t="s">
        <v>314</v>
      </c>
      <c r="D204" s="293" t="s">
        <v>17</v>
      </c>
      <c r="E204" s="294" t="s">
        <v>90</v>
      </c>
      <c r="F204" s="308">
        <v>16565</v>
      </c>
      <c r="G204" s="296"/>
      <c r="H204" s="337">
        <f t="shared" ref="H204:H210" si="6">ROUND(G204*F204,2)</f>
        <v>0</v>
      </c>
    </row>
    <row r="205" spans="1:8" ht="45" customHeight="1" x14ac:dyDescent="0.2">
      <c r="A205" s="105"/>
      <c r="B205" s="107" t="s">
        <v>33</v>
      </c>
      <c r="C205" s="201" t="s">
        <v>184</v>
      </c>
      <c r="D205" s="106" t="s">
        <v>17</v>
      </c>
      <c r="E205" s="202" t="s">
        <v>90</v>
      </c>
      <c r="F205" s="280">
        <v>1500</v>
      </c>
      <c r="G205" s="51"/>
      <c r="H205" s="304">
        <f t="shared" si="6"/>
        <v>0</v>
      </c>
    </row>
    <row r="206" spans="1:8" ht="45" customHeight="1" x14ac:dyDescent="0.2">
      <c r="A206" s="105"/>
      <c r="B206" s="107" t="s">
        <v>36</v>
      </c>
      <c r="C206" s="290" t="s">
        <v>315</v>
      </c>
      <c r="D206" s="106" t="s">
        <v>17</v>
      </c>
      <c r="E206" s="291" t="s">
        <v>90</v>
      </c>
      <c r="F206" s="340">
        <v>1400</v>
      </c>
      <c r="G206" s="84"/>
      <c r="H206" s="304">
        <f t="shared" si="6"/>
        <v>0</v>
      </c>
    </row>
    <row r="207" spans="1:8" ht="30" customHeight="1" x14ac:dyDescent="0.2">
      <c r="A207" s="117"/>
      <c r="B207" s="144" t="s">
        <v>38</v>
      </c>
      <c r="C207" s="341" t="s">
        <v>185</v>
      </c>
      <c r="D207" s="283" t="s">
        <v>186</v>
      </c>
      <c r="E207" s="342" t="s">
        <v>90</v>
      </c>
      <c r="F207" s="340">
        <v>320</v>
      </c>
      <c r="G207" s="84"/>
      <c r="H207" s="343">
        <f t="shared" si="6"/>
        <v>0</v>
      </c>
    </row>
    <row r="208" spans="1:8" ht="30" customHeight="1" x14ac:dyDescent="0.2">
      <c r="A208" s="105"/>
      <c r="B208" s="107" t="s">
        <v>47</v>
      </c>
      <c r="C208" s="201" t="s">
        <v>187</v>
      </c>
      <c r="D208" s="106" t="s">
        <v>188</v>
      </c>
      <c r="E208" s="202" t="s">
        <v>90</v>
      </c>
      <c r="F208" s="280">
        <v>630</v>
      </c>
      <c r="G208" s="51"/>
      <c r="H208" s="304">
        <f t="shared" si="6"/>
        <v>0</v>
      </c>
    </row>
    <row r="209" spans="1:8" ht="30" customHeight="1" x14ac:dyDescent="0.2">
      <c r="A209" s="105"/>
      <c r="B209" s="107" t="s">
        <v>49</v>
      </c>
      <c r="C209" s="201" t="s">
        <v>316</v>
      </c>
      <c r="D209" s="106" t="s">
        <v>317</v>
      </c>
      <c r="E209" s="202" t="s">
        <v>90</v>
      </c>
      <c r="F209" s="280">
        <v>750</v>
      </c>
      <c r="G209" s="51"/>
      <c r="H209" s="304">
        <f t="shared" si="6"/>
        <v>0</v>
      </c>
    </row>
    <row r="210" spans="1:8" ht="30" customHeight="1" x14ac:dyDescent="0.2">
      <c r="A210" s="105"/>
      <c r="B210" s="107" t="s">
        <v>318</v>
      </c>
      <c r="C210" s="201" t="s">
        <v>189</v>
      </c>
      <c r="D210" s="106" t="s">
        <v>190</v>
      </c>
      <c r="E210" s="202" t="s">
        <v>90</v>
      </c>
      <c r="F210" s="280">
        <v>30</v>
      </c>
      <c r="G210" s="51"/>
      <c r="H210" s="304">
        <f t="shared" si="6"/>
        <v>0</v>
      </c>
    </row>
    <row r="211" spans="1:8" ht="30" customHeight="1" x14ac:dyDescent="0.2">
      <c r="A211" s="105"/>
      <c r="B211" s="251" t="s">
        <v>319</v>
      </c>
      <c r="C211" s="201" t="s">
        <v>320</v>
      </c>
      <c r="D211" s="106" t="s">
        <v>183</v>
      </c>
      <c r="E211" s="202"/>
      <c r="F211" s="299"/>
      <c r="G211" s="65"/>
      <c r="H211" s="304"/>
    </row>
    <row r="212" spans="1:8" ht="45" customHeight="1" x14ac:dyDescent="0.2">
      <c r="A212" s="105"/>
      <c r="B212" s="107" t="s">
        <v>30</v>
      </c>
      <c r="C212" s="201" t="s">
        <v>321</v>
      </c>
      <c r="D212" s="106"/>
      <c r="E212" s="202" t="s">
        <v>90</v>
      </c>
      <c r="F212" s="280">
        <v>200</v>
      </c>
      <c r="G212" s="51"/>
      <c r="H212" s="304">
        <f>ROUND(G212*F212,2)</f>
        <v>0</v>
      </c>
    </row>
    <row r="213" spans="1:8" ht="45" customHeight="1" x14ac:dyDescent="0.2">
      <c r="A213" s="105"/>
      <c r="B213" s="133" t="s">
        <v>322</v>
      </c>
      <c r="C213" s="318" t="s">
        <v>192</v>
      </c>
      <c r="D213" s="319" t="s">
        <v>183</v>
      </c>
      <c r="E213" s="320"/>
      <c r="F213" s="344"/>
      <c r="G213" s="345"/>
      <c r="H213" s="346"/>
    </row>
    <row r="214" spans="1:8" ht="30" customHeight="1" x14ac:dyDescent="0.2">
      <c r="A214" s="135"/>
      <c r="B214" s="136" t="s">
        <v>30</v>
      </c>
      <c r="C214" s="318" t="s">
        <v>323</v>
      </c>
      <c r="D214" s="319" t="s">
        <v>324</v>
      </c>
      <c r="E214" s="320" t="s">
        <v>35</v>
      </c>
      <c r="F214" s="321">
        <v>225</v>
      </c>
      <c r="G214" s="322"/>
      <c r="H214" s="323">
        <f t="shared" ref="H214:H221" si="7">ROUND(G214*F214,2)</f>
        <v>0</v>
      </c>
    </row>
    <row r="215" spans="1:8" ht="60" customHeight="1" x14ac:dyDescent="0.2">
      <c r="A215" s="135"/>
      <c r="B215" s="144" t="s">
        <v>33</v>
      </c>
      <c r="C215" s="318" t="s">
        <v>193</v>
      </c>
      <c r="D215" s="319" t="s">
        <v>194</v>
      </c>
      <c r="E215" s="320" t="s">
        <v>35</v>
      </c>
      <c r="F215" s="344">
        <v>475</v>
      </c>
      <c r="G215" s="322"/>
      <c r="H215" s="323">
        <f t="shared" si="7"/>
        <v>0</v>
      </c>
    </row>
    <row r="216" spans="1:8" ht="60" customHeight="1" x14ac:dyDescent="0.2">
      <c r="A216" s="135"/>
      <c r="B216" s="136" t="s">
        <v>36</v>
      </c>
      <c r="C216" s="128" t="s">
        <v>325</v>
      </c>
      <c r="D216" s="283" t="s">
        <v>326</v>
      </c>
      <c r="E216" s="284" t="s">
        <v>35</v>
      </c>
      <c r="F216" s="340">
        <v>15</v>
      </c>
      <c r="G216" s="326"/>
      <c r="H216" s="323">
        <f t="shared" si="7"/>
        <v>0</v>
      </c>
    </row>
    <row r="217" spans="1:8" ht="60" customHeight="1" x14ac:dyDescent="0.2">
      <c r="A217" s="117"/>
      <c r="B217" s="144" t="s">
        <v>38</v>
      </c>
      <c r="C217" s="128" t="s">
        <v>327</v>
      </c>
      <c r="D217" s="283" t="s">
        <v>326</v>
      </c>
      <c r="E217" s="284" t="s">
        <v>35</v>
      </c>
      <c r="F217" s="340">
        <v>30</v>
      </c>
      <c r="G217" s="326"/>
      <c r="H217" s="323">
        <f t="shared" si="7"/>
        <v>0</v>
      </c>
    </row>
    <row r="218" spans="1:8" ht="45" customHeight="1" x14ac:dyDescent="0.2">
      <c r="A218" s="117"/>
      <c r="B218" s="144" t="s">
        <v>47</v>
      </c>
      <c r="C218" s="318" t="s">
        <v>328</v>
      </c>
      <c r="D218" s="319" t="s">
        <v>329</v>
      </c>
      <c r="E218" s="320" t="s">
        <v>35</v>
      </c>
      <c r="F218" s="321">
        <v>500</v>
      </c>
      <c r="G218" s="322"/>
      <c r="H218" s="323">
        <f t="shared" si="7"/>
        <v>0</v>
      </c>
    </row>
    <row r="219" spans="1:8" ht="45" customHeight="1" x14ac:dyDescent="0.2">
      <c r="A219" s="135"/>
      <c r="B219" s="136" t="s">
        <v>49</v>
      </c>
      <c r="C219" s="318" t="s">
        <v>197</v>
      </c>
      <c r="D219" s="319" t="s">
        <v>198</v>
      </c>
      <c r="E219" s="320" t="s">
        <v>35</v>
      </c>
      <c r="F219" s="321">
        <v>165</v>
      </c>
      <c r="G219" s="322"/>
      <c r="H219" s="323">
        <f t="shared" si="7"/>
        <v>0</v>
      </c>
    </row>
    <row r="220" spans="1:8" ht="50.1" customHeight="1" x14ac:dyDescent="0.2">
      <c r="A220" s="135"/>
      <c r="B220" s="136" t="s">
        <v>318</v>
      </c>
      <c r="C220" s="318" t="s">
        <v>330</v>
      </c>
      <c r="D220" s="319" t="s">
        <v>331</v>
      </c>
      <c r="E220" s="320" t="s">
        <v>35</v>
      </c>
      <c r="F220" s="321">
        <v>2075</v>
      </c>
      <c r="G220" s="322"/>
      <c r="H220" s="323">
        <f t="shared" si="7"/>
        <v>0</v>
      </c>
    </row>
    <row r="221" spans="1:8" ht="60" customHeight="1" x14ac:dyDescent="0.2">
      <c r="A221" s="132"/>
      <c r="B221" s="144" t="s">
        <v>332</v>
      </c>
      <c r="C221" s="318" t="s">
        <v>333</v>
      </c>
      <c r="D221" s="319" t="s">
        <v>334</v>
      </c>
      <c r="E221" s="320" t="s">
        <v>35</v>
      </c>
      <c r="F221" s="321">
        <v>175</v>
      </c>
      <c r="G221" s="322"/>
      <c r="H221" s="323">
        <f t="shared" si="7"/>
        <v>0</v>
      </c>
    </row>
    <row r="222" spans="1:8" ht="30" customHeight="1" x14ac:dyDescent="0.2">
      <c r="A222" s="132"/>
      <c r="B222" s="251" t="s">
        <v>335</v>
      </c>
      <c r="C222" s="201" t="s">
        <v>202</v>
      </c>
      <c r="D222" s="106" t="s">
        <v>183</v>
      </c>
      <c r="E222" s="202" t="s">
        <v>35</v>
      </c>
      <c r="F222" s="299">
        <v>3600</v>
      </c>
      <c r="G222" s="51"/>
      <c r="H222" s="65">
        <f>ROUND(G222*F222,2)</f>
        <v>0</v>
      </c>
    </row>
    <row r="223" spans="1:8" ht="30" customHeight="1" x14ac:dyDescent="0.2">
      <c r="A223" s="105"/>
      <c r="B223" s="251" t="s">
        <v>336</v>
      </c>
      <c r="C223" s="201" t="s">
        <v>204</v>
      </c>
      <c r="D223" s="106" t="s">
        <v>205</v>
      </c>
      <c r="E223" s="202" t="s">
        <v>90</v>
      </c>
      <c r="F223" s="299">
        <v>1100</v>
      </c>
      <c r="G223" s="51"/>
      <c r="H223" s="65">
        <f>ROUND(G223*F223,2)</f>
        <v>0</v>
      </c>
    </row>
    <row r="224" spans="1:8" ht="45" customHeight="1" x14ac:dyDescent="0.2">
      <c r="A224" s="105"/>
      <c r="B224" s="251" t="s">
        <v>337</v>
      </c>
      <c r="C224" s="201" t="s">
        <v>207</v>
      </c>
      <c r="D224" s="106" t="s">
        <v>162</v>
      </c>
      <c r="E224" s="298"/>
      <c r="F224" s="280"/>
      <c r="G224" s="65"/>
      <c r="H224" s="304"/>
    </row>
    <row r="225" spans="1:8" ht="30" customHeight="1" x14ac:dyDescent="0.2">
      <c r="A225" s="105"/>
      <c r="B225" s="107" t="s">
        <v>30</v>
      </c>
      <c r="C225" s="201" t="s">
        <v>163</v>
      </c>
      <c r="D225" s="106"/>
      <c r="E225" s="202"/>
      <c r="F225" s="280"/>
      <c r="G225" s="65"/>
      <c r="H225" s="304"/>
    </row>
    <row r="226" spans="1:8" ht="30" customHeight="1" x14ac:dyDescent="0.2">
      <c r="A226" s="105"/>
      <c r="B226" s="113" t="s">
        <v>801</v>
      </c>
      <c r="C226" s="292" t="s">
        <v>802</v>
      </c>
      <c r="D226" s="293"/>
      <c r="E226" s="294" t="s">
        <v>101</v>
      </c>
      <c r="F226" s="295">
        <v>400</v>
      </c>
      <c r="G226" s="296"/>
      <c r="H226" s="337">
        <f>ROUND(G226*F226,2)</f>
        <v>0</v>
      </c>
    </row>
    <row r="227" spans="1:8" ht="45" customHeight="1" x14ac:dyDescent="0.2">
      <c r="A227" s="105"/>
      <c r="B227" s="251" t="s">
        <v>338</v>
      </c>
      <c r="C227" s="201" t="s">
        <v>210</v>
      </c>
      <c r="D227" s="106" t="s">
        <v>162</v>
      </c>
      <c r="E227" s="202" t="s">
        <v>101</v>
      </c>
      <c r="F227" s="280">
        <v>1000</v>
      </c>
      <c r="G227" s="51"/>
      <c r="H227" s="65">
        <f>ROUND(G227*F227,2)</f>
        <v>0</v>
      </c>
    </row>
    <row r="228" spans="1:8" ht="33.950000000000003" customHeight="1" x14ac:dyDescent="0.2">
      <c r="B228" s="119"/>
      <c r="C228" s="309" t="s">
        <v>211</v>
      </c>
      <c r="D228" s="288"/>
      <c r="E228" s="310"/>
      <c r="F228" s="302"/>
      <c r="G228" s="65"/>
      <c r="H228" s="311"/>
    </row>
    <row r="229" spans="1:8" ht="30" customHeight="1" x14ac:dyDescent="0.2">
      <c r="A229" s="120"/>
      <c r="B229" s="251" t="s">
        <v>339</v>
      </c>
      <c r="C229" s="347" t="s">
        <v>213</v>
      </c>
      <c r="D229" s="313" t="s">
        <v>214</v>
      </c>
      <c r="E229" s="348" t="s">
        <v>62</v>
      </c>
      <c r="F229" s="315">
        <v>2</v>
      </c>
      <c r="G229" s="84"/>
      <c r="H229" s="65">
        <f>ROUND(G229*F229,2)</f>
        <v>0</v>
      </c>
    </row>
    <row r="230" spans="1:8" ht="30" customHeight="1" x14ac:dyDescent="0.2">
      <c r="A230" s="105"/>
      <c r="B230" s="251" t="s">
        <v>340</v>
      </c>
      <c r="C230" s="201" t="s">
        <v>216</v>
      </c>
      <c r="D230" s="106" t="s">
        <v>214</v>
      </c>
      <c r="E230" s="202" t="s">
        <v>62</v>
      </c>
      <c r="F230" s="299">
        <v>7</v>
      </c>
      <c r="G230" s="51"/>
      <c r="H230" s="65">
        <f>ROUND(G230*F230,2)</f>
        <v>0</v>
      </c>
    </row>
    <row r="231" spans="1:8" ht="30" customHeight="1" x14ac:dyDescent="0.2">
      <c r="A231" s="105"/>
      <c r="B231" s="251" t="s">
        <v>341</v>
      </c>
      <c r="C231" s="201" t="s">
        <v>218</v>
      </c>
      <c r="D231" s="106" t="s">
        <v>219</v>
      </c>
      <c r="E231" s="202" t="s">
        <v>35</v>
      </c>
      <c r="F231" s="299">
        <v>800</v>
      </c>
      <c r="G231" s="51"/>
      <c r="H231" s="65">
        <f>ROUND(G231*F231,2)</f>
        <v>0</v>
      </c>
    </row>
    <row r="232" spans="1:8" ht="30" customHeight="1" x14ac:dyDescent="0.2">
      <c r="A232" s="118"/>
      <c r="B232" s="251" t="s">
        <v>342</v>
      </c>
      <c r="C232" s="349" t="s">
        <v>343</v>
      </c>
      <c r="D232" s="106" t="s">
        <v>344</v>
      </c>
      <c r="E232" s="202" t="s">
        <v>35</v>
      </c>
      <c r="F232" s="299">
        <v>150</v>
      </c>
      <c r="G232" s="51"/>
      <c r="H232" s="65">
        <f>ROUND(G232*F232,2)</f>
        <v>0</v>
      </c>
    </row>
    <row r="233" spans="1:8" ht="30" customHeight="1" x14ac:dyDescent="0.2">
      <c r="A233" s="145"/>
      <c r="B233" s="133" t="s">
        <v>345</v>
      </c>
      <c r="C233" s="350" t="s">
        <v>346</v>
      </c>
      <c r="D233" s="319" t="s">
        <v>347</v>
      </c>
      <c r="E233" s="320" t="s">
        <v>35</v>
      </c>
      <c r="F233" s="344">
        <v>300</v>
      </c>
      <c r="G233" s="322"/>
      <c r="H233" s="323">
        <f>ROUND(G233*F233,2)</f>
        <v>0</v>
      </c>
    </row>
    <row r="234" spans="1:8" ht="33.950000000000003" customHeight="1" x14ac:dyDescent="0.2">
      <c r="A234" s="7"/>
      <c r="B234" s="122"/>
      <c r="C234" s="309" t="s">
        <v>220</v>
      </c>
      <c r="D234" s="288"/>
      <c r="E234" s="310"/>
      <c r="F234" s="302"/>
      <c r="G234" s="65"/>
      <c r="H234" s="311"/>
    </row>
    <row r="235" spans="1:8" ht="45" customHeight="1" x14ac:dyDescent="0.2">
      <c r="A235" s="105"/>
      <c r="B235" s="251" t="s">
        <v>348</v>
      </c>
      <c r="C235" s="201" t="s">
        <v>222</v>
      </c>
      <c r="D235" s="106" t="s">
        <v>223</v>
      </c>
      <c r="E235" s="202" t="s">
        <v>62</v>
      </c>
      <c r="F235" s="299">
        <v>16</v>
      </c>
      <c r="G235" s="51"/>
      <c r="H235" s="65">
        <f>ROUND(G235*F235,2)</f>
        <v>0</v>
      </c>
    </row>
    <row r="236" spans="1:8" ht="30" customHeight="1" x14ac:dyDescent="0.2">
      <c r="A236" s="105"/>
      <c r="B236" s="251" t="s">
        <v>349</v>
      </c>
      <c r="C236" s="201" t="s">
        <v>229</v>
      </c>
      <c r="D236" s="106" t="s">
        <v>223</v>
      </c>
      <c r="E236" s="202" t="s">
        <v>62</v>
      </c>
      <c r="F236" s="299">
        <v>1</v>
      </c>
      <c r="G236" s="51"/>
      <c r="H236" s="65">
        <f>ROUND(G236*F236,2)</f>
        <v>0</v>
      </c>
    </row>
    <row r="237" spans="1:8" ht="30" customHeight="1" x14ac:dyDescent="0.2">
      <c r="A237" s="105"/>
      <c r="B237" s="251" t="s">
        <v>350</v>
      </c>
      <c r="C237" s="201" t="s">
        <v>231</v>
      </c>
      <c r="D237" s="106" t="s">
        <v>223</v>
      </c>
      <c r="E237" s="202" t="s">
        <v>62</v>
      </c>
      <c r="F237" s="299">
        <v>5</v>
      </c>
      <c r="G237" s="51"/>
      <c r="H237" s="65">
        <f>ROUND(G237*F237,2)</f>
        <v>0</v>
      </c>
    </row>
    <row r="238" spans="1:8" ht="36.75" customHeight="1" x14ac:dyDescent="0.2">
      <c r="A238" s="124"/>
      <c r="B238" s="125"/>
      <c r="C238" s="309" t="s">
        <v>234</v>
      </c>
      <c r="D238" s="106"/>
      <c r="E238" s="202"/>
      <c r="F238" s="299"/>
      <c r="G238" s="65"/>
      <c r="H238" s="281"/>
    </row>
    <row r="239" spans="1:8" ht="30" customHeight="1" x14ac:dyDescent="0.2">
      <c r="A239" s="103"/>
      <c r="B239" s="251" t="s">
        <v>351</v>
      </c>
      <c r="C239" s="201" t="s">
        <v>99</v>
      </c>
      <c r="D239" s="106" t="s">
        <v>97</v>
      </c>
      <c r="E239" s="202"/>
      <c r="F239" s="280"/>
      <c r="G239" s="65"/>
      <c r="H239" s="281"/>
    </row>
    <row r="240" spans="1:8" ht="30" customHeight="1" x14ac:dyDescent="0.2">
      <c r="A240" s="105"/>
      <c r="B240" s="107" t="s">
        <v>30</v>
      </c>
      <c r="C240" s="201" t="s">
        <v>100</v>
      </c>
      <c r="D240" s="106" t="s">
        <v>17</v>
      </c>
      <c r="E240" s="202" t="s">
        <v>101</v>
      </c>
      <c r="F240" s="280">
        <v>350</v>
      </c>
      <c r="G240" s="51"/>
      <c r="H240" s="65">
        <f>ROUND(G240*F240,2)</f>
        <v>0</v>
      </c>
    </row>
    <row r="241" spans="1:11" ht="30" customHeight="1" x14ac:dyDescent="0.2">
      <c r="A241" s="105"/>
      <c r="B241" s="251" t="s">
        <v>352</v>
      </c>
      <c r="C241" s="201" t="s">
        <v>105</v>
      </c>
      <c r="D241" s="106" t="s">
        <v>97</v>
      </c>
      <c r="E241" s="202" t="s">
        <v>94</v>
      </c>
      <c r="F241" s="280">
        <v>40</v>
      </c>
      <c r="G241" s="51"/>
      <c r="H241" s="65">
        <f>ROUND(G241*F241,2)</f>
        <v>0</v>
      </c>
    </row>
    <row r="242" spans="1:11" ht="30" customHeight="1" x14ac:dyDescent="0.2">
      <c r="A242" s="146"/>
      <c r="B242" s="251" t="s">
        <v>353</v>
      </c>
      <c r="C242" s="351" t="s">
        <v>207</v>
      </c>
      <c r="D242" s="352" t="s">
        <v>162</v>
      </c>
      <c r="E242" s="353"/>
      <c r="F242" s="354"/>
      <c r="G242" s="355"/>
      <c r="H242" s="356"/>
      <c r="I242" s="147"/>
      <c r="J242" s="147"/>
      <c r="K242" s="147"/>
    </row>
    <row r="243" spans="1:11" ht="30" customHeight="1" x14ac:dyDescent="0.2">
      <c r="A243" s="146"/>
      <c r="B243" s="107" t="s">
        <v>30</v>
      </c>
      <c r="C243" s="351" t="s">
        <v>163</v>
      </c>
      <c r="D243" s="352"/>
      <c r="E243" s="357"/>
      <c r="F243" s="354"/>
      <c r="G243" s="355"/>
      <c r="H243" s="356"/>
      <c r="I243" s="148"/>
      <c r="J243" s="148"/>
      <c r="K243" s="148"/>
    </row>
    <row r="244" spans="1:11" ht="30" customHeight="1" x14ac:dyDescent="0.2">
      <c r="A244" s="146"/>
      <c r="B244" s="149" t="s">
        <v>801</v>
      </c>
      <c r="C244" s="351" t="s">
        <v>802</v>
      </c>
      <c r="D244" s="352"/>
      <c r="E244" s="357" t="s">
        <v>101</v>
      </c>
      <c r="F244" s="354">
        <v>100</v>
      </c>
      <c r="G244" s="358"/>
      <c r="H244" s="65">
        <f>ROUND(G244*F244,2)</f>
        <v>0</v>
      </c>
      <c r="I244" s="150"/>
      <c r="J244" s="150"/>
      <c r="K244" s="150"/>
    </row>
    <row r="245" spans="1:11" s="115" customFormat="1" ht="36.75" customHeight="1" x14ac:dyDescent="0.2">
      <c r="A245" s="105"/>
      <c r="B245" s="151" t="s">
        <v>354</v>
      </c>
      <c r="C245" s="201" t="s">
        <v>355</v>
      </c>
      <c r="D245" s="106" t="s">
        <v>356</v>
      </c>
      <c r="E245" s="202" t="s">
        <v>90</v>
      </c>
      <c r="F245" s="280">
        <v>1000</v>
      </c>
      <c r="G245" s="51"/>
      <c r="H245" s="65">
        <f>ROUND(G245*F245,2)</f>
        <v>0</v>
      </c>
      <c r="I245" s="114"/>
      <c r="J245" s="114"/>
    </row>
    <row r="246" spans="1:11" ht="39.950000000000003" customHeight="1" x14ac:dyDescent="0.2">
      <c r="A246" s="109"/>
      <c r="B246" s="126"/>
      <c r="C246" s="309" t="s">
        <v>357</v>
      </c>
      <c r="D246" s="288"/>
      <c r="E246" s="310"/>
      <c r="F246" s="302"/>
      <c r="G246" s="65"/>
      <c r="H246" s="311"/>
    </row>
    <row r="247" spans="1:11" ht="30" customHeight="1" x14ac:dyDescent="0.2">
      <c r="A247" s="105"/>
      <c r="B247" s="152" t="s">
        <v>358</v>
      </c>
      <c r="C247" s="201" t="s">
        <v>92</v>
      </c>
      <c r="D247" s="106" t="s">
        <v>97</v>
      </c>
      <c r="E247" s="202" t="s">
        <v>94</v>
      </c>
      <c r="F247" s="280">
        <v>750</v>
      </c>
      <c r="G247" s="51"/>
      <c r="H247" s="65">
        <f>ROUND(G247*F247,2)</f>
        <v>0</v>
      </c>
    </row>
    <row r="248" spans="1:11" ht="30" customHeight="1" x14ac:dyDescent="0.2">
      <c r="A248" s="103"/>
      <c r="B248" s="152" t="s">
        <v>359</v>
      </c>
      <c r="C248" s="201" t="s">
        <v>96</v>
      </c>
      <c r="D248" s="106" t="s">
        <v>97</v>
      </c>
      <c r="E248" s="202" t="s">
        <v>90</v>
      </c>
      <c r="F248" s="280">
        <v>2700</v>
      </c>
      <c r="G248" s="51"/>
      <c r="H248" s="65">
        <f>ROUND(G248*F248,2)</f>
        <v>0</v>
      </c>
    </row>
    <row r="249" spans="1:11" ht="30" customHeight="1" x14ac:dyDescent="0.2">
      <c r="A249" s="103"/>
      <c r="B249" s="152" t="s">
        <v>360</v>
      </c>
      <c r="C249" s="201" t="s">
        <v>99</v>
      </c>
      <c r="D249" s="106" t="s">
        <v>97</v>
      </c>
      <c r="E249" s="202"/>
      <c r="F249" s="280"/>
      <c r="G249" s="65"/>
      <c r="H249" s="281"/>
    </row>
    <row r="250" spans="1:11" ht="30" customHeight="1" x14ac:dyDescent="0.2">
      <c r="A250" s="105"/>
      <c r="B250" s="107" t="s">
        <v>30</v>
      </c>
      <c r="C250" s="201" t="s">
        <v>100</v>
      </c>
      <c r="D250" s="106" t="s">
        <v>17</v>
      </c>
      <c r="E250" s="202" t="s">
        <v>101</v>
      </c>
      <c r="F250" s="280">
        <v>1000</v>
      </c>
      <c r="G250" s="51"/>
      <c r="H250" s="304">
        <f>ROUND(G250*F250,2)</f>
        <v>0</v>
      </c>
    </row>
    <row r="251" spans="1:11" ht="30" customHeight="1" x14ac:dyDescent="0.2">
      <c r="A251" s="105"/>
      <c r="B251" s="251" t="s">
        <v>361</v>
      </c>
      <c r="C251" s="201" t="s">
        <v>105</v>
      </c>
      <c r="D251" s="106" t="s">
        <v>97</v>
      </c>
      <c r="E251" s="202" t="s">
        <v>94</v>
      </c>
      <c r="F251" s="280">
        <v>150</v>
      </c>
      <c r="G251" s="51"/>
      <c r="H251" s="304">
        <f>ROUND(G251*F251,2)</f>
        <v>0</v>
      </c>
    </row>
    <row r="252" spans="1:11" ht="30" customHeight="1" x14ac:dyDescent="0.2">
      <c r="A252" s="105"/>
      <c r="B252" s="46" t="s">
        <v>362</v>
      </c>
      <c r="C252" s="201" t="s">
        <v>117</v>
      </c>
      <c r="D252" s="106" t="s">
        <v>118</v>
      </c>
      <c r="E252" s="202" t="s">
        <v>90</v>
      </c>
      <c r="F252" s="280">
        <v>2700</v>
      </c>
      <c r="G252" s="51"/>
      <c r="H252" s="304">
        <f>ROUND(G252*F252,2)</f>
        <v>0</v>
      </c>
    </row>
    <row r="253" spans="1:11" ht="45" customHeight="1" x14ac:dyDescent="0.2">
      <c r="A253" s="105"/>
      <c r="B253" s="46" t="s">
        <v>363</v>
      </c>
      <c r="C253" s="201" t="s">
        <v>207</v>
      </c>
      <c r="D253" s="106" t="s">
        <v>162</v>
      </c>
      <c r="E253" s="202"/>
      <c r="F253" s="280"/>
      <c r="G253" s="65"/>
      <c r="H253" s="304"/>
    </row>
    <row r="254" spans="1:11" ht="30" customHeight="1" x14ac:dyDescent="0.2">
      <c r="A254" s="105"/>
      <c r="B254" s="107" t="s">
        <v>30</v>
      </c>
      <c r="C254" s="201" t="s">
        <v>163</v>
      </c>
      <c r="D254" s="106"/>
      <c r="E254" s="202"/>
      <c r="F254" s="280"/>
      <c r="G254" s="65"/>
      <c r="H254" s="304"/>
    </row>
    <row r="255" spans="1:11" ht="30" customHeight="1" x14ac:dyDescent="0.2">
      <c r="A255" s="105"/>
      <c r="B255" s="113" t="s">
        <v>801</v>
      </c>
      <c r="C255" s="292" t="s">
        <v>802</v>
      </c>
      <c r="D255" s="293"/>
      <c r="E255" s="294" t="s">
        <v>101</v>
      </c>
      <c r="F255" s="295">
        <v>480</v>
      </c>
      <c r="G255" s="296"/>
      <c r="H255" s="337">
        <f>ROUND(G255*F255,2)</f>
        <v>0</v>
      </c>
    </row>
    <row r="256" spans="1:11" ht="30" customHeight="1" x14ac:dyDescent="0.2">
      <c r="A256" s="105"/>
      <c r="B256" s="46" t="s">
        <v>364</v>
      </c>
      <c r="C256" s="201" t="s">
        <v>175</v>
      </c>
      <c r="D256" s="106" t="s">
        <v>179</v>
      </c>
      <c r="E256" s="202"/>
      <c r="F256" s="339"/>
      <c r="G256" s="65"/>
      <c r="H256" s="304"/>
    </row>
    <row r="257" spans="1:10" s="115" customFormat="1" ht="30" customHeight="1" x14ac:dyDescent="0.2">
      <c r="A257" s="105"/>
      <c r="B257" s="107" t="s">
        <v>30</v>
      </c>
      <c r="C257" s="201" t="s">
        <v>365</v>
      </c>
      <c r="D257" s="106" t="s">
        <v>17</v>
      </c>
      <c r="E257" s="202" t="s">
        <v>35</v>
      </c>
      <c r="F257" s="280">
        <v>400</v>
      </c>
      <c r="G257" s="51"/>
      <c r="H257" s="304">
        <f>ROUND(G257*F257,2)</f>
        <v>0</v>
      </c>
      <c r="I257" s="114"/>
      <c r="J257" s="114"/>
    </row>
    <row r="258" spans="1:10" s="115" customFormat="1" ht="30" customHeight="1" x14ac:dyDescent="0.2">
      <c r="A258" s="105"/>
      <c r="B258" s="107" t="s">
        <v>33</v>
      </c>
      <c r="C258" s="290" t="s">
        <v>836</v>
      </c>
      <c r="D258" s="106" t="s">
        <v>17</v>
      </c>
      <c r="E258" s="291" t="s">
        <v>35</v>
      </c>
      <c r="F258" s="280">
        <v>400</v>
      </c>
      <c r="G258" s="84"/>
      <c r="H258" s="304">
        <f>ROUND(G258*F258,2)</f>
        <v>0</v>
      </c>
      <c r="I258" s="114"/>
      <c r="J258" s="114"/>
    </row>
    <row r="259" spans="1:10" s="115" customFormat="1" ht="36" customHeight="1" x14ac:dyDescent="0.2">
      <c r="A259" s="109"/>
      <c r="B259" s="126"/>
      <c r="C259" s="309" t="s">
        <v>238</v>
      </c>
      <c r="D259" s="288"/>
      <c r="E259" s="310"/>
      <c r="F259" s="302"/>
      <c r="G259" s="65"/>
      <c r="H259" s="311"/>
      <c r="I259" s="114"/>
      <c r="J259" s="114"/>
    </row>
    <row r="260" spans="1:10" s="115" customFormat="1" ht="30" customHeight="1" x14ac:dyDescent="0.2">
      <c r="A260" s="109"/>
      <c r="B260" s="251" t="s">
        <v>366</v>
      </c>
      <c r="C260" s="128" t="s">
        <v>240</v>
      </c>
      <c r="D260" s="129" t="s">
        <v>241</v>
      </c>
      <c r="E260" s="130" t="s">
        <v>62</v>
      </c>
      <c r="F260" s="131">
        <v>61</v>
      </c>
      <c r="G260" s="51"/>
      <c r="H260" s="65">
        <f t="shared" ref="H260:H274" si="8">ROUND(G260*F260,2)</f>
        <v>0</v>
      </c>
      <c r="I260" s="114"/>
      <c r="J260" s="114"/>
    </row>
    <row r="261" spans="1:10" s="115" customFormat="1" ht="30" customHeight="1" x14ac:dyDescent="0.2">
      <c r="A261" s="109"/>
      <c r="B261" s="46" t="s">
        <v>367</v>
      </c>
      <c r="C261" s="128" t="s">
        <v>368</v>
      </c>
      <c r="D261" s="129" t="s">
        <v>369</v>
      </c>
      <c r="E261" s="130" t="s">
        <v>35</v>
      </c>
      <c r="F261" s="131">
        <v>80</v>
      </c>
      <c r="G261" s="51"/>
      <c r="H261" s="65">
        <f t="shared" si="8"/>
        <v>0</v>
      </c>
      <c r="I261" s="114"/>
      <c r="J261" s="114"/>
    </row>
    <row r="262" spans="1:10" s="115" customFormat="1" ht="30" customHeight="1" x14ac:dyDescent="0.2">
      <c r="A262" s="109"/>
      <c r="B262" s="46" t="s">
        <v>370</v>
      </c>
      <c r="C262" s="128" t="s">
        <v>371</v>
      </c>
      <c r="D262" s="129" t="s">
        <v>373</v>
      </c>
      <c r="E262" s="130"/>
      <c r="F262" s="131"/>
      <c r="G262" s="65"/>
      <c r="H262" s="65"/>
      <c r="I262" s="114"/>
      <c r="J262" s="114"/>
    </row>
    <row r="263" spans="1:10" s="115" customFormat="1" ht="30" customHeight="1" x14ac:dyDescent="0.2">
      <c r="A263" s="109"/>
      <c r="B263" s="74" t="s">
        <v>30</v>
      </c>
      <c r="C263" s="128" t="s">
        <v>372</v>
      </c>
      <c r="E263" s="130" t="s">
        <v>35</v>
      </c>
      <c r="F263" s="131">
        <v>80</v>
      </c>
      <c r="G263" s="51"/>
      <c r="H263" s="65">
        <f>ROUND(G263*F263,2)</f>
        <v>0</v>
      </c>
      <c r="I263" s="114"/>
      <c r="J263" s="114"/>
    </row>
    <row r="264" spans="1:10" s="115" customFormat="1" ht="30" customHeight="1" x14ac:dyDescent="0.2">
      <c r="A264" s="109"/>
      <c r="B264" s="251" t="s">
        <v>374</v>
      </c>
      <c r="C264" s="128" t="s">
        <v>375</v>
      </c>
      <c r="D264" s="129" t="s">
        <v>376</v>
      </c>
      <c r="E264" s="130" t="s">
        <v>35</v>
      </c>
      <c r="F264" s="131">
        <v>5</v>
      </c>
      <c r="G264" s="51"/>
      <c r="H264" s="65">
        <f t="shared" si="8"/>
        <v>0</v>
      </c>
      <c r="I264" s="114"/>
      <c r="J264" s="114"/>
    </row>
    <row r="265" spans="1:10" s="115" customFormat="1" ht="30" customHeight="1" x14ac:dyDescent="0.2">
      <c r="A265" s="109"/>
      <c r="B265" s="46" t="s">
        <v>377</v>
      </c>
      <c r="C265" s="128" t="s">
        <v>378</v>
      </c>
      <c r="D265" s="129" t="s">
        <v>376</v>
      </c>
      <c r="E265" s="130" t="s">
        <v>90</v>
      </c>
      <c r="F265" s="131">
        <v>10</v>
      </c>
      <c r="G265" s="51"/>
      <c r="H265" s="65">
        <f t="shared" si="8"/>
        <v>0</v>
      </c>
      <c r="I265" s="114"/>
      <c r="J265" s="114"/>
    </row>
    <row r="266" spans="1:10" s="115" customFormat="1" ht="30" customHeight="1" x14ac:dyDescent="0.2">
      <c r="A266" s="109"/>
      <c r="B266" s="251" t="s">
        <v>379</v>
      </c>
      <c r="C266" s="128" t="s">
        <v>380</v>
      </c>
      <c r="D266" s="129" t="s">
        <v>376</v>
      </c>
      <c r="E266" s="130" t="s">
        <v>62</v>
      </c>
      <c r="F266" s="131">
        <v>4</v>
      </c>
      <c r="G266" s="51"/>
      <c r="H266" s="65">
        <f t="shared" si="8"/>
        <v>0</v>
      </c>
      <c r="I266" s="114"/>
      <c r="J266" s="114"/>
    </row>
    <row r="267" spans="1:10" s="115" customFormat="1" ht="30" customHeight="1" x14ac:dyDescent="0.2">
      <c r="A267" s="109"/>
      <c r="B267" s="153" t="s">
        <v>381</v>
      </c>
      <c r="C267" s="128" t="s">
        <v>382</v>
      </c>
      <c r="D267" s="129" t="s">
        <v>376</v>
      </c>
      <c r="E267" s="130" t="s">
        <v>62</v>
      </c>
      <c r="F267" s="131">
        <v>2</v>
      </c>
      <c r="G267" s="51"/>
      <c r="H267" s="65">
        <f t="shared" si="8"/>
        <v>0</v>
      </c>
      <c r="I267" s="114"/>
      <c r="J267" s="114"/>
    </row>
    <row r="268" spans="1:10" s="115" customFormat="1" ht="45" customHeight="1" x14ac:dyDescent="0.2">
      <c r="A268" s="109"/>
      <c r="B268" s="133" t="s">
        <v>383</v>
      </c>
      <c r="C268" s="128" t="s">
        <v>384</v>
      </c>
      <c r="D268" s="129" t="s">
        <v>376</v>
      </c>
      <c r="E268" s="130" t="s">
        <v>62</v>
      </c>
      <c r="F268" s="131">
        <v>2</v>
      </c>
      <c r="G268" s="51"/>
      <c r="H268" s="65">
        <f t="shared" si="8"/>
        <v>0</v>
      </c>
      <c r="I268" s="114"/>
      <c r="J268" s="114"/>
    </row>
    <row r="269" spans="1:10" s="115" customFormat="1" ht="45" customHeight="1" x14ac:dyDescent="0.2">
      <c r="A269" s="109"/>
      <c r="B269" s="133" t="s">
        <v>385</v>
      </c>
      <c r="C269" s="128" t="s">
        <v>250</v>
      </c>
      <c r="D269" s="129" t="s">
        <v>251</v>
      </c>
      <c r="E269" s="130" t="s">
        <v>256</v>
      </c>
      <c r="F269" s="131">
        <v>1</v>
      </c>
      <c r="G269" s="51"/>
      <c r="H269" s="65">
        <f t="shared" si="8"/>
        <v>0</v>
      </c>
    </row>
    <row r="270" spans="1:10" s="115" customFormat="1" ht="30" customHeight="1" x14ac:dyDescent="0.2">
      <c r="A270" s="154"/>
      <c r="B270" s="133" t="s">
        <v>386</v>
      </c>
      <c r="C270" s="128" t="s">
        <v>387</v>
      </c>
      <c r="D270" s="359" t="s">
        <v>388</v>
      </c>
      <c r="E270" s="324" t="s">
        <v>256</v>
      </c>
      <c r="F270" s="325">
        <v>1</v>
      </c>
      <c r="G270" s="322"/>
      <c r="H270" s="323">
        <f t="shared" si="8"/>
        <v>0</v>
      </c>
    </row>
    <row r="271" spans="1:10" s="115" customFormat="1" ht="30" customHeight="1" x14ac:dyDescent="0.2">
      <c r="A271" s="109"/>
      <c r="B271" s="133" t="s">
        <v>389</v>
      </c>
      <c r="C271" s="128" t="s">
        <v>264</v>
      </c>
      <c r="D271" s="359" t="s">
        <v>265</v>
      </c>
      <c r="E271" s="324" t="s">
        <v>266</v>
      </c>
      <c r="F271" s="360">
        <v>25</v>
      </c>
      <c r="G271" s="322"/>
      <c r="H271" s="323">
        <f t="shared" si="8"/>
        <v>0</v>
      </c>
    </row>
    <row r="272" spans="1:10" ht="30" customHeight="1" x14ac:dyDescent="0.2">
      <c r="A272" s="155"/>
      <c r="B272" s="133" t="s">
        <v>390</v>
      </c>
      <c r="C272" s="128" t="s">
        <v>391</v>
      </c>
      <c r="D272" s="283" t="s">
        <v>392</v>
      </c>
      <c r="E272" s="284" t="s">
        <v>35</v>
      </c>
      <c r="F272" s="361">
        <v>8</v>
      </c>
      <c r="G272" s="322"/>
      <c r="H272" s="323">
        <f t="shared" si="8"/>
        <v>0</v>
      </c>
      <c r="I272" s="7"/>
      <c r="J272" s="7"/>
    </row>
    <row r="273" spans="1:10" ht="30" customHeight="1" x14ac:dyDescent="0.2">
      <c r="A273" s="112"/>
      <c r="B273" s="133" t="s">
        <v>393</v>
      </c>
      <c r="C273" s="201" t="s">
        <v>268</v>
      </c>
      <c r="D273" s="106" t="s">
        <v>269</v>
      </c>
      <c r="E273" s="202" t="s">
        <v>94</v>
      </c>
      <c r="F273" s="280">
        <v>45</v>
      </c>
      <c r="G273" s="322"/>
      <c r="H273" s="323">
        <f t="shared" si="8"/>
        <v>0</v>
      </c>
    </row>
    <row r="274" spans="1:10" ht="30" customHeight="1" x14ac:dyDescent="0.2">
      <c r="A274" s="156"/>
      <c r="B274" s="157" t="s">
        <v>394</v>
      </c>
      <c r="C274" s="201" t="s">
        <v>395</v>
      </c>
      <c r="D274" s="106" t="s">
        <v>396</v>
      </c>
      <c r="E274" s="202" t="s">
        <v>256</v>
      </c>
      <c r="F274" s="280">
        <v>1</v>
      </c>
      <c r="G274" s="362"/>
      <c r="H274" s="363">
        <f t="shared" si="8"/>
        <v>0</v>
      </c>
    </row>
    <row r="275" spans="1:10" ht="30" customHeight="1" x14ac:dyDescent="0.2">
      <c r="A275" s="156"/>
      <c r="B275" s="157" t="s">
        <v>397</v>
      </c>
      <c r="C275" s="201" t="s">
        <v>398</v>
      </c>
      <c r="D275" s="129" t="s">
        <v>376</v>
      </c>
      <c r="E275" s="130" t="s">
        <v>62</v>
      </c>
      <c r="F275" s="131">
        <v>8</v>
      </c>
      <c r="G275" s="51"/>
      <c r="H275" s="65">
        <f>ROUND(G275*F275,2)</f>
        <v>0</v>
      </c>
    </row>
    <row r="276" spans="1:10" ht="30" customHeight="1" x14ac:dyDescent="0.2">
      <c r="A276" s="156"/>
      <c r="B276" s="157" t="s">
        <v>399</v>
      </c>
      <c r="C276" s="201" t="s">
        <v>400</v>
      </c>
      <c r="D276" s="129" t="s">
        <v>401</v>
      </c>
      <c r="E276" s="130" t="s">
        <v>62</v>
      </c>
      <c r="F276" s="131">
        <v>105</v>
      </c>
      <c r="G276" s="51"/>
      <c r="H276" s="65">
        <f>ROUND(G276*F276,2)</f>
        <v>0</v>
      </c>
    </row>
    <row r="277" spans="1:10" s="115" customFormat="1" ht="37.5" customHeight="1" x14ac:dyDescent="0.2">
      <c r="A277" s="34"/>
      <c r="B277" s="89" t="str">
        <f>B147</f>
        <v>C</v>
      </c>
      <c r="C277" s="364" t="str">
        <f>+C147</f>
        <v>PLESSIS ROAD CONCRETE RECONSTRUCTION - DUGALD ROAD TO PANDORA AVENUE W.</v>
      </c>
      <c r="D277" s="365"/>
      <c r="E277" s="365"/>
      <c r="F277" s="366"/>
      <c r="G277" s="367" t="s">
        <v>83</v>
      </c>
      <c r="H277" s="368">
        <f>SUM(H148:H276)</f>
        <v>0</v>
      </c>
      <c r="I277" s="114"/>
      <c r="J277" s="114"/>
    </row>
    <row r="278" spans="1:10" ht="30" customHeight="1" x14ac:dyDescent="0.2">
      <c r="A278" s="109"/>
      <c r="B278" s="158" t="s">
        <v>402</v>
      </c>
      <c r="C278" s="369" t="s">
        <v>403</v>
      </c>
      <c r="D278" s="369"/>
      <c r="E278" s="369"/>
      <c r="F278" s="369"/>
      <c r="G278" s="369"/>
      <c r="H278" s="370"/>
    </row>
    <row r="279" spans="1:10" ht="36" customHeight="1" x14ac:dyDescent="0.2">
      <c r="A279" s="15"/>
      <c r="B279" s="126"/>
      <c r="C279" s="309" t="s">
        <v>404</v>
      </c>
      <c r="D279" s="288"/>
      <c r="E279" s="310"/>
      <c r="F279" s="302"/>
      <c r="G279" s="336"/>
      <c r="H279" s="311"/>
    </row>
    <row r="280" spans="1:10" ht="30" customHeight="1" x14ac:dyDescent="0.2">
      <c r="A280" s="15"/>
      <c r="B280" s="151" t="s">
        <v>405</v>
      </c>
      <c r="C280" s="182" t="s">
        <v>406</v>
      </c>
      <c r="D280" s="53" t="s">
        <v>407</v>
      </c>
      <c r="E280" s="66"/>
      <c r="F280" s="67"/>
      <c r="G280" s="65"/>
      <c r="H280" s="371"/>
    </row>
    <row r="281" spans="1:10" ht="30" customHeight="1" x14ac:dyDescent="0.2">
      <c r="A281" s="15"/>
      <c r="B281" s="159" t="s">
        <v>30</v>
      </c>
      <c r="C281" s="372" t="s">
        <v>408</v>
      </c>
      <c r="D281" s="53"/>
      <c r="E281" s="66"/>
      <c r="F281" s="67"/>
      <c r="G281" s="65"/>
      <c r="H281" s="371"/>
    </row>
    <row r="282" spans="1:10" ht="45" customHeight="1" x14ac:dyDescent="0.2">
      <c r="A282" s="15"/>
      <c r="B282" s="159" t="s">
        <v>801</v>
      </c>
      <c r="C282" s="64" t="s">
        <v>833</v>
      </c>
      <c r="D282" s="53"/>
      <c r="E282" s="66" t="s">
        <v>35</v>
      </c>
      <c r="F282" s="67">
        <v>5</v>
      </c>
      <c r="G282" s="51"/>
      <c r="H282" s="304">
        <f>ROUND(G282*F282,2)</f>
        <v>0</v>
      </c>
    </row>
    <row r="283" spans="1:10" ht="30" customHeight="1" x14ac:dyDescent="0.2">
      <c r="A283" s="15"/>
      <c r="B283" s="159" t="s">
        <v>409</v>
      </c>
      <c r="C283" s="64" t="s">
        <v>410</v>
      </c>
      <c r="D283" s="373"/>
      <c r="E283" s="66"/>
      <c r="F283" s="67"/>
      <c r="G283" s="65"/>
      <c r="H283" s="61"/>
    </row>
    <row r="284" spans="1:10" ht="45" customHeight="1" x14ac:dyDescent="0.2">
      <c r="A284" s="15"/>
      <c r="B284" s="159" t="s">
        <v>801</v>
      </c>
      <c r="C284" s="64" t="s">
        <v>834</v>
      </c>
      <c r="D284" s="374"/>
      <c r="E284" s="66" t="s">
        <v>35</v>
      </c>
      <c r="F284" s="67">
        <v>100</v>
      </c>
      <c r="G284" s="51"/>
      <c r="H284" s="304">
        <f>ROUND(G284*F284,2)</f>
        <v>0</v>
      </c>
    </row>
    <row r="285" spans="1:10" ht="30" customHeight="1" x14ac:dyDescent="0.2">
      <c r="A285" s="15"/>
      <c r="B285" s="151" t="s">
        <v>411</v>
      </c>
      <c r="C285" s="182" t="s">
        <v>412</v>
      </c>
      <c r="D285" s="53" t="s">
        <v>407</v>
      </c>
      <c r="E285" s="375"/>
      <c r="F285" s="67"/>
      <c r="G285" s="65"/>
      <c r="H285" s="371"/>
    </row>
    <row r="286" spans="1:10" ht="30" customHeight="1" x14ac:dyDescent="0.2">
      <c r="A286" s="15"/>
      <c r="B286" s="159" t="s">
        <v>30</v>
      </c>
      <c r="C286" s="372" t="s">
        <v>413</v>
      </c>
      <c r="D286" s="53"/>
      <c r="E286" s="66" t="s">
        <v>62</v>
      </c>
      <c r="F286" s="67">
        <v>1</v>
      </c>
      <c r="G286" s="51"/>
      <c r="H286" s="304">
        <f>ROUND(G286*F286,2)</f>
        <v>0</v>
      </c>
    </row>
    <row r="287" spans="1:10" ht="30" customHeight="1" x14ac:dyDescent="0.2">
      <c r="A287" s="15"/>
      <c r="B287" s="151" t="s">
        <v>414</v>
      </c>
      <c r="C287" s="182" t="s">
        <v>415</v>
      </c>
      <c r="D287" s="53" t="s">
        <v>407</v>
      </c>
      <c r="E287" s="375"/>
      <c r="F287" s="67"/>
      <c r="G287" s="65"/>
      <c r="H287" s="371"/>
    </row>
    <row r="288" spans="1:10" ht="30" customHeight="1" x14ac:dyDescent="0.2">
      <c r="A288" s="15"/>
      <c r="B288" s="159" t="s">
        <v>30</v>
      </c>
      <c r="C288" s="372" t="s">
        <v>408</v>
      </c>
      <c r="D288" s="53"/>
      <c r="E288" s="66" t="s">
        <v>62</v>
      </c>
      <c r="F288" s="67">
        <v>1</v>
      </c>
      <c r="G288" s="51"/>
      <c r="H288" s="304">
        <f>ROUND(G288*F288,2)</f>
        <v>0</v>
      </c>
    </row>
    <row r="289" spans="1:8" ht="30" customHeight="1" x14ac:dyDescent="0.2">
      <c r="A289" s="15"/>
      <c r="B289" s="159" t="s">
        <v>33</v>
      </c>
      <c r="C289" s="372" t="s">
        <v>416</v>
      </c>
      <c r="D289" s="53"/>
      <c r="E289" s="66" t="s">
        <v>62</v>
      </c>
      <c r="F289" s="67">
        <v>1</v>
      </c>
      <c r="G289" s="51"/>
      <c r="H289" s="304">
        <f>ROUND(G289*F289,2)</f>
        <v>0</v>
      </c>
    </row>
    <row r="290" spans="1:8" ht="30" customHeight="1" x14ac:dyDescent="0.2">
      <c r="A290" s="15"/>
      <c r="B290" s="151" t="s">
        <v>417</v>
      </c>
      <c r="C290" s="182" t="s">
        <v>418</v>
      </c>
      <c r="D290" s="53" t="s">
        <v>407</v>
      </c>
      <c r="E290" s="375"/>
      <c r="F290" s="67"/>
      <c r="G290" s="65"/>
      <c r="H290" s="371"/>
    </row>
    <row r="291" spans="1:8" ht="30" customHeight="1" x14ac:dyDescent="0.2">
      <c r="A291" s="15"/>
      <c r="B291" s="159" t="s">
        <v>30</v>
      </c>
      <c r="C291" s="182" t="s">
        <v>419</v>
      </c>
      <c r="D291" s="53"/>
      <c r="E291" s="66"/>
      <c r="F291" s="67"/>
      <c r="G291" s="65"/>
      <c r="H291" s="371"/>
    </row>
    <row r="292" spans="1:8" ht="30" customHeight="1" x14ac:dyDescent="0.2">
      <c r="A292" s="15"/>
      <c r="B292" s="159" t="s">
        <v>801</v>
      </c>
      <c r="C292" s="182" t="s">
        <v>835</v>
      </c>
      <c r="D292" s="374"/>
      <c r="E292" s="66" t="s">
        <v>62</v>
      </c>
      <c r="F292" s="67">
        <v>1</v>
      </c>
      <c r="G292" s="51"/>
      <c r="H292" s="304">
        <f>ROUND(G292*F292,2)</f>
        <v>0</v>
      </c>
    </row>
    <row r="293" spans="1:8" ht="30" customHeight="1" x14ac:dyDescent="0.2">
      <c r="A293" s="15"/>
      <c r="B293" s="159" t="s">
        <v>33</v>
      </c>
      <c r="C293" s="182" t="s">
        <v>420</v>
      </c>
      <c r="D293" s="374"/>
      <c r="E293" s="66"/>
      <c r="F293" s="67"/>
      <c r="G293" s="65"/>
      <c r="H293" s="371"/>
    </row>
    <row r="294" spans="1:8" ht="30" customHeight="1" x14ac:dyDescent="0.2">
      <c r="A294" s="15"/>
      <c r="B294" s="159" t="s">
        <v>801</v>
      </c>
      <c r="C294" s="372" t="s">
        <v>804</v>
      </c>
      <c r="D294" s="374"/>
      <c r="E294" s="66" t="s">
        <v>62</v>
      </c>
      <c r="F294" s="67">
        <v>1</v>
      </c>
      <c r="G294" s="51"/>
      <c r="H294" s="304">
        <f>ROUND(G294*F294,2)</f>
        <v>0</v>
      </c>
    </row>
    <row r="295" spans="1:8" ht="30" customHeight="1" x14ac:dyDescent="0.2">
      <c r="A295" s="15"/>
      <c r="B295" s="159" t="s">
        <v>803</v>
      </c>
      <c r="C295" s="372" t="s">
        <v>805</v>
      </c>
      <c r="D295" s="374"/>
      <c r="E295" s="66" t="s">
        <v>62</v>
      </c>
      <c r="F295" s="67">
        <v>2</v>
      </c>
      <c r="G295" s="51"/>
      <c r="H295" s="304">
        <f>ROUND(G295*F295,2)</f>
        <v>0</v>
      </c>
    </row>
    <row r="296" spans="1:8" ht="30" customHeight="1" x14ac:dyDescent="0.2">
      <c r="A296" s="15"/>
      <c r="B296" s="159" t="s">
        <v>36</v>
      </c>
      <c r="C296" s="182" t="s">
        <v>421</v>
      </c>
      <c r="D296" s="374"/>
      <c r="E296" s="66"/>
      <c r="F296" s="67"/>
      <c r="G296" s="65"/>
      <c r="H296" s="371"/>
    </row>
    <row r="297" spans="1:8" ht="30" customHeight="1" x14ac:dyDescent="0.2">
      <c r="A297" s="15"/>
      <c r="B297" s="159" t="s">
        <v>801</v>
      </c>
      <c r="C297" s="182" t="s">
        <v>806</v>
      </c>
      <c r="D297" s="374"/>
      <c r="E297" s="66" t="s">
        <v>62</v>
      </c>
      <c r="F297" s="67">
        <v>1</v>
      </c>
      <c r="G297" s="51"/>
      <c r="H297" s="304">
        <f>ROUND(G297*F297,2)</f>
        <v>0</v>
      </c>
    </row>
    <row r="298" spans="1:8" ht="45" customHeight="1" x14ac:dyDescent="0.2">
      <c r="A298" s="15"/>
      <c r="B298" s="151" t="s">
        <v>422</v>
      </c>
      <c r="C298" s="182" t="s">
        <v>423</v>
      </c>
      <c r="D298" s="53" t="s">
        <v>407</v>
      </c>
      <c r="E298" s="375"/>
      <c r="F298" s="67"/>
      <c r="G298" s="65"/>
      <c r="H298" s="371"/>
    </row>
    <row r="299" spans="1:8" ht="30" customHeight="1" x14ac:dyDescent="0.2">
      <c r="A299" s="15"/>
      <c r="B299" s="159" t="s">
        <v>30</v>
      </c>
      <c r="C299" s="182" t="s">
        <v>424</v>
      </c>
      <c r="D299" s="374"/>
      <c r="E299" s="375"/>
      <c r="F299" s="67"/>
      <c r="G299" s="65"/>
      <c r="H299" s="376"/>
    </row>
    <row r="300" spans="1:8" ht="30" customHeight="1" x14ac:dyDescent="0.2">
      <c r="A300" s="15"/>
      <c r="B300" s="159" t="s">
        <v>801</v>
      </c>
      <c r="C300" s="182" t="s">
        <v>408</v>
      </c>
      <c r="D300" s="374"/>
      <c r="E300" s="66" t="s">
        <v>62</v>
      </c>
      <c r="F300" s="67">
        <v>1</v>
      </c>
      <c r="G300" s="51"/>
      <c r="H300" s="304">
        <f>ROUND(G300*F300,2)</f>
        <v>0</v>
      </c>
    </row>
    <row r="301" spans="1:8" ht="30" customHeight="1" x14ac:dyDescent="0.2">
      <c r="A301" s="15"/>
      <c r="B301" s="159" t="s">
        <v>803</v>
      </c>
      <c r="C301" s="182" t="s">
        <v>416</v>
      </c>
      <c r="D301" s="374"/>
      <c r="E301" s="66" t="s">
        <v>62</v>
      </c>
      <c r="F301" s="67">
        <v>2</v>
      </c>
      <c r="G301" s="51"/>
      <c r="H301" s="304">
        <f>ROUND(G301*F301,2)</f>
        <v>0</v>
      </c>
    </row>
    <row r="302" spans="1:8" ht="30" customHeight="1" x14ac:dyDescent="0.2">
      <c r="A302" s="15"/>
      <c r="B302" s="151" t="s">
        <v>425</v>
      </c>
      <c r="C302" s="182" t="s">
        <v>426</v>
      </c>
      <c r="D302" s="53" t="s">
        <v>407</v>
      </c>
      <c r="E302" s="66"/>
      <c r="F302" s="67"/>
      <c r="G302" s="65"/>
      <c r="H302" s="65"/>
    </row>
    <row r="303" spans="1:8" ht="30" customHeight="1" x14ac:dyDescent="0.2">
      <c r="A303" s="15"/>
      <c r="B303" s="159" t="s">
        <v>409</v>
      </c>
      <c r="C303" s="182" t="s">
        <v>427</v>
      </c>
      <c r="D303" s="377"/>
      <c r="E303" s="66"/>
      <c r="F303" s="67"/>
      <c r="G303" s="65"/>
      <c r="H303" s="65"/>
    </row>
    <row r="304" spans="1:8" ht="30" customHeight="1" x14ac:dyDescent="0.2">
      <c r="A304" s="15"/>
      <c r="B304" s="159" t="s">
        <v>801</v>
      </c>
      <c r="C304" s="182" t="s">
        <v>408</v>
      </c>
      <c r="D304" s="374"/>
      <c r="E304" s="66" t="s">
        <v>62</v>
      </c>
      <c r="F304" s="67">
        <v>1</v>
      </c>
      <c r="G304" s="51"/>
      <c r="H304" s="304">
        <f t="shared" ref="H304:H309" si="9">ROUND(G304*F304,2)</f>
        <v>0</v>
      </c>
    </row>
    <row r="305" spans="1:8" ht="30" customHeight="1" x14ac:dyDescent="0.2">
      <c r="A305" s="15"/>
      <c r="B305" s="159" t="s">
        <v>803</v>
      </c>
      <c r="C305" s="182" t="s">
        <v>807</v>
      </c>
      <c r="D305" s="374"/>
      <c r="E305" s="66" t="s">
        <v>62</v>
      </c>
      <c r="F305" s="67">
        <v>1</v>
      </c>
      <c r="G305" s="51"/>
      <c r="H305" s="304">
        <f t="shared" si="9"/>
        <v>0</v>
      </c>
    </row>
    <row r="306" spans="1:8" ht="30" customHeight="1" x14ac:dyDescent="0.2">
      <c r="A306" s="15"/>
      <c r="B306" s="160" t="s">
        <v>428</v>
      </c>
      <c r="C306" s="378" t="s">
        <v>429</v>
      </c>
      <c r="D306" s="379"/>
      <c r="E306" s="185" t="s">
        <v>62</v>
      </c>
      <c r="F306" s="179">
        <v>1</v>
      </c>
      <c r="G306" s="80"/>
      <c r="H306" s="337">
        <f t="shared" si="9"/>
        <v>0</v>
      </c>
    </row>
    <row r="307" spans="1:8" ht="30" customHeight="1" x14ac:dyDescent="0.2">
      <c r="A307" s="15"/>
      <c r="B307" s="151" t="s">
        <v>430</v>
      </c>
      <c r="C307" s="186" t="s">
        <v>229</v>
      </c>
      <c r="D307" s="380" t="s">
        <v>223</v>
      </c>
      <c r="E307" s="183" t="s">
        <v>62</v>
      </c>
      <c r="F307" s="67">
        <v>9</v>
      </c>
      <c r="G307" s="84"/>
      <c r="H307" s="304">
        <f t="shared" si="9"/>
        <v>0</v>
      </c>
    </row>
    <row r="308" spans="1:8" ht="45" customHeight="1" x14ac:dyDescent="0.2">
      <c r="A308" s="15"/>
      <c r="B308" s="151" t="s">
        <v>431</v>
      </c>
      <c r="C308" s="182" t="s">
        <v>432</v>
      </c>
      <c r="D308" s="377" t="s">
        <v>433</v>
      </c>
      <c r="E308" s="66" t="s">
        <v>35</v>
      </c>
      <c r="F308" s="67">
        <v>280</v>
      </c>
      <c r="G308" s="51"/>
      <c r="H308" s="304">
        <f t="shared" si="9"/>
        <v>0</v>
      </c>
    </row>
    <row r="309" spans="1:8" ht="45" customHeight="1" x14ac:dyDescent="0.2">
      <c r="A309" s="15"/>
      <c r="B309" s="151" t="s">
        <v>434</v>
      </c>
      <c r="C309" s="182" t="s">
        <v>435</v>
      </c>
      <c r="D309" s="53" t="s">
        <v>244</v>
      </c>
      <c r="E309" s="66" t="s">
        <v>62</v>
      </c>
      <c r="F309" s="67">
        <v>1</v>
      </c>
      <c r="G309" s="51"/>
      <c r="H309" s="304">
        <f t="shared" si="9"/>
        <v>0</v>
      </c>
    </row>
    <row r="310" spans="1:8" ht="36" customHeight="1" x14ac:dyDescent="0.2">
      <c r="A310" s="15"/>
      <c r="B310" s="151"/>
      <c r="C310" s="381" t="s">
        <v>436</v>
      </c>
      <c r="D310" s="377"/>
      <c r="E310" s="66"/>
      <c r="F310" s="67"/>
      <c r="G310" s="65"/>
      <c r="H310" s="382"/>
    </row>
    <row r="311" spans="1:8" ht="30" customHeight="1" x14ac:dyDescent="0.2">
      <c r="A311" s="15"/>
      <c r="B311" s="151" t="s">
        <v>437</v>
      </c>
      <c r="C311" s="64" t="s">
        <v>438</v>
      </c>
      <c r="D311" s="53" t="s">
        <v>214</v>
      </c>
      <c r="E311" s="66"/>
      <c r="F311" s="67"/>
      <c r="G311" s="65"/>
      <c r="H311" s="65"/>
    </row>
    <row r="312" spans="1:8" ht="45" customHeight="1" x14ac:dyDescent="0.2">
      <c r="A312" s="15"/>
      <c r="B312" s="161" t="s">
        <v>30</v>
      </c>
      <c r="C312" s="383" t="s">
        <v>439</v>
      </c>
      <c r="D312" s="384"/>
      <c r="E312" s="385"/>
      <c r="F312" s="67"/>
      <c r="G312" s="65"/>
      <c r="H312" s="65"/>
    </row>
    <row r="313" spans="1:8" ht="45" customHeight="1" x14ac:dyDescent="0.2">
      <c r="A313" s="15"/>
      <c r="B313" s="161" t="s">
        <v>801</v>
      </c>
      <c r="C313" s="169" t="s">
        <v>808</v>
      </c>
      <c r="D313" s="170"/>
      <c r="E313" s="171" t="s">
        <v>35</v>
      </c>
      <c r="F313" s="67">
        <v>115</v>
      </c>
      <c r="G313" s="51"/>
      <c r="H313" s="304">
        <f>ROUND(G313*F313,2)</f>
        <v>0</v>
      </c>
    </row>
    <row r="314" spans="1:8" ht="45" customHeight="1" x14ac:dyDescent="0.2">
      <c r="A314" s="15"/>
      <c r="B314" s="162" t="s">
        <v>803</v>
      </c>
      <c r="C314" s="64" t="s">
        <v>809</v>
      </c>
      <c r="D314" s="170"/>
      <c r="E314" s="171" t="s">
        <v>35</v>
      </c>
      <c r="F314" s="67">
        <v>115</v>
      </c>
      <c r="G314" s="51"/>
      <c r="H314" s="304">
        <f>ROUND(G314*F314,2)</f>
        <v>0</v>
      </c>
    </row>
    <row r="315" spans="1:8" ht="30" customHeight="1" x14ac:dyDescent="0.2">
      <c r="A315" s="15"/>
      <c r="B315" s="161" t="s">
        <v>33</v>
      </c>
      <c r="C315" s="180" t="s">
        <v>441</v>
      </c>
      <c r="D315" s="170"/>
      <c r="E315" s="171"/>
      <c r="F315" s="67"/>
      <c r="G315" s="65"/>
      <c r="H315" s="382"/>
    </row>
    <row r="316" spans="1:8" ht="45" customHeight="1" x14ac:dyDescent="0.2">
      <c r="A316" s="15"/>
      <c r="B316" s="161" t="s">
        <v>801</v>
      </c>
      <c r="C316" s="169" t="s">
        <v>808</v>
      </c>
      <c r="D316" s="170"/>
      <c r="E316" s="171" t="s">
        <v>35</v>
      </c>
      <c r="F316" s="67">
        <v>7</v>
      </c>
      <c r="G316" s="51"/>
      <c r="H316" s="304">
        <f>ROUND(G316*F316,2)</f>
        <v>0</v>
      </c>
    </row>
    <row r="317" spans="1:8" ht="30" customHeight="1" x14ac:dyDescent="0.2">
      <c r="A317" s="15"/>
      <c r="B317" s="161" t="s">
        <v>36</v>
      </c>
      <c r="C317" s="180" t="s">
        <v>442</v>
      </c>
      <c r="D317" s="170"/>
      <c r="E317" s="171"/>
      <c r="F317" s="67"/>
      <c r="G317" s="65"/>
      <c r="H317" s="65"/>
    </row>
    <row r="318" spans="1:8" ht="45" customHeight="1" x14ac:dyDescent="0.2">
      <c r="A318" s="15"/>
      <c r="B318" s="162" t="s">
        <v>801</v>
      </c>
      <c r="C318" s="64" t="s">
        <v>809</v>
      </c>
      <c r="D318" s="170"/>
      <c r="E318" s="171" t="s">
        <v>35</v>
      </c>
      <c r="F318" s="67">
        <v>48</v>
      </c>
      <c r="G318" s="51"/>
      <c r="H318" s="304">
        <f>ROUND(G318*F318,2)</f>
        <v>0</v>
      </c>
    </row>
    <row r="319" spans="1:8" ht="30" customHeight="1" x14ac:dyDescent="0.2">
      <c r="A319" s="15"/>
      <c r="B319" s="162" t="s">
        <v>38</v>
      </c>
      <c r="C319" s="180" t="s">
        <v>443</v>
      </c>
      <c r="D319" s="170"/>
      <c r="E319" s="171"/>
      <c r="F319" s="67"/>
      <c r="G319" s="65"/>
      <c r="H319" s="382"/>
    </row>
    <row r="320" spans="1:8" ht="45" customHeight="1" x14ac:dyDescent="0.2">
      <c r="A320" s="163"/>
      <c r="B320" s="162" t="s">
        <v>801</v>
      </c>
      <c r="C320" s="169" t="s">
        <v>508</v>
      </c>
      <c r="D320" s="170"/>
      <c r="E320" s="171" t="s">
        <v>35</v>
      </c>
      <c r="F320" s="67">
        <v>20</v>
      </c>
      <c r="G320" s="51"/>
      <c r="H320" s="304">
        <f>ROUND(G320*F320,2)</f>
        <v>0</v>
      </c>
    </row>
    <row r="321" spans="1:8" ht="45" customHeight="1" x14ac:dyDescent="0.2">
      <c r="A321" s="15"/>
      <c r="B321" s="161" t="s">
        <v>803</v>
      </c>
      <c r="C321" s="169" t="s">
        <v>808</v>
      </c>
      <c r="D321" s="170"/>
      <c r="E321" s="171" t="s">
        <v>35</v>
      </c>
      <c r="F321" s="67">
        <v>60</v>
      </c>
      <c r="G321" s="51"/>
      <c r="H321" s="304">
        <f>ROUND(G321*F321,2)</f>
        <v>0</v>
      </c>
    </row>
    <row r="322" spans="1:8" ht="45" customHeight="1" x14ac:dyDescent="0.2">
      <c r="A322" s="15"/>
      <c r="B322" s="162" t="s">
        <v>810</v>
      </c>
      <c r="C322" s="64" t="s">
        <v>809</v>
      </c>
      <c r="D322" s="170"/>
      <c r="E322" s="171" t="s">
        <v>35</v>
      </c>
      <c r="F322" s="67">
        <v>86</v>
      </c>
      <c r="G322" s="51"/>
      <c r="H322" s="304">
        <f>ROUND(G322*F322,2)</f>
        <v>0</v>
      </c>
    </row>
    <row r="323" spans="1:8" ht="30" customHeight="1" x14ac:dyDescent="0.2">
      <c r="A323" s="15"/>
      <c r="B323" s="151" t="s">
        <v>444</v>
      </c>
      <c r="C323" s="169" t="s">
        <v>445</v>
      </c>
      <c r="D323" s="170" t="s">
        <v>214</v>
      </c>
      <c r="E323" s="171"/>
      <c r="F323" s="67"/>
      <c r="G323" s="65"/>
      <c r="H323" s="65"/>
    </row>
    <row r="324" spans="1:8" ht="30" customHeight="1" x14ac:dyDescent="0.2">
      <c r="A324" s="163"/>
      <c r="B324" s="162" t="s">
        <v>30</v>
      </c>
      <c r="C324" s="169" t="s">
        <v>446</v>
      </c>
      <c r="D324" s="170"/>
      <c r="E324" s="171"/>
      <c r="F324" s="67"/>
      <c r="G324" s="65"/>
      <c r="H324" s="65"/>
    </row>
    <row r="325" spans="1:8" ht="30" customHeight="1" x14ac:dyDescent="0.2">
      <c r="A325" s="163"/>
      <c r="B325" s="162" t="s">
        <v>801</v>
      </c>
      <c r="C325" s="180" t="s">
        <v>811</v>
      </c>
      <c r="D325" s="170"/>
      <c r="E325" s="171" t="s">
        <v>447</v>
      </c>
      <c r="F325" s="386">
        <v>24.2</v>
      </c>
      <c r="G325" s="51"/>
      <c r="H325" s="304">
        <f>ROUND(G325*F325,2)</f>
        <v>0</v>
      </c>
    </row>
    <row r="326" spans="1:8" ht="30" customHeight="1" x14ac:dyDescent="0.2">
      <c r="A326" s="15"/>
      <c r="B326" s="151" t="s">
        <v>448</v>
      </c>
      <c r="C326" s="169" t="s">
        <v>449</v>
      </c>
      <c r="D326" s="170" t="s">
        <v>214</v>
      </c>
      <c r="E326" s="171"/>
      <c r="F326" s="387"/>
      <c r="G326" s="65"/>
      <c r="H326" s="317"/>
    </row>
    <row r="327" spans="1:8" ht="30" customHeight="1" x14ac:dyDescent="0.2">
      <c r="A327" s="15"/>
      <c r="B327" s="162" t="s">
        <v>30</v>
      </c>
      <c r="C327" s="169" t="s">
        <v>446</v>
      </c>
      <c r="D327" s="170"/>
      <c r="E327" s="171"/>
      <c r="F327" s="387"/>
      <c r="G327" s="65"/>
      <c r="H327" s="388"/>
    </row>
    <row r="328" spans="1:8" ht="30" customHeight="1" x14ac:dyDescent="0.2">
      <c r="A328" s="15"/>
      <c r="B328" s="162" t="s">
        <v>801</v>
      </c>
      <c r="C328" s="180" t="s">
        <v>812</v>
      </c>
      <c r="D328" s="170"/>
      <c r="E328" s="171" t="s">
        <v>447</v>
      </c>
      <c r="F328" s="386">
        <v>9.5</v>
      </c>
      <c r="G328" s="51"/>
      <c r="H328" s="304">
        <f>ROUND(G328*F328,2)</f>
        <v>0</v>
      </c>
    </row>
    <row r="329" spans="1:8" ht="30" customHeight="1" x14ac:dyDescent="0.2">
      <c r="A329" s="15"/>
      <c r="B329" s="151" t="s">
        <v>450</v>
      </c>
      <c r="C329" s="187" t="s">
        <v>451</v>
      </c>
      <c r="D329" s="170" t="s">
        <v>214</v>
      </c>
      <c r="E329" s="171"/>
      <c r="F329" s="67"/>
      <c r="G329" s="65"/>
      <c r="H329" s="382"/>
    </row>
    <row r="330" spans="1:8" ht="30" customHeight="1" x14ac:dyDescent="0.2">
      <c r="A330" s="15"/>
      <c r="B330" s="161" t="s">
        <v>30</v>
      </c>
      <c r="C330" s="187" t="s">
        <v>452</v>
      </c>
      <c r="D330" s="170"/>
      <c r="E330" s="171" t="s">
        <v>62</v>
      </c>
      <c r="F330" s="67">
        <v>1</v>
      </c>
      <c r="G330" s="51"/>
      <c r="H330" s="304">
        <f>ROUND(G330*F330,2)</f>
        <v>0</v>
      </c>
    </row>
    <row r="331" spans="1:8" ht="30" customHeight="1" x14ac:dyDescent="0.2">
      <c r="A331" s="15"/>
      <c r="B331" s="162" t="s">
        <v>33</v>
      </c>
      <c r="C331" s="187" t="s">
        <v>453</v>
      </c>
      <c r="D331" s="170"/>
      <c r="E331" s="171" t="s">
        <v>62</v>
      </c>
      <c r="F331" s="67">
        <v>1</v>
      </c>
      <c r="G331" s="51"/>
      <c r="H331" s="304">
        <f>ROUND(G331*F331,2)</f>
        <v>0</v>
      </c>
    </row>
    <row r="332" spans="1:8" ht="30" customHeight="1" x14ac:dyDescent="0.2">
      <c r="A332" s="15"/>
      <c r="B332" s="164" t="s">
        <v>36</v>
      </c>
      <c r="C332" s="389" t="s">
        <v>454</v>
      </c>
      <c r="D332" s="207"/>
      <c r="E332" s="178" t="s">
        <v>62</v>
      </c>
      <c r="F332" s="179">
        <v>1</v>
      </c>
      <c r="G332" s="80"/>
      <c r="H332" s="337">
        <f>ROUND(G332*F332,2)</f>
        <v>0</v>
      </c>
    </row>
    <row r="333" spans="1:8" ht="30" customHeight="1" x14ac:dyDescent="0.2">
      <c r="A333" s="15"/>
      <c r="B333" s="151" t="s">
        <v>455</v>
      </c>
      <c r="C333" s="187" t="s">
        <v>456</v>
      </c>
      <c r="D333" s="170" t="s">
        <v>214</v>
      </c>
      <c r="E333" s="171"/>
      <c r="F333" s="67"/>
      <c r="G333" s="65"/>
      <c r="H333" s="65"/>
    </row>
    <row r="334" spans="1:8" ht="30" customHeight="1" x14ac:dyDescent="0.2">
      <c r="A334" s="15"/>
      <c r="B334" s="159" t="s">
        <v>30</v>
      </c>
      <c r="C334" s="192" t="s">
        <v>457</v>
      </c>
      <c r="D334" s="174"/>
      <c r="E334" s="181" t="s">
        <v>62</v>
      </c>
      <c r="F334" s="67">
        <v>1</v>
      </c>
      <c r="G334" s="84"/>
      <c r="H334" s="304">
        <f>ROUND(G334*F334,2)</f>
        <v>0</v>
      </c>
    </row>
    <row r="335" spans="1:8" ht="45" customHeight="1" x14ac:dyDescent="0.2">
      <c r="A335" s="15"/>
      <c r="B335" s="151" t="s">
        <v>458</v>
      </c>
      <c r="C335" s="187" t="s">
        <v>459</v>
      </c>
      <c r="D335" s="170" t="s">
        <v>214</v>
      </c>
      <c r="E335" s="171" t="s">
        <v>460</v>
      </c>
      <c r="F335" s="67">
        <v>15</v>
      </c>
      <c r="G335" s="51"/>
      <c r="H335" s="304">
        <f>ROUND(G335*F335,2)</f>
        <v>0</v>
      </c>
    </row>
    <row r="336" spans="1:8" ht="30" customHeight="1" x14ac:dyDescent="0.2">
      <c r="A336" s="15"/>
      <c r="B336" s="151" t="s">
        <v>461</v>
      </c>
      <c r="C336" s="187" t="s">
        <v>462</v>
      </c>
      <c r="D336" s="170" t="s">
        <v>214</v>
      </c>
      <c r="E336" s="171" t="s">
        <v>62</v>
      </c>
      <c r="F336" s="67">
        <v>5</v>
      </c>
      <c r="G336" s="51"/>
      <c r="H336" s="304">
        <f>ROUND(G336*F336,2)</f>
        <v>0</v>
      </c>
    </row>
    <row r="337" spans="1:8" ht="30" customHeight="1" x14ac:dyDescent="0.2">
      <c r="A337" s="15"/>
      <c r="B337" s="151" t="s">
        <v>463</v>
      </c>
      <c r="C337" s="390" t="s">
        <v>464</v>
      </c>
      <c r="D337" s="174" t="s">
        <v>214</v>
      </c>
      <c r="E337" s="391" t="s">
        <v>62</v>
      </c>
      <c r="F337" s="67">
        <v>5</v>
      </c>
      <c r="G337" s="51"/>
      <c r="H337" s="65">
        <f>ROUND(G337*F337,2)</f>
        <v>0</v>
      </c>
    </row>
    <row r="338" spans="1:8" ht="45" customHeight="1" x14ac:dyDescent="0.2">
      <c r="A338" s="15"/>
      <c r="B338" s="151" t="s">
        <v>465</v>
      </c>
      <c r="C338" s="187" t="s">
        <v>466</v>
      </c>
      <c r="D338" s="170" t="s">
        <v>433</v>
      </c>
      <c r="E338" s="171" t="s">
        <v>35</v>
      </c>
      <c r="F338" s="67">
        <v>245</v>
      </c>
      <c r="G338" s="51"/>
      <c r="H338" s="304">
        <f>ROUND(G338*F338,2)</f>
        <v>0</v>
      </c>
    </row>
    <row r="339" spans="1:8" ht="30" customHeight="1" x14ac:dyDescent="0.2">
      <c r="A339" s="15"/>
      <c r="B339" s="151" t="s">
        <v>467</v>
      </c>
      <c r="C339" s="169" t="s">
        <v>468</v>
      </c>
      <c r="D339" s="170" t="s">
        <v>214</v>
      </c>
      <c r="E339" s="171"/>
      <c r="F339" s="67"/>
      <c r="G339" s="65"/>
      <c r="H339" s="65"/>
    </row>
    <row r="340" spans="1:8" ht="30" customHeight="1" x14ac:dyDescent="0.2">
      <c r="A340" s="15"/>
      <c r="B340" s="162" t="s">
        <v>30</v>
      </c>
      <c r="C340" s="169" t="s">
        <v>469</v>
      </c>
      <c r="D340" s="170"/>
      <c r="E340" s="171" t="s">
        <v>62</v>
      </c>
      <c r="F340" s="67">
        <v>1</v>
      </c>
      <c r="G340" s="51"/>
      <c r="H340" s="304">
        <f>ROUND(G340*F340,2)</f>
        <v>0</v>
      </c>
    </row>
    <row r="341" spans="1:8" ht="30" customHeight="1" x14ac:dyDescent="0.2">
      <c r="A341" s="15"/>
      <c r="B341" s="151" t="s">
        <v>470</v>
      </c>
      <c r="C341" s="169" t="s">
        <v>471</v>
      </c>
      <c r="D341" s="170" t="s">
        <v>472</v>
      </c>
      <c r="E341" s="171"/>
      <c r="F341" s="67"/>
      <c r="G341" s="65"/>
      <c r="H341" s="65"/>
    </row>
    <row r="342" spans="1:8" ht="30" customHeight="1" x14ac:dyDescent="0.2">
      <c r="A342" s="15"/>
      <c r="B342" s="162" t="s">
        <v>30</v>
      </c>
      <c r="C342" s="180" t="s">
        <v>416</v>
      </c>
      <c r="D342" s="170"/>
      <c r="E342" s="171" t="s">
        <v>35</v>
      </c>
      <c r="F342" s="67">
        <v>7</v>
      </c>
      <c r="G342" s="51"/>
      <c r="H342" s="304">
        <f>ROUND(G342*F342,2)</f>
        <v>0</v>
      </c>
    </row>
    <row r="343" spans="1:8" ht="30" customHeight="1" x14ac:dyDescent="0.2">
      <c r="A343" s="15"/>
      <c r="B343" s="162" t="s">
        <v>33</v>
      </c>
      <c r="C343" s="180" t="s">
        <v>473</v>
      </c>
      <c r="D343" s="170"/>
      <c r="E343" s="171" t="s">
        <v>35</v>
      </c>
      <c r="F343" s="67">
        <v>48</v>
      </c>
      <c r="G343" s="51"/>
      <c r="H343" s="304">
        <f>ROUND(G343*F343,2)</f>
        <v>0</v>
      </c>
    </row>
    <row r="344" spans="1:8" ht="30" customHeight="1" x14ac:dyDescent="0.2">
      <c r="A344" s="15"/>
      <c r="B344" s="162" t="s">
        <v>36</v>
      </c>
      <c r="C344" s="180" t="s">
        <v>474</v>
      </c>
      <c r="D344" s="170"/>
      <c r="E344" s="171" t="s">
        <v>35</v>
      </c>
      <c r="F344" s="67">
        <v>166</v>
      </c>
      <c r="G344" s="51"/>
      <c r="H344" s="304">
        <f>ROUND(G344*F344,2)</f>
        <v>0</v>
      </c>
    </row>
    <row r="345" spans="1:8" ht="45" customHeight="1" x14ac:dyDescent="0.2">
      <c r="A345" s="15"/>
      <c r="B345" s="165" t="s">
        <v>475</v>
      </c>
      <c r="C345" s="169" t="s">
        <v>476</v>
      </c>
      <c r="D345" s="170" t="s">
        <v>477</v>
      </c>
      <c r="E345" s="171" t="s">
        <v>62</v>
      </c>
      <c r="F345" s="67">
        <v>1</v>
      </c>
      <c r="G345" s="51"/>
      <c r="H345" s="304">
        <f>ROUND(G345*F345,2)</f>
        <v>0</v>
      </c>
    </row>
    <row r="346" spans="1:8" ht="39.950000000000003" customHeight="1" x14ac:dyDescent="0.2">
      <c r="A346" s="15"/>
      <c r="B346" s="165"/>
      <c r="C346" s="392" t="s">
        <v>478</v>
      </c>
      <c r="D346" s="170"/>
      <c r="E346" s="170"/>
      <c r="F346" s="67"/>
      <c r="G346" s="65"/>
      <c r="H346" s="65"/>
    </row>
    <row r="347" spans="1:8" ht="30" customHeight="1" x14ac:dyDescent="0.2">
      <c r="A347" s="15"/>
      <c r="B347" s="151" t="s">
        <v>479</v>
      </c>
      <c r="C347" s="64" t="s">
        <v>480</v>
      </c>
      <c r="D347" s="53" t="s">
        <v>214</v>
      </c>
      <c r="E347" s="181"/>
      <c r="F347" s="67"/>
      <c r="G347" s="65"/>
      <c r="H347" s="317"/>
    </row>
    <row r="348" spans="1:8" ht="30" customHeight="1" x14ac:dyDescent="0.2">
      <c r="A348" s="15"/>
      <c r="B348" s="162" t="s">
        <v>30</v>
      </c>
      <c r="C348" s="180" t="s">
        <v>442</v>
      </c>
      <c r="D348" s="53"/>
      <c r="E348" s="181"/>
      <c r="F348" s="67"/>
      <c r="G348" s="65"/>
      <c r="H348" s="61"/>
    </row>
    <row r="349" spans="1:8" ht="45" customHeight="1" x14ac:dyDescent="0.2">
      <c r="A349" s="15"/>
      <c r="B349" s="161"/>
      <c r="C349" s="169" t="s">
        <v>440</v>
      </c>
      <c r="D349" s="170"/>
      <c r="E349" s="171" t="s">
        <v>35</v>
      </c>
      <c r="F349" s="67">
        <v>22</v>
      </c>
      <c r="G349" s="51"/>
      <c r="H349" s="304">
        <f>ROUND(G349*F349,2)</f>
        <v>0</v>
      </c>
    </row>
    <row r="350" spans="1:8" ht="30" customHeight="1" x14ac:dyDescent="0.2">
      <c r="A350" s="15"/>
      <c r="B350" s="162" t="s">
        <v>33</v>
      </c>
      <c r="C350" s="180" t="s">
        <v>481</v>
      </c>
      <c r="D350" s="170"/>
      <c r="E350" s="171"/>
      <c r="F350" s="67"/>
      <c r="G350" s="65"/>
      <c r="H350" s="382"/>
    </row>
    <row r="351" spans="1:8" ht="45" customHeight="1" x14ac:dyDescent="0.2">
      <c r="A351" s="15"/>
      <c r="B351" s="161" t="s">
        <v>801</v>
      </c>
      <c r="C351" s="169" t="s">
        <v>508</v>
      </c>
      <c r="D351" s="170"/>
      <c r="E351" s="171" t="s">
        <v>35</v>
      </c>
      <c r="F351" s="67">
        <v>6</v>
      </c>
      <c r="G351" s="51"/>
      <c r="H351" s="304">
        <f>ROUND(G351*F351,2)</f>
        <v>0</v>
      </c>
    </row>
    <row r="352" spans="1:8" ht="45" customHeight="1" x14ac:dyDescent="0.2">
      <c r="A352" s="15"/>
      <c r="B352" s="161" t="s">
        <v>803</v>
      </c>
      <c r="C352" s="169" t="s">
        <v>808</v>
      </c>
      <c r="D352" s="170"/>
      <c r="E352" s="171" t="s">
        <v>35</v>
      </c>
      <c r="F352" s="67">
        <v>20</v>
      </c>
      <c r="G352" s="51"/>
      <c r="H352" s="304">
        <f>ROUND(G352*F352,2)</f>
        <v>0</v>
      </c>
    </row>
    <row r="353" spans="1:8" ht="45" customHeight="1" x14ac:dyDescent="0.2">
      <c r="A353" s="15"/>
      <c r="B353" s="162" t="s">
        <v>810</v>
      </c>
      <c r="C353" s="64" t="s">
        <v>809</v>
      </c>
      <c r="D353" s="170"/>
      <c r="E353" s="171" t="s">
        <v>35</v>
      </c>
      <c r="F353" s="67">
        <v>18</v>
      </c>
      <c r="G353" s="51"/>
      <c r="H353" s="304">
        <f>ROUND(G353*F353,2)</f>
        <v>0</v>
      </c>
    </row>
    <row r="354" spans="1:8" ht="30" customHeight="1" x14ac:dyDescent="0.2">
      <c r="A354" s="15"/>
      <c r="B354" s="162" t="s">
        <v>36</v>
      </c>
      <c r="C354" s="180" t="s">
        <v>482</v>
      </c>
      <c r="D354" s="170"/>
      <c r="E354" s="171"/>
      <c r="F354" s="67"/>
      <c r="G354" s="65"/>
      <c r="H354" s="65"/>
    </row>
    <row r="355" spans="1:8" ht="45" customHeight="1" x14ac:dyDescent="0.2">
      <c r="A355" s="15"/>
      <c r="B355" s="161" t="s">
        <v>801</v>
      </c>
      <c r="C355" s="169" t="s">
        <v>808</v>
      </c>
      <c r="D355" s="170"/>
      <c r="E355" s="171" t="s">
        <v>35</v>
      </c>
      <c r="F355" s="67">
        <v>88</v>
      </c>
      <c r="G355" s="51"/>
      <c r="H355" s="304">
        <f>ROUND(G355*F355,2)</f>
        <v>0</v>
      </c>
    </row>
    <row r="356" spans="1:8" ht="30" customHeight="1" x14ac:dyDescent="0.2">
      <c r="A356" s="15"/>
      <c r="B356" s="166" t="s">
        <v>38</v>
      </c>
      <c r="C356" s="206" t="s">
        <v>483</v>
      </c>
      <c r="D356" s="190"/>
      <c r="E356" s="191"/>
      <c r="F356" s="179"/>
      <c r="G356" s="297"/>
      <c r="H356" s="297"/>
    </row>
    <row r="357" spans="1:8" ht="45" customHeight="1" x14ac:dyDescent="0.2">
      <c r="A357" s="15"/>
      <c r="B357" s="161" t="s">
        <v>801</v>
      </c>
      <c r="C357" s="169" t="s">
        <v>508</v>
      </c>
      <c r="D357" s="170"/>
      <c r="E357" s="171" t="s">
        <v>35</v>
      </c>
      <c r="F357" s="67">
        <v>20</v>
      </c>
      <c r="G357" s="51"/>
      <c r="H357" s="304">
        <f>ROUND(G357*F357,2)</f>
        <v>0</v>
      </c>
    </row>
    <row r="358" spans="1:8" ht="45" customHeight="1" x14ac:dyDescent="0.2">
      <c r="A358" s="15"/>
      <c r="B358" s="159" t="s">
        <v>803</v>
      </c>
      <c r="C358" s="393" t="s">
        <v>808</v>
      </c>
      <c r="D358" s="174"/>
      <c r="E358" s="181" t="s">
        <v>35</v>
      </c>
      <c r="F358" s="67">
        <v>172</v>
      </c>
      <c r="G358" s="84"/>
      <c r="H358" s="304">
        <f>ROUND(G358*F358,2)</f>
        <v>0</v>
      </c>
    </row>
    <row r="359" spans="1:8" ht="45" customHeight="1" x14ac:dyDescent="0.2">
      <c r="A359" s="15"/>
      <c r="B359" s="162" t="s">
        <v>810</v>
      </c>
      <c r="C359" s="64" t="s">
        <v>809</v>
      </c>
      <c r="D359" s="170"/>
      <c r="E359" s="171" t="s">
        <v>35</v>
      </c>
      <c r="F359" s="67">
        <v>76</v>
      </c>
      <c r="G359" s="51"/>
      <c r="H359" s="304">
        <f>ROUND(G359*F359,2)</f>
        <v>0</v>
      </c>
    </row>
    <row r="360" spans="1:8" ht="30" customHeight="1" x14ac:dyDescent="0.2">
      <c r="A360" s="15"/>
      <c r="B360" s="159" t="s">
        <v>47</v>
      </c>
      <c r="C360" s="200" t="s">
        <v>484</v>
      </c>
      <c r="D360" s="174"/>
      <c r="E360" s="181"/>
      <c r="F360" s="67"/>
      <c r="G360" s="394"/>
      <c r="H360" s="382"/>
    </row>
    <row r="361" spans="1:8" ht="45" customHeight="1" x14ac:dyDescent="0.2">
      <c r="A361" s="15"/>
      <c r="B361" s="162" t="s">
        <v>801</v>
      </c>
      <c r="C361" s="64" t="s">
        <v>809</v>
      </c>
      <c r="D361" s="170"/>
      <c r="E361" s="171" t="s">
        <v>35</v>
      </c>
      <c r="F361" s="67">
        <v>25</v>
      </c>
      <c r="G361" s="51"/>
      <c r="H361" s="304">
        <f>ROUND(G361*F361,2)</f>
        <v>0</v>
      </c>
    </row>
    <row r="362" spans="1:8" ht="30" customHeight="1" x14ac:dyDescent="0.2">
      <c r="A362" s="15"/>
      <c r="B362" s="161" t="s">
        <v>49</v>
      </c>
      <c r="C362" s="180" t="s">
        <v>485</v>
      </c>
      <c r="D362" s="170"/>
      <c r="E362" s="171"/>
      <c r="F362" s="67"/>
      <c r="G362" s="65"/>
      <c r="H362" s="65"/>
    </row>
    <row r="363" spans="1:8" ht="45" customHeight="1" x14ac:dyDescent="0.2">
      <c r="A363" s="15"/>
      <c r="B363" s="162" t="s">
        <v>801</v>
      </c>
      <c r="C363" s="64" t="s">
        <v>813</v>
      </c>
      <c r="D363" s="170"/>
      <c r="E363" s="171" t="s">
        <v>35</v>
      </c>
      <c r="F363" s="67">
        <v>9</v>
      </c>
      <c r="G363" s="51"/>
      <c r="H363" s="304">
        <f>ROUND(G363*F363,2)</f>
        <v>0</v>
      </c>
    </row>
    <row r="364" spans="1:8" ht="30" customHeight="1" x14ac:dyDescent="0.2">
      <c r="A364" s="15"/>
      <c r="B364" s="161" t="s">
        <v>318</v>
      </c>
      <c r="C364" s="180" t="s">
        <v>486</v>
      </c>
      <c r="D364" s="170"/>
      <c r="E364" s="171"/>
      <c r="F364" s="67"/>
      <c r="G364" s="65"/>
      <c r="H364" s="65"/>
    </row>
    <row r="365" spans="1:8" ht="45" customHeight="1" x14ac:dyDescent="0.2">
      <c r="A365" s="15"/>
      <c r="B365" s="161" t="s">
        <v>801</v>
      </c>
      <c r="C365" s="169" t="s">
        <v>508</v>
      </c>
      <c r="D365" s="170"/>
      <c r="E365" s="171" t="s">
        <v>35</v>
      </c>
      <c r="F365" s="67">
        <v>15</v>
      </c>
      <c r="G365" s="51"/>
      <c r="H365" s="304">
        <f>ROUND(G365*F365,2)</f>
        <v>0</v>
      </c>
    </row>
    <row r="366" spans="1:8" ht="45" customHeight="1" x14ac:dyDescent="0.2">
      <c r="A366" s="15"/>
      <c r="B366" s="161" t="s">
        <v>803</v>
      </c>
      <c r="C366" s="169" t="s">
        <v>808</v>
      </c>
      <c r="D366" s="170"/>
      <c r="E366" s="171" t="s">
        <v>35</v>
      </c>
      <c r="F366" s="67">
        <v>6</v>
      </c>
      <c r="G366" s="51"/>
      <c r="H366" s="304">
        <f>ROUND(G366*F366,2)</f>
        <v>0</v>
      </c>
    </row>
    <row r="367" spans="1:8" ht="30" customHeight="1" x14ac:dyDescent="0.2">
      <c r="A367" s="15"/>
      <c r="B367" s="161" t="s">
        <v>332</v>
      </c>
      <c r="C367" s="180" t="s">
        <v>487</v>
      </c>
      <c r="D367" s="170"/>
      <c r="E367" s="171"/>
      <c r="F367" s="67"/>
      <c r="G367" s="65"/>
      <c r="H367" s="65"/>
    </row>
    <row r="368" spans="1:8" ht="45" customHeight="1" x14ac:dyDescent="0.2">
      <c r="A368" s="15"/>
      <c r="B368" s="161" t="s">
        <v>801</v>
      </c>
      <c r="C368" s="169" t="s">
        <v>508</v>
      </c>
      <c r="D368" s="170"/>
      <c r="E368" s="171" t="s">
        <v>35</v>
      </c>
      <c r="F368" s="67">
        <v>9</v>
      </c>
      <c r="G368" s="51"/>
      <c r="H368" s="304">
        <f>ROUND(G368*F368,2)</f>
        <v>0</v>
      </c>
    </row>
    <row r="369" spans="1:11" ht="45" customHeight="1" x14ac:dyDescent="0.2">
      <c r="A369" s="15"/>
      <c r="B369" s="161" t="s">
        <v>803</v>
      </c>
      <c r="C369" s="169" t="s">
        <v>808</v>
      </c>
      <c r="D369" s="170"/>
      <c r="E369" s="171" t="s">
        <v>35</v>
      </c>
      <c r="F369" s="67">
        <v>40</v>
      </c>
      <c r="G369" s="51"/>
      <c r="H369" s="304">
        <f>ROUND(G369*F369,2)</f>
        <v>0</v>
      </c>
    </row>
    <row r="370" spans="1:11" ht="45" customHeight="1" x14ac:dyDescent="0.2">
      <c r="A370" s="15"/>
      <c r="B370" s="162" t="s">
        <v>810</v>
      </c>
      <c r="C370" s="64" t="s">
        <v>813</v>
      </c>
      <c r="D370" s="170"/>
      <c r="E370" s="171" t="s">
        <v>35</v>
      </c>
      <c r="F370" s="67">
        <v>55</v>
      </c>
      <c r="G370" s="51"/>
      <c r="H370" s="304">
        <f>ROUND(G370*F370,2)</f>
        <v>0</v>
      </c>
    </row>
    <row r="371" spans="1:11" ht="30" customHeight="1" x14ac:dyDescent="0.2">
      <c r="A371" s="15"/>
      <c r="B371" s="161" t="s">
        <v>488</v>
      </c>
      <c r="C371" s="180" t="s">
        <v>489</v>
      </c>
      <c r="D371" s="170"/>
      <c r="E371" s="171"/>
      <c r="F371" s="67"/>
      <c r="G371" s="65"/>
      <c r="H371" s="382"/>
    </row>
    <row r="372" spans="1:11" ht="45" customHeight="1" x14ac:dyDescent="0.2">
      <c r="A372" s="15"/>
      <c r="B372" s="162" t="s">
        <v>801</v>
      </c>
      <c r="C372" s="64" t="s">
        <v>813</v>
      </c>
      <c r="D372" s="170"/>
      <c r="E372" s="171" t="s">
        <v>35</v>
      </c>
      <c r="F372" s="67">
        <v>17</v>
      </c>
      <c r="G372" s="51"/>
      <c r="H372" s="304">
        <f>ROUND(G372*F372,2)</f>
        <v>0</v>
      </c>
    </row>
    <row r="373" spans="1:11" ht="45" customHeight="1" x14ac:dyDescent="0.2">
      <c r="A373" s="15"/>
      <c r="B373" s="161" t="s">
        <v>803</v>
      </c>
      <c r="C373" s="169" t="s">
        <v>808</v>
      </c>
      <c r="D373" s="170"/>
      <c r="E373" s="171" t="s">
        <v>35</v>
      </c>
      <c r="F373" s="67">
        <v>12</v>
      </c>
      <c r="G373" s="51"/>
      <c r="H373" s="304">
        <f>ROUND(G373*F373,2)</f>
        <v>0</v>
      </c>
    </row>
    <row r="374" spans="1:11" ht="30" customHeight="1" x14ac:dyDescent="0.2">
      <c r="A374" s="15"/>
      <c r="B374" s="161" t="s">
        <v>490</v>
      </c>
      <c r="C374" s="180" t="s">
        <v>491</v>
      </c>
      <c r="D374" s="170"/>
      <c r="E374" s="171"/>
      <c r="F374" s="67"/>
      <c r="G374" s="65"/>
      <c r="H374" s="65"/>
    </row>
    <row r="375" spans="1:11" ht="45" customHeight="1" x14ac:dyDescent="0.2">
      <c r="A375" s="15"/>
      <c r="B375" s="162" t="s">
        <v>801</v>
      </c>
      <c r="C375" s="64" t="s">
        <v>813</v>
      </c>
      <c r="D375" s="170"/>
      <c r="E375" s="171" t="s">
        <v>35</v>
      </c>
      <c r="F375" s="67">
        <v>148</v>
      </c>
      <c r="G375" s="51"/>
      <c r="H375" s="304">
        <f>ROUND(G375*F375,2)</f>
        <v>0</v>
      </c>
    </row>
    <row r="376" spans="1:11" ht="30" customHeight="1" x14ac:dyDescent="0.2">
      <c r="A376" s="15"/>
      <c r="B376" s="151" t="s">
        <v>492</v>
      </c>
      <c r="C376" s="169" t="s">
        <v>445</v>
      </c>
      <c r="D376" s="170" t="s">
        <v>214</v>
      </c>
      <c r="E376" s="171"/>
      <c r="F376" s="67"/>
      <c r="G376" s="65"/>
      <c r="H376" s="65"/>
    </row>
    <row r="377" spans="1:11" ht="30" customHeight="1" x14ac:dyDescent="0.2">
      <c r="A377" s="15"/>
      <c r="B377" s="162" t="s">
        <v>30</v>
      </c>
      <c r="C377" s="169" t="s">
        <v>446</v>
      </c>
      <c r="D377" s="170"/>
      <c r="E377" s="171"/>
      <c r="F377" s="67"/>
      <c r="G377" s="65"/>
      <c r="H377" s="65"/>
    </row>
    <row r="378" spans="1:11" ht="45" customHeight="1" x14ac:dyDescent="0.2">
      <c r="A378" s="15"/>
      <c r="B378" s="162" t="s">
        <v>801</v>
      </c>
      <c r="C378" s="180" t="s">
        <v>814</v>
      </c>
      <c r="D378" s="170"/>
      <c r="E378" s="171" t="s">
        <v>447</v>
      </c>
      <c r="F378" s="386">
        <v>34.200000000000003</v>
      </c>
      <c r="G378" s="51"/>
      <c r="H378" s="304">
        <f>ROUND(G378*F378,2)</f>
        <v>0</v>
      </c>
    </row>
    <row r="379" spans="1:11" s="6" customFormat="1" ht="30" customHeight="1" x14ac:dyDescent="0.2">
      <c r="A379" s="15"/>
      <c r="B379" s="166" t="s">
        <v>803</v>
      </c>
      <c r="C379" s="206" t="s">
        <v>815</v>
      </c>
      <c r="D379" s="190"/>
      <c r="E379" s="191" t="s">
        <v>447</v>
      </c>
      <c r="F379" s="395">
        <v>7.9</v>
      </c>
      <c r="G379" s="296"/>
      <c r="H379" s="337">
        <f>ROUND(G379*F379,2)</f>
        <v>0</v>
      </c>
      <c r="K379" s="7"/>
    </row>
    <row r="380" spans="1:11" s="6" customFormat="1" ht="30" customHeight="1" x14ac:dyDescent="0.2">
      <c r="A380" s="15"/>
      <c r="B380" s="162" t="s">
        <v>810</v>
      </c>
      <c r="C380" s="180" t="s">
        <v>818</v>
      </c>
      <c r="D380" s="170"/>
      <c r="E380" s="171" t="s">
        <v>447</v>
      </c>
      <c r="F380" s="386">
        <v>13.399999999999999</v>
      </c>
      <c r="G380" s="51"/>
      <c r="H380" s="304">
        <f>ROUND(G380*F380,2)</f>
        <v>0</v>
      </c>
      <c r="K380" s="7"/>
    </row>
    <row r="381" spans="1:11" s="6" customFormat="1" ht="30" customHeight="1" x14ac:dyDescent="0.2">
      <c r="A381" s="15"/>
      <c r="B381" s="167" t="s">
        <v>816</v>
      </c>
      <c r="C381" s="200" t="s">
        <v>819</v>
      </c>
      <c r="D381" s="174"/>
      <c r="E381" s="181" t="s">
        <v>447</v>
      </c>
      <c r="F381" s="386">
        <v>6.6</v>
      </c>
      <c r="G381" s="84"/>
      <c r="H381" s="304">
        <f>ROUND(G381*F381,2)</f>
        <v>0</v>
      </c>
      <c r="K381" s="7"/>
    </row>
    <row r="382" spans="1:11" s="6" customFormat="1" ht="30" customHeight="1" x14ac:dyDescent="0.2">
      <c r="A382" s="15"/>
      <c r="B382" s="162" t="s">
        <v>817</v>
      </c>
      <c r="C382" s="169" t="s">
        <v>820</v>
      </c>
      <c r="D382" s="170"/>
      <c r="E382" s="171" t="s">
        <v>447</v>
      </c>
      <c r="F382" s="386">
        <v>7.7</v>
      </c>
      <c r="G382" s="51"/>
      <c r="H382" s="304">
        <f>ROUND(G382*F382,2)</f>
        <v>0</v>
      </c>
      <c r="K382" s="7"/>
    </row>
    <row r="383" spans="1:11" s="6" customFormat="1" ht="30" customHeight="1" x14ac:dyDescent="0.2">
      <c r="A383" s="15"/>
      <c r="B383" s="151" t="s">
        <v>493</v>
      </c>
      <c r="C383" s="169" t="s">
        <v>449</v>
      </c>
      <c r="D383" s="170" t="s">
        <v>214</v>
      </c>
      <c r="E383" s="171"/>
      <c r="F383" s="387"/>
      <c r="G383" s="65"/>
      <c r="H383" s="65"/>
      <c r="K383" s="7"/>
    </row>
    <row r="384" spans="1:11" s="6" customFormat="1" ht="30" customHeight="1" x14ac:dyDescent="0.2">
      <c r="A384" s="15"/>
      <c r="B384" s="162" t="s">
        <v>30</v>
      </c>
      <c r="C384" s="169" t="s">
        <v>446</v>
      </c>
      <c r="D384" s="170"/>
      <c r="E384" s="171"/>
      <c r="F384" s="387"/>
      <c r="G384" s="65"/>
      <c r="H384" s="382"/>
      <c r="K384" s="7"/>
    </row>
    <row r="385" spans="1:11" s="6" customFormat="1" ht="30" customHeight="1" x14ac:dyDescent="0.2">
      <c r="A385" s="15"/>
      <c r="B385" s="167" t="s">
        <v>801</v>
      </c>
      <c r="C385" s="396" t="s">
        <v>821</v>
      </c>
      <c r="D385" s="174"/>
      <c r="E385" s="391" t="s">
        <v>447</v>
      </c>
      <c r="F385" s="386">
        <v>3.8</v>
      </c>
      <c r="G385" s="51"/>
      <c r="H385" s="304">
        <f>ROUND(G385*F385,2)</f>
        <v>0</v>
      </c>
      <c r="K385" s="7"/>
    </row>
    <row r="386" spans="1:11" s="6" customFormat="1" ht="30" customHeight="1" x14ac:dyDescent="0.2">
      <c r="A386" s="168"/>
      <c r="B386" s="151" t="s">
        <v>494</v>
      </c>
      <c r="C386" s="169" t="s">
        <v>495</v>
      </c>
      <c r="D386" s="170" t="s">
        <v>214</v>
      </c>
      <c r="E386" s="171"/>
      <c r="F386" s="173"/>
      <c r="G386" s="65"/>
      <c r="H386" s="317"/>
      <c r="K386" s="7"/>
    </row>
    <row r="387" spans="1:11" s="6" customFormat="1" ht="30" customHeight="1" x14ac:dyDescent="0.2">
      <c r="A387" s="15"/>
      <c r="B387" s="162" t="s">
        <v>30</v>
      </c>
      <c r="C387" s="169" t="s">
        <v>496</v>
      </c>
      <c r="D387" s="170"/>
      <c r="E387" s="171"/>
      <c r="F387" s="173"/>
      <c r="G387" s="65"/>
      <c r="H387" s="65"/>
      <c r="K387" s="7"/>
    </row>
    <row r="388" spans="1:11" s="6" customFormat="1" ht="30" customHeight="1" x14ac:dyDescent="0.2">
      <c r="A388" s="15"/>
      <c r="B388" s="162" t="s">
        <v>801</v>
      </c>
      <c r="C388" s="169" t="s">
        <v>822</v>
      </c>
      <c r="D388" s="170"/>
      <c r="E388" s="171" t="s">
        <v>62</v>
      </c>
      <c r="F388" s="67">
        <v>6</v>
      </c>
      <c r="G388" s="51"/>
      <c r="H388" s="304">
        <f>ROUND(G388*F388,2)</f>
        <v>0</v>
      </c>
      <c r="K388" s="7"/>
    </row>
    <row r="389" spans="1:11" s="6" customFormat="1" ht="30" customHeight="1" x14ac:dyDescent="0.2">
      <c r="A389" s="15"/>
      <c r="B389" s="162" t="s">
        <v>803</v>
      </c>
      <c r="C389" s="169" t="s">
        <v>823</v>
      </c>
      <c r="D389" s="170"/>
      <c r="E389" s="171" t="s">
        <v>62</v>
      </c>
      <c r="F389" s="67">
        <v>1</v>
      </c>
      <c r="G389" s="51"/>
      <c r="H389" s="304">
        <f>ROUND(G389*F389,2)</f>
        <v>0</v>
      </c>
      <c r="K389" s="7"/>
    </row>
    <row r="390" spans="1:11" s="6" customFormat="1" ht="30" customHeight="1" x14ac:dyDescent="0.2">
      <c r="A390" s="15"/>
      <c r="B390" s="162" t="s">
        <v>810</v>
      </c>
      <c r="C390" s="169" t="s">
        <v>824</v>
      </c>
      <c r="D390" s="170"/>
      <c r="E390" s="171" t="s">
        <v>62</v>
      </c>
      <c r="F390" s="67">
        <v>19</v>
      </c>
      <c r="G390" s="51"/>
      <c r="H390" s="304">
        <f>ROUND(G390*F390,2)</f>
        <v>0</v>
      </c>
      <c r="K390" s="7"/>
    </row>
    <row r="391" spans="1:11" s="6" customFormat="1" ht="30" customHeight="1" x14ac:dyDescent="0.2">
      <c r="A391" s="15"/>
      <c r="B391" s="162" t="s">
        <v>816</v>
      </c>
      <c r="C391" s="169" t="s">
        <v>825</v>
      </c>
      <c r="D391" s="170"/>
      <c r="E391" s="171" t="s">
        <v>62</v>
      </c>
      <c r="F391" s="67">
        <v>3</v>
      </c>
      <c r="G391" s="51"/>
      <c r="H391" s="304">
        <f>ROUND(G391*F391,2)</f>
        <v>0</v>
      </c>
      <c r="K391" s="7"/>
    </row>
    <row r="392" spans="1:11" s="6" customFormat="1" ht="30" customHeight="1" x14ac:dyDescent="0.2">
      <c r="A392" s="15"/>
      <c r="B392" s="162" t="s">
        <v>817</v>
      </c>
      <c r="C392" s="169" t="s">
        <v>826</v>
      </c>
      <c r="D392" s="170"/>
      <c r="E392" s="171" t="s">
        <v>62</v>
      </c>
      <c r="F392" s="67">
        <v>3</v>
      </c>
      <c r="G392" s="51"/>
      <c r="H392" s="304">
        <f>ROUND(G392*F392,2)</f>
        <v>0</v>
      </c>
      <c r="K392" s="7"/>
    </row>
    <row r="393" spans="1:11" s="6" customFormat="1" ht="30" customHeight="1" x14ac:dyDescent="0.2">
      <c r="A393" s="15"/>
      <c r="B393" s="162" t="s">
        <v>33</v>
      </c>
      <c r="C393" s="169" t="s">
        <v>497</v>
      </c>
      <c r="D393" s="170"/>
      <c r="E393" s="171"/>
      <c r="F393" s="67"/>
      <c r="G393" s="65"/>
      <c r="H393" s="65"/>
      <c r="K393" s="7"/>
    </row>
    <row r="394" spans="1:11" s="6" customFormat="1" ht="30" customHeight="1" x14ac:dyDescent="0.2">
      <c r="A394" s="15"/>
      <c r="B394" s="172" t="s">
        <v>801</v>
      </c>
      <c r="C394" s="169" t="s">
        <v>824</v>
      </c>
      <c r="D394" s="170"/>
      <c r="E394" s="171" t="s">
        <v>62</v>
      </c>
      <c r="F394" s="67">
        <v>5</v>
      </c>
      <c r="G394" s="51"/>
      <c r="H394" s="304">
        <f>ROUND(G394*F394,2)</f>
        <v>0</v>
      </c>
      <c r="K394" s="7"/>
    </row>
    <row r="395" spans="1:11" s="6" customFormat="1" ht="30" customHeight="1" x14ac:dyDescent="0.2">
      <c r="A395" s="15"/>
      <c r="B395" s="162" t="s">
        <v>36</v>
      </c>
      <c r="C395" s="169" t="s">
        <v>498</v>
      </c>
      <c r="D395" s="170"/>
      <c r="E395" s="171"/>
      <c r="F395" s="67"/>
      <c r="G395" s="65"/>
      <c r="H395" s="61"/>
      <c r="K395" s="7"/>
    </row>
    <row r="396" spans="1:11" s="6" customFormat="1" ht="30" customHeight="1" x14ac:dyDescent="0.2">
      <c r="A396" s="15"/>
      <c r="B396" s="172" t="s">
        <v>801</v>
      </c>
      <c r="C396" s="169" t="s">
        <v>827</v>
      </c>
      <c r="D396" s="170"/>
      <c r="E396" s="171" t="s">
        <v>62</v>
      </c>
      <c r="F396" s="67">
        <v>5</v>
      </c>
      <c r="G396" s="51"/>
      <c r="H396" s="304">
        <f>ROUND(G396*F396,2)</f>
        <v>0</v>
      </c>
      <c r="K396" s="7"/>
    </row>
    <row r="397" spans="1:11" s="6" customFormat="1" ht="30" customHeight="1" x14ac:dyDescent="0.2">
      <c r="A397" s="15"/>
      <c r="B397" s="172" t="s">
        <v>803</v>
      </c>
      <c r="C397" s="169" t="s">
        <v>828</v>
      </c>
      <c r="D397" s="170"/>
      <c r="E397" s="171" t="s">
        <v>62</v>
      </c>
      <c r="F397" s="67">
        <v>9</v>
      </c>
      <c r="G397" s="51"/>
      <c r="H397" s="304">
        <f>ROUND(G397*F397,2)</f>
        <v>0</v>
      </c>
      <c r="K397" s="7"/>
    </row>
    <row r="398" spans="1:11" s="6" customFormat="1" ht="30" customHeight="1" x14ac:dyDescent="0.2">
      <c r="A398" s="15"/>
      <c r="B398" s="172" t="s">
        <v>810</v>
      </c>
      <c r="C398" s="169" t="s">
        <v>829</v>
      </c>
      <c r="D398" s="170"/>
      <c r="E398" s="171" t="s">
        <v>62</v>
      </c>
      <c r="F398" s="67">
        <v>2</v>
      </c>
      <c r="G398" s="51"/>
      <c r="H398" s="304">
        <f>ROUND(G398*F398,2)</f>
        <v>0</v>
      </c>
      <c r="K398" s="7"/>
    </row>
    <row r="399" spans="1:11" s="6" customFormat="1" ht="30" customHeight="1" x14ac:dyDescent="0.2">
      <c r="A399" s="15"/>
      <c r="B399" s="172" t="s">
        <v>816</v>
      </c>
      <c r="C399" s="169" t="s">
        <v>826</v>
      </c>
      <c r="D399" s="170"/>
      <c r="E399" s="171" t="s">
        <v>62</v>
      </c>
      <c r="F399" s="67">
        <v>1</v>
      </c>
      <c r="G399" s="51"/>
      <c r="H399" s="304">
        <f>ROUND(G399*F399,2)</f>
        <v>0</v>
      </c>
      <c r="K399" s="7"/>
    </row>
    <row r="400" spans="1:11" s="6" customFormat="1" ht="30" customHeight="1" x14ac:dyDescent="0.2">
      <c r="A400" s="15"/>
      <c r="B400" s="162" t="s">
        <v>38</v>
      </c>
      <c r="C400" s="169" t="s">
        <v>499</v>
      </c>
      <c r="D400" s="170"/>
      <c r="E400" s="171"/>
      <c r="F400" s="69"/>
      <c r="G400" s="65"/>
      <c r="H400" s="65"/>
      <c r="K400" s="7"/>
    </row>
    <row r="401" spans="1:11" s="6" customFormat="1" ht="30" customHeight="1" x14ac:dyDescent="0.2">
      <c r="A401" s="15"/>
      <c r="B401" s="172" t="s">
        <v>801</v>
      </c>
      <c r="C401" s="169" t="s">
        <v>827</v>
      </c>
      <c r="D401" s="170"/>
      <c r="E401" s="171" t="s">
        <v>62</v>
      </c>
      <c r="F401" s="67">
        <v>4</v>
      </c>
      <c r="G401" s="51"/>
      <c r="H401" s="304">
        <f>ROUND(G401*F401,2)</f>
        <v>0</v>
      </c>
      <c r="K401" s="7"/>
    </row>
    <row r="402" spans="1:11" s="6" customFormat="1" ht="30" customHeight="1" x14ac:dyDescent="0.2">
      <c r="A402" s="15"/>
      <c r="B402" s="172" t="s">
        <v>803</v>
      </c>
      <c r="C402" s="169" t="s">
        <v>828</v>
      </c>
      <c r="D402" s="170"/>
      <c r="E402" s="171" t="s">
        <v>62</v>
      </c>
      <c r="F402" s="67">
        <v>1</v>
      </c>
      <c r="G402" s="51"/>
      <c r="H402" s="304">
        <f>ROUND(G402*F402,2)</f>
        <v>0</v>
      </c>
      <c r="K402" s="7"/>
    </row>
    <row r="403" spans="1:11" s="6" customFormat="1" ht="30" customHeight="1" x14ac:dyDescent="0.2">
      <c r="A403" s="15"/>
      <c r="B403" s="56" t="s">
        <v>500</v>
      </c>
      <c r="C403" s="169" t="s">
        <v>501</v>
      </c>
      <c r="D403" s="170" t="s">
        <v>214</v>
      </c>
      <c r="E403" s="171"/>
      <c r="F403" s="173"/>
      <c r="G403" s="65"/>
      <c r="H403" s="65"/>
      <c r="K403" s="7"/>
    </row>
    <row r="404" spans="1:11" s="6" customFormat="1" ht="30" customHeight="1" x14ac:dyDescent="0.2">
      <c r="A404" s="15"/>
      <c r="B404" s="68" t="s">
        <v>30</v>
      </c>
      <c r="C404" s="169" t="s">
        <v>502</v>
      </c>
      <c r="D404" s="170"/>
      <c r="E404" s="171"/>
      <c r="F404" s="173"/>
      <c r="G404" s="65"/>
      <c r="H404" s="65"/>
      <c r="K404" s="7"/>
    </row>
    <row r="405" spans="1:11" s="6" customFormat="1" ht="30" customHeight="1" x14ac:dyDescent="0.2">
      <c r="A405" s="15"/>
      <c r="B405" s="172" t="s">
        <v>801</v>
      </c>
      <c r="C405" s="169" t="s">
        <v>830</v>
      </c>
      <c r="D405" s="170"/>
      <c r="E405" s="171" t="s">
        <v>62</v>
      </c>
      <c r="F405" s="67">
        <v>25</v>
      </c>
      <c r="G405" s="51"/>
      <c r="H405" s="304">
        <f>ROUND(G405*F405,2)</f>
        <v>0</v>
      </c>
      <c r="K405" s="7"/>
    </row>
    <row r="406" spans="1:11" s="6" customFormat="1" ht="30" customHeight="1" x14ac:dyDescent="0.2">
      <c r="A406" s="15"/>
      <c r="B406" s="172" t="s">
        <v>803</v>
      </c>
      <c r="C406" s="169" t="s">
        <v>831</v>
      </c>
      <c r="D406" s="170"/>
      <c r="E406" s="171" t="s">
        <v>62</v>
      </c>
      <c r="F406" s="67">
        <v>4</v>
      </c>
      <c r="G406" s="51"/>
      <c r="H406" s="304">
        <f>ROUND(G406*F406,2)</f>
        <v>0</v>
      </c>
      <c r="K406" s="7"/>
    </row>
    <row r="407" spans="1:11" s="6" customFormat="1" ht="60" customHeight="1" x14ac:dyDescent="0.2">
      <c r="A407" s="15"/>
      <c r="B407" s="172" t="s">
        <v>810</v>
      </c>
      <c r="C407" s="169" t="s">
        <v>832</v>
      </c>
      <c r="D407" s="174"/>
      <c r="E407" s="171" t="s">
        <v>62</v>
      </c>
      <c r="F407" s="67">
        <v>1</v>
      </c>
      <c r="G407" s="51"/>
      <c r="H407" s="304">
        <f>ROUND(G407*F407,2)</f>
        <v>0</v>
      </c>
      <c r="K407" s="7"/>
    </row>
    <row r="408" spans="1:11" s="6" customFormat="1" ht="30" customHeight="1" x14ac:dyDescent="0.2">
      <c r="A408" s="15"/>
      <c r="B408" s="175" t="s">
        <v>503</v>
      </c>
      <c r="C408" s="176" t="s">
        <v>504</v>
      </c>
      <c r="D408" s="177" t="s">
        <v>214</v>
      </c>
      <c r="E408" s="178"/>
      <c r="F408" s="179"/>
      <c r="G408" s="297"/>
      <c r="H408" s="297"/>
      <c r="K408" s="7"/>
    </row>
    <row r="409" spans="1:11" s="6" customFormat="1" ht="30" customHeight="1" x14ac:dyDescent="0.2">
      <c r="A409" s="15"/>
      <c r="B409" s="68" t="s">
        <v>30</v>
      </c>
      <c r="C409" s="180" t="s">
        <v>442</v>
      </c>
      <c r="D409" s="170"/>
      <c r="E409" s="171"/>
      <c r="F409" s="67"/>
      <c r="G409" s="65"/>
      <c r="H409" s="397"/>
      <c r="K409" s="7"/>
    </row>
    <row r="410" spans="1:11" s="6" customFormat="1" ht="45" customHeight="1" x14ac:dyDescent="0.2">
      <c r="A410" s="15"/>
      <c r="B410" s="68" t="s">
        <v>801</v>
      </c>
      <c r="C410" s="169" t="s">
        <v>508</v>
      </c>
      <c r="D410" s="170"/>
      <c r="E410" s="171" t="s">
        <v>35</v>
      </c>
      <c r="F410" s="67">
        <v>100</v>
      </c>
      <c r="G410" s="51"/>
      <c r="H410" s="304">
        <f>ROUND(G410*F410,2)</f>
        <v>0</v>
      </c>
      <c r="K410" s="7"/>
    </row>
    <row r="411" spans="1:11" s="6" customFormat="1" ht="45" customHeight="1" x14ac:dyDescent="0.2">
      <c r="A411" s="15"/>
      <c r="B411" s="68" t="s">
        <v>803</v>
      </c>
      <c r="C411" s="169" t="s">
        <v>808</v>
      </c>
      <c r="D411" s="170"/>
      <c r="E411" s="171" t="s">
        <v>35</v>
      </c>
      <c r="F411" s="67">
        <v>315</v>
      </c>
      <c r="G411" s="51"/>
      <c r="H411" s="304">
        <f>ROUND(G411*F411,2)</f>
        <v>0</v>
      </c>
      <c r="K411" s="7"/>
    </row>
    <row r="412" spans="1:11" s="6" customFormat="1" ht="45" customHeight="1" x14ac:dyDescent="0.2">
      <c r="A412" s="15"/>
      <c r="B412" s="172" t="s">
        <v>810</v>
      </c>
      <c r="C412" s="64" t="s">
        <v>809</v>
      </c>
      <c r="D412" s="170"/>
      <c r="E412" s="171" t="s">
        <v>35</v>
      </c>
      <c r="F412" s="67">
        <v>75</v>
      </c>
      <c r="G412" s="51"/>
      <c r="H412" s="304">
        <f>ROUND(G412*F412,2)</f>
        <v>0</v>
      </c>
      <c r="K412" s="7"/>
    </row>
    <row r="413" spans="1:11" s="6" customFormat="1" ht="30" customHeight="1" x14ac:dyDescent="0.2">
      <c r="A413" s="15"/>
      <c r="B413" s="68" t="s">
        <v>33</v>
      </c>
      <c r="C413" s="180" t="s">
        <v>481</v>
      </c>
      <c r="D413" s="170"/>
      <c r="E413" s="171"/>
      <c r="F413" s="67"/>
      <c r="G413" s="65"/>
      <c r="H413" s="65"/>
      <c r="K413" s="7"/>
    </row>
    <row r="414" spans="1:11" s="6" customFormat="1" ht="45" customHeight="1" x14ac:dyDescent="0.2">
      <c r="A414" s="15"/>
      <c r="B414" s="68" t="s">
        <v>801</v>
      </c>
      <c r="C414" s="169" t="s">
        <v>508</v>
      </c>
      <c r="D414" s="170"/>
      <c r="E414" s="171" t="s">
        <v>35</v>
      </c>
      <c r="F414" s="67">
        <v>75</v>
      </c>
      <c r="G414" s="51"/>
      <c r="H414" s="304">
        <f>ROUND(G414*F414,2)</f>
        <v>0</v>
      </c>
      <c r="K414" s="7"/>
    </row>
    <row r="415" spans="1:11" s="6" customFormat="1" ht="45" customHeight="1" x14ac:dyDescent="0.2">
      <c r="A415" s="15"/>
      <c r="B415" s="68" t="s">
        <v>803</v>
      </c>
      <c r="C415" s="169" t="s">
        <v>808</v>
      </c>
      <c r="D415" s="170"/>
      <c r="E415" s="171" t="s">
        <v>35</v>
      </c>
      <c r="F415" s="67">
        <v>25</v>
      </c>
      <c r="G415" s="51"/>
      <c r="H415" s="304">
        <f>ROUND(G415*F415,2)</f>
        <v>0</v>
      </c>
      <c r="K415" s="7"/>
    </row>
    <row r="416" spans="1:11" s="6" customFormat="1" ht="45" customHeight="1" x14ac:dyDescent="0.2">
      <c r="A416" s="15"/>
      <c r="B416" s="172" t="s">
        <v>810</v>
      </c>
      <c r="C416" s="64" t="s">
        <v>809</v>
      </c>
      <c r="D416" s="170"/>
      <c r="E416" s="171" t="s">
        <v>35</v>
      </c>
      <c r="F416" s="67">
        <v>215</v>
      </c>
      <c r="G416" s="51"/>
      <c r="H416" s="304">
        <f>ROUND(G416*F416,2)</f>
        <v>0</v>
      </c>
      <c r="K416" s="7"/>
    </row>
    <row r="417" spans="1:11" s="6" customFormat="1" ht="45" customHeight="1" x14ac:dyDescent="0.2">
      <c r="A417" s="15"/>
      <c r="B417" s="68" t="s">
        <v>36</v>
      </c>
      <c r="C417" s="180" t="s">
        <v>505</v>
      </c>
      <c r="D417" s="170"/>
      <c r="E417" s="171"/>
      <c r="F417" s="67"/>
      <c r="G417" s="65"/>
      <c r="H417" s="65"/>
      <c r="K417" s="7"/>
    </row>
    <row r="418" spans="1:11" s="6" customFormat="1" ht="45" customHeight="1" x14ac:dyDescent="0.2">
      <c r="A418" s="15"/>
      <c r="B418" s="68" t="s">
        <v>801</v>
      </c>
      <c r="C418" s="169" t="s">
        <v>508</v>
      </c>
      <c r="D418" s="170"/>
      <c r="E418" s="171" t="s">
        <v>35</v>
      </c>
      <c r="F418" s="67">
        <v>21</v>
      </c>
      <c r="G418" s="51"/>
      <c r="H418" s="304">
        <f>ROUND(G418*F418,2)</f>
        <v>0</v>
      </c>
      <c r="K418" s="7"/>
    </row>
    <row r="419" spans="1:11" s="6" customFormat="1" ht="30" customHeight="1" x14ac:dyDescent="0.2">
      <c r="A419" s="15"/>
      <c r="B419" s="56" t="s">
        <v>506</v>
      </c>
      <c r="C419" s="64" t="s">
        <v>507</v>
      </c>
      <c r="D419" s="53" t="s">
        <v>214</v>
      </c>
      <c r="E419" s="181"/>
      <c r="F419" s="67"/>
      <c r="G419" s="65"/>
      <c r="H419" s="65"/>
      <c r="K419" s="7"/>
    </row>
    <row r="420" spans="1:11" s="6" customFormat="1" ht="45" customHeight="1" x14ac:dyDescent="0.2">
      <c r="A420" s="15"/>
      <c r="B420" s="68" t="s">
        <v>30</v>
      </c>
      <c r="C420" s="169" t="s">
        <v>508</v>
      </c>
      <c r="D420" s="53"/>
      <c r="E420" s="181"/>
      <c r="F420" s="67"/>
      <c r="G420" s="65"/>
      <c r="H420" s="65"/>
      <c r="K420" s="7"/>
    </row>
    <row r="421" spans="1:11" s="6" customFormat="1" ht="30" customHeight="1" x14ac:dyDescent="0.2">
      <c r="A421" s="15"/>
      <c r="B421" s="68" t="s">
        <v>801</v>
      </c>
      <c r="C421" s="180" t="s">
        <v>442</v>
      </c>
      <c r="D421" s="170"/>
      <c r="E421" s="171" t="s">
        <v>35</v>
      </c>
      <c r="F421" s="67">
        <v>105</v>
      </c>
      <c r="G421" s="51"/>
      <c r="H421" s="304">
        <f>ROUND(G421*F421,2)</f>
        <v>0</v>
      </c>
      <c r="K421" s="7"/>
    </row>
    <row r="422" spans="1:11" s="6" customFormat="1" ht="30" customHeight="1" x14ac:dyDescent="0.2">
      <c r="A422" s="15"/>
      <c r="B422" s="172" t="s">
        <v>803</v>
      </c>
      <c r="C422" s="64" t="s">
        <v>481</v>
      </c>
      <c r="D422" s="170"/>
      <c r="E422" s="171" t="s">
        <v>35</v>
      </c>
      <c r="F422" s="67">
        <v>5</v>
      </c>
      <c r="G422" s="51"/>
      <c r="H422" s="304">
        <f>ROUND(G422*F422,2)</f>
        <v>0</v>
      </c>
      <c r="K422" s="7"/>
    </row>
    <row r="423" spans="1:11" s="6" customFormat="1" ht="30" customHeight="1" x14ac:dyDescent="0.2">
      <c r="A423" s="15"/>
      <c r="B423" s="56" t="s">
        <v>509</v>
      </c>
      <c r="C423" s="64" t="s">
        <v>510</v>
      </c>
      <c r="D423" s="53" t="s">
        <v>214</v>
      </c>
      <c r="E423" s="171"/>
      <c r="F423" s="67"/>
      <c r="G423" s="65"/>
      <c r="H423" s="382"/>
      <c r="K423" s="7"/>
    </row>
    <row r="424" spans="1:11" s="6" customFormat="1" ht="30" customHeight="1" x14ac:dyDescent="0.2">
      <c r="A424" s="15"/>
      <c r="B424" s="68" t="s">
        <v>30</v>
      </c>
      <c r="C424" s="64" t="s">
        <v>511</v>
      </c>
      <c r="D424" s="170"/>
      <c r="E424" s="171"/>
      <c r="F424" s="67"/>
      <c r="G424" s="65"/>
      <c r="H424" s="382"/>
      <c r="K424" s="7"/>
    </row>
    <row r="425" spans="1:11" s="6" customFormat="1" ht="30" customHeight="1" x14ac:dyDescent="0.2">
      <c r="A425" s="15"/>
      <c r="B425" s="172" t="s">
        <v>801</v>
      </c>
      <c r="C425" s="180" t="s">
        <v>807</v>
      </c>
      <c r="D425" s="170"/>
      <c r="E425" s="171" t="s">
        <v>447</v>
      </c>
      <c r="F425" s="67">
        <v>15</v>
      </c>
      <c r="G425" s="51"/>
      <c r="H425" s="317">
        <f t="shared" ref="H425:H488" si="10">ROUND(G425*F425,2)</f>
        <v>0</v>
      </c>
      <c r="K425" s="7"/>
    </row>
    <row r="426" spans="1:11" s="6" customFormat="1" ht="30" customHeight="1" x14ac:dyDescent="0.2">
      <c r="A426" s="15"/>
      <c r="B426" s="56" t="s">
        <v>512</v>
      </c>
      <c r="C426" s="182" t="s">
        <v>513</v>
      </c>
      <c r="D426" s="53" t="s">
        <v>514</v>
      </c>
      <c r="E426" s="66"/>
      <c r="F426" s="67"/>
      <c r="G426" s="65"/>
      <c r="H426" s="382"/>
      <c r="K426" s="7"/>
    </row>
    <row r="427" spans="1:11" s="6" customFormat="1" ht="30" customHeight="1" x14ac:dyDescent="0.2">
      <c r="A427" s="15"/>
      <c r="B427" s="62" t="s">
        <v>30</v>
      </c>
      <c r="C427" s="64" t="s">
        <v>515</v>
      </c>
      <c r="D427" s="53"/>
      <c r="E427" s="66" t="s">
        <v>35</v>
      </c>
      <c r="F427" s="67">
        <v>13</v>
      </c>
      <c r="G427" s="51"/>
      <c r="H427" s="65">
        <f t="shared" si="10"/>
        <v>0</v>
      </c>
      <c r="K427" s="7"/>
    </row>
    <row r="428" spans="1:11" s="6" customFormat="1" ht="30" customHeight="1" x14ac:dyDescent="0.2">
      <c r="A428" s="15"/>
      <c r="B428" s="62" t="s">
        <v>33</v>
      </c>
      <c r="C428" s="64" t="s">
        <v>516</v>
      </c>
      <c r="D428" s="53"/>
      <c r="E428" s="66" t="s">
        <v>35</v>
      </c>
      <c r="F428" s="67">
        <v>69</v>
      </c>
      <c r="G428" s="51"/>
      <c r="H428" s="317">
        <f t="shared" si="10"/>
        <v>0</v>
      </c>
      <c r="K428" s="7"/>
    </row>
    <row r="429" spans="1:11" ht="30" customHeight="1" x14ac:dyDescent="0.2">
      <c r="A429" s="15"/>
      <c r="B429" s="62" t="s">
        <v>36</v>
      </c>
      <c r="C429" s="64" t="s">
        <v>517</v>
      </c>
      <c r="D429" s="53"/>
      <c r="E429" s="183" t="s">
        <v>35</v>
      </c>
      <c r="F429" s="67">
        <v>18</v>
      </c>
      <c r="G429" s="51"/>
      <c r="H429" s="65">
        <f t="shared" si="10"/>
        <v>0</v>
      </c>
    </row>
    <row r="430" spans="1:11" ht="30" customHeight="1" x14ac:dyDescent="0.2">
      <c r="A430" s="15"/>
      <c r="B430" s="56" t="s">
        <v>518</v>
      </c>
      <c r="C430" s="182" t="s">
        <v>519</v>
      </c>
      <c r="D430" s="53" t="s">
        <v>514</v>
      </c>
      <c r="E430" s="66"/>
      <c r="F430" s="67"/>
      <c r="G430" s="65"/>
      <c r="H430" s="65"/>
    </row>
    <row r="431" spans="1:11" ht="30" customHeight="1" x14ac:dyDescent="0.2">
      <c r="A431" s="15"/>
      <c r="B431" s="62" t="s">
        <v>30</v>
      </c>
      <c r="C431" s="64" t="s">
        <v>515</v>
      </c>
      <c r="D431" s="53"/>
      <c r="E431" s="66"/>
      <c r="F431" s="67"/>
      <c r="G431" s="65"/>
      <c r="H431" s="65"/>
    </row>
    <row r="432" spans="1:11" ht="45" customHeight="1" x14ac:dyDescent="0.2">
      <c r="A432" s="15"/>
      <c r="B432" s="62" t="s">
        <v>801</v>
      </c>
      <c r="C432" s="182" t="s">
        <v>508</v>
      </c>
      <c r="D432" s="53"/>
      <c r="E432" s="183" t="s">
        <v>35</v>
      </c>
      <c r="F432" s="67">
        <v>13</v>
      </c>
      <c r="G432" s="51"/>
      <c r="H432" s="65">
        <f t="shared" si="10"/>
        <v>0</v>
      </c>
    </row>
    <row r="433" spans="1:10" ht="30" customHeight="1" x14ac:dyDescent="0.2">
      <c r="A433" s="15"/>
      <c r="B433" s="184" t="s">
        <v>33</v>
      </c>
      <c r="C433" s="176" t="s">
        <v>516</v>
      </c>
      <c r="D433" s="177"/>
      <c r="E433" s="185"/>
      <c r="F433" s="179"/>
      <c r="G433" s="297"/>
      <c r="H433" s="297"/>
    </row>
    <row r="434" spans="1:10" ht="45" customHeight="1" x14ac:dyDescent="0.2">
      <c r="A434" s="15"/>
      <c r="B434" s="62" t="s">
        <v>801</v>
      </c>
      <c r="C434" s="182" t="s">
        <v>508</v>
      </c>
      <c r="D434" s="53"/>
      <c r="E434" s="183" t="s">
        <v>35</v>
      </c>
      <c r="F434" s="67">
        <v>31</v>
      </c>
      <c r="G434" s="51"/>
      <c r="H434" s="65">
        <f t="shared" si="10"/>
        <v>0</v>
      </c>
    </row>
    <row r="435" spans="1:10" ht="45" customHeight="1" x14ac:dyDescent="0.2">
      <c r="A435" s="15"/>
      <c r="B435" s="62" t="s">
        <v>803</v>
      </c>
      <c r="C435" s="182" t="s">
        <v>808</v>
      </c>
      <c r="D435" s="53"/>
      <c r="E435" s="183" t="s">
        <v>35</v>
      </c>
      <c r="F435" s="67">
        <v>38</v>
      </c>
      <c r="G435" s="51"/>
      <c r="H435" s="65">
        <f t="shared" si="10"/>
        <v>0</v>
      </c>
    </row>
    <row r="436" spans="1:10" ht="30" customHeight="1" x14ac:dyDescent="0.2">
      <c r="A436" s="15"/>
      <c r="B436" s="62" t="s">
        <v>36</v>
      </c>
      <c r="C436" s="186" t="s">
        <v>520</v>
      </c>
      <c r="D436" s="53"/>
      <c r="E436" s="183"/>
      <c r="F436" s="67"/>
      <c r="G436" s="394"/>
      <c r="H436" s="65"/>
    </row>
    <row r="437" spans="1:10" ht="45" customHeight="1" x14ac:dyDescent="0.2">
      <c r="A437" s="15"/>
      <c r="B437" s="62" t="s">
        <v>801</v>
      </c>
      <c r="C437" s="182" t="s">
        <v>808</v>
      </c>
      <c r="D437" s="53"/>
      <c r="E437" s="183" t="s">
        <v>35</v>
      </c>
      <c r="F437" s="67">
        <v>18</v>
      </c>
      <c r="G437" s="51"/>
      <c r="H437" s="65">
        <f t="shared" si="10"/>
        <v>0</v>
      </c>
    </row>
    <row r="438" spans="1:10" ht="30" customHeight="1" x14ac:dyDescent="0.2">
      <c r="A438" s="15"/>
      <c r="B438" s="56" t="s">
        <v>521</v>
      </c>
      <c r="C438" s="182" t="s">
        <v>522</v>
      </c>
      <c r="D438" s="53" t="s">
        <v>514</v>
      </c>
      <c r="E438" s="66"/>
      <c r="F438" s="67"/>
      <c r="G438" s="65"/>
      <c r="H438" s="65"/>
    </row>
    <row r="439" spans="1:10" ht="30" customHeight="1" x14ac:dyDescent="0.2">
      <c r="A439" s="15"/>
      <c r="B439" s="62" t="s">
        <v>30</v>
      </c>
      <c r="C439" s="182" t="s">
        <v>523</v>
      </c>
      <c r="D439" s="53"/>
      <c r="E439" s="183" t="s">
        <v>35</v>
      </c>
      <c r="F439" s="67">
        <v>72</v>
      </c>
      <c r="G439" s="51"/>
      <c r="H439" s="65">
        <f t="shared" si="10"/>
        <v>0</v>
      </c>
    </row>
    <row r="440" spans="1:10" s="115" customFormat="1" ht="30" customHeight="1" x14ac:dyDescent="0.2">
      <c r="A440" s="15"/>
      <c r="B440" s="62" t="s">
        <v>33</v>
      </c>
      <c r="C440" s="182" t="s">
        <v>524</v>
      </c>
      <c r="D440" s="53"/>
      <c r="E440" s="183" t="s">
        <v>35</v>
      </c>
      <c r="F440" s="67">
        <v>151</v>
      </c>
      <c r="G440" s="51"/>
      <c r="H440" s="65">
        <f t="shared" si="10"/>
        <v>0</v>
      </c>
      <c r="I440" s="114"/>
      <c r="J440" s="114"/>
    </row>
    <row r="441" spans="1:10" ht="30" customHeight="1" x14ac:dyDescent="0.2">
      <c r="A441" s="168"/>
      <c r="B441" s="56" t="s">
        <v>525</v>
      </c>
      <c r="C441" s="182" t="s">
        <v>526</v>
      </c>
      <c r="D441" s="53" t="s">
        <v>514</v>
      </c>
      <c r="E441" s="66"/>
      <c r="F441" s="67"/>
      <c r="G441" s="65"/>
      <c r="H441" s="65"/>
    </row>
    <row r="442" spans="1:10" ht="30" customHeight="1" x14ac:dyDescent="0.2">
      <c r="A442" s="15"/>
      <c r="B442" s="62" t="s">
        <v>30</v>
      </c>
      <c r="C442" s="182" t="s">
        <v>523</v>
      </c>
      <c r="D442" s="53"/>
      <c r="E442" s="183"/>
      <c r="F442" s="67"/>
      <c r="G442" s="65"/>
      <c r="H442" s="65"/>
    </row>
    <row r="443" spans="1:10" ht="45" customHeight="1" x14ac:dyDescent="0.2">
      <c r="A443" s="15"/>
      <c r="B443" s="68" t="s">
        <v>801</v>
      </c>
      <c r="C443" s="169" t="s">
        <v>508</v>
      </c>
      <c r="D443" s="170"/>
      <c r="E443" s="171" t="s">
        <v>35</v>
      </c>
      <c r="F443" s="67">
        <v>16</v>
      </c>
      <c r="G443" s="51"/>
      <c r="H443" s="65">
        <f t="shared" si="10"/>
        <v>0</v>
      </c>
    </row>
    <row r="444" spans="1:10" ht="45" customHeight="1" x14ac:dyDescent="0.2">
      <c r="A444" s="15"/>
      <c r="B444" s="68" t="s">
        <v>803</v>
      </c>
      <c r="C444" s="169" t="s">
        <v>808</v>
      </c>
      <c r="D444" s="170"/>
      <c r="E444" s="171" t="s">
        <v>35</v>
      </c>
      <c r="F444" s="67">
        <v>21</v>
      </c>
      <c r="G444" s="51"/>
      <c r="H444" s="65">
        <f t="shared" si="10"/>
        <v>0</v>
      </c>
    </row>
    <row r="445" spans="1:10" ht="45" customHeight="1" x14ac:dyDescent="0.2">
      <c r="A445" s="15"/>
      <c r="B445" s="172" t="s">
        <v>810</v>
      </c>
      <c r="C445" s="64" t="s">
        <v>809</v>
      </c>
      <c r="D445" s="170"/>
      <c r="E445" s="171" t="s">
        <v>35</v>
      </c>
      <c r="F445" s="67">
        <v>35</v>
      </c>
      <c r="G445" s="51"/>
      <c r="H445" s="65">
        <f t="shared" si="10"/>
        <v>0</v>
      </c>
    </row>
    <row r="446" spans="1:10" ht="30" customHeight="1" x14ac:dyDescent="0.2">
      <c r="A446" s="15"/>
      <c r="B446" s="62" t="s">
        <v>33</v>
      </c>
      <c r="C446" s="182" t="s">
        <v>524</v>
      </c>
      <c r="D446" s="53"/>
      <c r="E446" s="183"/>
      <c r="F446" s="67"/>
      <c r="G446" s="65"/>
      <c r="H446" s="65"/>
    </row>
    <row r="447" spans="1:10" ht="45" customHeight="1" x14ac:dyDescent="0.2">
      <c r="A447" s="15"/>
      <c r="B447" s="68" t="s">
        <v>801</v>
      </c>
      <c r="C447" s="169" t="s">
        <v>508</v>
      </c>
      <c r="D447" s="170"/>
      <c r="E447" s="171" t="s">
        <v>35</v>
      </c>
      <c r="F447" s="67">
        <v>151</v>
      </c>
      <c r="G447" s="51"/>
      <c r="H447" s="65">
        <f t="shared" si="10"/>
        <v>0</v>
      </c>
    </row>
    <row r="448" spans="1:10" ht="30" customHeight="1" x14ac:dyDescent="0.2">
      <c r="A448" s="15"/>
      <c r="B448" s="56" t="s">
        <v>527</v>
      </c>
      <c r="C448" s="64" t="s">
        <v>528</v>
      </c>
      <c r="D448" s="53" t="s">
        <v>214</v>
      </c>
      <c r="E448" s="181"/>
      <c r="F448" s="67"/>
      <c r="G448" s="65"/>
      <c r="H448" s="65"/>
    </row>
    <row r="449" spans="1:10" ht="30" customHeight="1" x14ac:dyDescent="0.2">
      <c r="A449" s="15"/>
      <c r="B449" s="62" t="s">
        <v>30</v>
      </c>
      <c r="C449" s="182" t="s">
        <v>529</v>
      </c>
      <c r="D449" s="53"/>
      <c r="E449" s="183" t="s">
        <v>62</v>
      </c>
      <c r="F449" s="67">
        <v>1</v>
      </c>
      <c r="G449" s="51"/>
      <c r="H449" s="65">
        <f t="shared" si="10"/>
        <v>0</v>
      </c>
    </row>
    <row r="450" spans="1:10" ht="30" customHeight="1" x14ac:dyDescent="0.2">
      <c r="A450" s="15"/>
      <c r="B450" s="62" t="s">
        <v>33</v>
      </c>
      <c r="C450" s="182" t="s">
        <v>530</v>
      </c>
      <c r="D450" s="53"/>
      <c r="E450" s="183" t="s">
        <v>62</v>
      </c>
      <c r="F450" s="67">
        <v>2</v>
      </c>
      <c r="G450" s="51"/>
      <c r="H450" s="65">
        <f t="shared" si="10"/>
        <v>0</v>
      </c>
    </row>
    <row r="451" spans="1:10" ht="30" customHeight="1" x14ac:dyDescent="0.2">
      <c r="A451" s="15"/>
      <c r="B451" s="62" t="s">
        <v>36</v>
      </c>
      <c r="C451" s="182" t="s">
        <v>531</v>
      </c>
      <c r="D451" s="53"/>
      <c r="E451" s="183" t="s">
        <v>62</v>
      </c>
      <c r="F451" s="67">
        <v>1</v>
      </c>
      <c r="G451" s="51"/>
      <c r="H451" s="65">
        <f t="shared" si="10"/>
        <v>0</v>
      </c>
    </row>
    <row r="452" spans="1:10" ht="30" customHeight="1" x14ac:dyDescent="0.2">
      <c r="A452" s="15"/>
      <c r="B452" s="62" t="s">
        <v>38</v>
      </c>
      <c r="C452" s="182" t="s">
        <v>532</v>
      </c>
      <c r="D452" s="53"/>
      <c r="E452" s="183" t="s">
        <v>62</v>
      </c>
      <c r="F452" s="67">
        <v>4</v>
      </c>
      <c r="G452" s="51"/>
      <c r="H452" s="65">
        <f t="shared" si="10"/>
        <v>0</v>
      </c>
    </row>
    <row r="453" spans="1:10" ht="30" customHeight="1" x14ac:dyDescent="0.2">
      <c r="A453" s="15"/>
      <c r="B453" s="56" t="s">
        <v>533</v>
      </c>
      <c r="C453" s="64" t="s">
        <v>534</v>
      </c>
      <c r="D453" s="53" t="s">
        <v>535</v>
      </c>
      <c r="E453" s="181" t="s">
        <v>62</v>
      </c>
      <c r="F453" s="67">
        <v>1</v>
      </c>
      <c r="G453" s="51"/>
      <c r="H453" s="317">
        <f t="shared" si="10"/>
        <v>0</v>
      </c>
    </row>
    <row r="454" spans="1:10" s="95" customFormat="1" ht="30" customHeight="1" x14ac:dyDescent="0.2">
      <c r="A454" s="15"/>
      <c r="B454" s="56" t="s">
        <v>536</v>
      </c>
      <c r="C454" s="187" t="s">
        <v>451</v>
      </c>
      <c r="D454" s="170" t="s">
        <v>214</v>
      </c>
      <c r="E454" s="171"/>
      <c r="F454" s="67"/>
      <c r="G454" s="65"/>
      <c r="H454" s="382"/>
      <c r="I454" s="94"/>
      <c r="J454" s="94"/>
    </row>
    <row r="455" spans="1:10" s="95" customFormat="1" ht="30" customHeight="1" x14ac:dyDescent="0.2">
      <c r="A455" s="15"/>
      <c r="B455" s="172" t="s">
        <v>30</v>
      </c>
      <c r="C455" s="187" t="s">
        <v>537</v>
      </c>
      <c r="D455" s="170"/>
      <c r="E455" s="171" t="s">
        <v>62</v>
      </c>
      <c r="F455" s="67">
        <v>2</v>
      </c>
      <c r="G455" s="51"/>
      <c r="H455" s="65">
        <f t="shared" si="10"/>
        <v>0</v>
      </c>
      <c r="I455" s="94"/>
      <c r="J455" s="94"/>
    </row>
    <row r="456" spans="1:10" s="95" customFormat="1" ht="30" customHeight="1" x14ac:dyDescent="0.2">
      <c r="A456" s="15"/>
      <c r="B456" s="172" t="s">
        <v>33</v>
      </c>
      <c r="C456" s="187" t="s">
        <v>538</v>
      </c>
      <c r="D456" s="170"/>
      <c r="E456" s="171" t="s">
        <v>62</v>
      </c>
      <c r="F456" s="67">
        <v>2</v>
      </c>
      <c r="G456" s="51"/>
      <c r="H456" s="65">
        <f t="shared" si="10"/>
        <v>0</v>
      </c>
      <c r="I456" s="94"/>
      <c r="J456" s="94"/>
    </row>
    <row r="457" spans="1:10" s="95" customFormat="1" ht="30" customHeight="1" x14ac:dyDescent="0.2">
      <c r="A457" s="15"/>
      <c r="B457" s="172" t="s">
        <v>36</v>
      </c>
      <c r="C457" s="187" t="s">
        <v>539</v>
      </c>
      <c r="D457" s="170"/>
      <c r="E457" s="171" t="s">
        <v>62</v>
      </c>
      <c r="F457" s="67">
        <v>1</v>
      </c>
      <c r="G457" s="51"/>
      <c r="H457" s="65">
        <f t="shared" si="10"/>
        <v>0</v>
      </c>
      <c r="I457" s="94"/>
      <c r="J457" s="94"/>
    </row>
    <row r="458" spans="1:10" s="95" customFormat="1" ht="30" customHeight="1" x14ac:dyDescent="0.2">
      <c r="A458" s="15"/>
      <c r="B458" s="172" t="s">
        <v>38</v>
      </c>
      <c r="C458" s="187" t="s">
        <v>540</v>
      </c>
      <c r="D458" s="170"/>
      <c r="E458" s="171" t="s">
        <v>62</v>
      </c>
      <c r="F458" s="67">
        <v>1</v>
      </c>
      <c r="G458" s="51"/>
      <c r="H458" s="317">
        <f t="shared" si="10"/>
        <v>0</v>
      </c>
      <c r="I458" s="94"/>
      <c r="J458" s="94"/>
    </row>
    <row r="459" spans="1:10" s="95" customFormat="1" ht="30" customHeight="1" x14ac:dyDescent="0.2">
      <c r="A459" s="15"/>
      <c r="B459" s="56" t="s">
        <v>541</v>
      </c>
      <c r="C459" s="187" t="s">
        <v>456</v>
      </c>
      <c r="D459" s="170" t="s">
        <v>214</v>
      </c>
      <c r="E459" s="171"/>
      <c r="F459" s="67"/>
      <c r="G459" s="65"/>
      <c r="H459" s="388"/>
      <c r="I459" s="94"/>
      <c r="J459" s="94"/>
    </row>
    <row r="460" spans="1:10" s="95" customFormat="1" ht="30" customHeight="1" x14ac:dyDescent="0.2">
      <c r="A460" s="15"/>
      <c r="B460" s="188" t="s">
        <v>30</v>
      </c>
      <c r="C460" s="189" t="s">
        <v>542</v>
      </c>
      <c r="D460" s="190"/>
      <c r="E460" s="191" t="s">
        <v>62</v>
      </c>
      <c r="F460" s="179">
        <v>4</v>
      </c>
      <c r="G460" s="296"/>
      <c r="H460" s="297">
        <f t="shared" si="10"/>
        <v>0</v>
      </c>
      <c r="I460" s="94"/>
      <c r="J460" s="94"/>
    </row>
    <row r="461" spans="1:10" ht="30" customHeight="1" x14ac:dyDescent="0.2">
      <c r="A461" s="15"/>
      <c r="B461" s="172" t="s">
        <v>33</v>
      </c>
      <c r="C461" s="187" t="s">
        <v>543</v>
      </c>
      <c r="D461" s="170"/>
      <c r="E461" s="171" t="s">
        <v>62</v>
      </c>
      <c r="F461" s="67">
        <v>1</v>
      </c>
      <c r="G461" s="51"/>
      <c r="H461" s="65">
        <f t="shared" si="10"/>
        <v>0</v>
      </c>
    </row>
    <row r="462" spans="1:10" ht="30" customHeight="1" x14ac:dyDescent="0.2">
      <c r="A462" s="15"/>
      <c r="B462" s="172" t="s">
        <v>36</v>
      </c>
      <c r="C462" s="187" t="s">
        <v>544</v>
      </c>
      <c r="D462" s="170"/>
      <c r="E462" s="171" t="s">
        <v>62</v>
      </c>
      <c r="F462" s="67">
        <v>6</v>
      </c>
      <c r="G462" s="51"/>
      <c r="H462" s="65">
        <f t="shared" si="10"/>
        <v>0</v>
      </c>
    </row>
    <row r="463" spans="1:10" ht="45" customHeight="1" x14ac:dyDescent="0.2">
      <c r="A463" s="15"/>
      <c r="B463" s="56" t="s">
        <v>545</v>
      </c>
      <c r="C463" s="187" t="s">
        <v>546</v>
      </c>
      <c r="D463" s="170" t="s">
        <v>214</v>
      </c>
      <c r="E463" s="171"/>
      <c r="F463" s="67"/>
      <c r="G463" s="65"/>
      <c r="H463" s="65"/>
    </row>
    <row r="464" spans="1:10" ht="30" customHeight="1" x14ac:dyDescent="0.2">
      <c r="A464" s="15"/>
      <c r="B464" s="62" t="s">
        <v>30</v>
      </c>
      <c r="C464" s="192" t="s">
        <v>408</v>
      </c>
      <c r="D464" s="174"/>
      <c r="E464" s="181" t="s">
        <v>62</v>
      </c>
      <c r="F464" s="67">
        <v>2</v>
      </c>
      <c r="G464" s="84"/>
      <c r="H464" s="65">
        <f t="shared" si="10"/>
        <v>0</v>
      </c>
    </row>
    <row r="465" spans="1:10" s="194" customFormat="1" ht="30" customHeight="1" x14ac:dyDescent="0.2">
      <c r="A465" s="15"/>
      <c r="B465" s="62" t="s">
        <v>33</v>
      </c>
      <c r="C465" s="187" t="s">
        <v>547</v>
      </c>
      <c r="D465" s="170"/>
      <c r="E465" s="171" t="s">
        <v>62</v>
      </c>
      <c r="F465" s="67">
        <v>2</v>
      </c>
      <c r="G465" s="51"/>
      <c r="H465" s="65">
        <f t="shared" si="10"/>
        <v>0</v>
      </c>
      <c r="I465" s="193"/>
      <c r="J465" s="193"/>
    </row>
    <row r="466" spans="1:10" ht="45" customHeight="1" x14ac:dyDescent="0.2">
      <c r="A466" s="15"/>
      <c r="B466" s="56" t="s">
        <v>548</v>
      </c>
      <c r="C466" s="187" t="s">
        <v>549</v>
      </c>
      <c r="D466" s="170" t="s">
        <v>214</v>
      </c>
      <c r="E466" s="171" t="s">
        <v>62</v>
      </c>
      <c r="F466" s="67">
        <v>4</v>
      </c>
      <c r="G466" s="51"/>
      <c r="H466" s="65">
        <f t="shared" si="10"/>
        <v>0</v>
      </c>
    </row>
    <row r="467" spans="1:10" ht="45" customHeight="1" x14ac:dyDescent="0.2">
      <c r="A467" s="15"/>
      <c r="B467" s="56" t="s">
        <v>550</v>
      </c>
      <c r="C467" s="187" t="s">
        <v>551</v>
      </c>
      <c r="D467" s="170" t="s">
        <v>214</v>
      </c>
      <c r="E467" s="171"/>
      <c r="F467" s="67"/>
      <c r="G467" s="65"/>
      <c r="H467" s="65"/>
    </row>
    <row r="468" spans="1:10" ht="30" customHeight="1" x14ac:dyDescent="0.2">
      <c r="A468" s="15"/>
      <c r="B468" s="62" t="s">
        <v>30</v>
      </c>
      <c r="C468" s="187" t="s">
        <v>552</v>
      </c>
      <c r="D468" s="170"/>
      <c r="E468" s="171" t="s">
        <v>460</v>
      </c>
      <c r="F468" s="67">
        <v>5</v>
      </c>
      <c r="G468" s="51"/>
      <c r="H468" s="388">
        <f t="shared" si="10"/>
        <v>0</v>
      </c>
    </row>
    <row r="469" spans="1:10" ht="30" customHeight="1" x14ac:dyDescent="0.2">
      <c r="A469" s="15"/>
      <c r="B469" s="62" t="s">
        <v>33</v>
      </c>
      <c r="C469" s="187" t="s">
        <v>553</v>
      </c>
      <c r="D469" s="170"/>
      <c r="E469" s="171" t="s">
        <v>460</v>
      </c>
      <c r="F469" s="67">
        <v>5</v>
      </c>
      <c r="G469" s="51"/>
      <c r="H469" s="388">
        <f t="shared" si="10"/>
        <v>0</v>
      </c>
    </row>
    <row r="470" spans="1:10" ht="30" customHeight="1" x14ac:dyDescent="0.2">
      <c r="A470" s="15"/>
      <c r="B470" s="62" t="s">
        <v>36</v>
      </c>
      <c r="C470" s="187" t="s">
        <v>554</v>
      </c>
      <c r="D470" s="170"/>
      <c r="E470" s="171" t="s">
        <v>460</v>
      </c>
      <c r="F470" s="67">
        <v>12</v>
      </c>
      <c r="G470" s="51"/>
      <c r="H470" s="65">
        <f t="shared" si="10"/>
        <v>0</v>
      </c>
    </row>
    <row r="471" spans="1:10" ht="30" customHeight="1" x14ac:dyDescent="0.2">
      <c r="A471" s="15"/>
      <c r="B471" s="62" t="s">
        <v>38</v>
      </c>
      <c r="C471" s="187" t="s">
        <v>555</v>
      </c>
      <c r="D471" s="170"/>
      <c r="E471" s="171" t="s">
        <v>460</v>
      </c>
      <c r="F471" s="67">
        <v>13</v>
      </c>
      <c r="G471" s="51"/>
      <c r="H471" s="65">
        <f t="shared" si="10"/>
        <v>0</v>
      </c>
    </row>
    <row r="472" spans="1:10" ht="30" customHeight="1" x14ac:dyDescent="0.2">
      <c r="A472" s="15"/>
      <c r="B472" s="62" t="s">
        <v>47</v>
      </c>
      <c r="C472" s="187" t="s">
        <v>556</v>
      </c>
      <c r="D472" s="170"/>
      <c r="E472" s="171" t="s">
        <v>460</v>
      </c>
      <c r="F472" s="67">
        <v>10</v>
      </c>
      <c r="G472" s="51"/>
      <c r="H472" s="65">
        <f>ROUND(G472*F472,2)</f>
        <v>0</v>
      </c>
    </row>
    <row r="473" spans="1:10" ht="30" customHeight="1" x14ac:dyDescent="0.2">
      <c r="A473" s="15"/>
      <c r="B473" s="62" t="s">
        <v>49</v>
      </c>
      <c r="C473" s="187" t="s">
        <v>557</v>
      </c>
      <c r="D473" s="170"/>
      <c r="E473" s="171" t="s">
        <v>460</v>
      </c>
      <c r="F473" s="67">
        <v>22</v>
      </c>
      <c r="G473" s="51"/>
      <c r="H473" s="65">
        <f t="shared" si="10"/>
        <v>0</v>
      </c>
    </row>
    <row r="474" spans="1:10" ht="30" customHeight="1" x14ac:dyDescent="0.2">
      <c r="A474" s="15"/>
      <c r="B474" s="62" t="s">
        <v>318</v>
      </c>
      <c r="C474" s="187" t="s">
        <v>558</v>
      </c>
      <c r="D474" s="170"/>
      <c r="E474" s="171" t="s">
        <v>460</v>
      </c>
      <c r="F474" s="67">
        <v>420</v>
      </c>
      <c r="G474" s="51"/>
      <c r="H474" s="65">
        <f t="shared" si="10"/>
        <v>0</v>
      </c>
    </row>
    <row r="475" spans="1:10" ht="30" customHeight="1" x14ac:dyDescent="0.2">
      <c r="A475" s="15"/>
      <c r="B475" s="62" t="s">
        <v>332</v>
      </c>
      <c r="C475" s="187" t="s">
        <v>559</v>
      </c>
      <c r="D475" s="170"/>
      <c r="E475" s="171" t="s">
        <v>460</v>
      </c>
      <c r="F475" s="67">
        <v>20</v>
      </c>
      <c r="G475" s="51"/>
      <c r="H475" s="65">
        <f>ROUND(G475*F475,2)</f>
        <v>0</v>
      </c>
    </row>
    <row r="476" spans="1:10" ht="30" customHeight="1" x14ac:dyDescent="0.2">
      <c r="A476" s="15"/>
      <c r="B476" s="56" t="s">
        <v>560</v>
      </c>
      <c r="C476" s="187" t="s">
        <v>561</v>
      </c>
      <c r="D476" s="170" t="s">
        <v>433</v>
      </c>
      <c r="E476" s="171"/>
      <c r="F476" s="67"/>
      <c r="G476" s="65"/>
      <c r="H476" s="65"/>
    </row>
    <row r="477" spans="1:10" ht="30" customHeight="1" x14ac:dyDescent="0.2">
      <c r="A477" s="15"/>
      <c r="B477" s="62" t="s">
        <v>30</v>
      </c>
      <c r="C477" s="187" t="s">
        <v>562</v>
      </c>
      <c r="D477" s="170"/>
      <c r="E477" s="171" t="s">
        <v>35</v>
      </c>
      <c r="F477" s="67">
        <v>70</v>
      </c>
      <c r="G477" s="51"/>
      <c r="H477" s="65">
        <f t="shared" si="10"/>
        <v>0</v>
      </c>
    </row>
    <row r="478" spans="1:10" ht="30" customHeight="1" x14ac:dyDescent="0.2">
      <c r="A478" s="15"/>
      <c r="B478" s="62" t="s">
        <v>33</v>
      </c>
      <c r="C478" s="187" t="s">
        <v>553</v>
      </c>
      <c r="D478" s="170"/>
      <c r="E478" s="171" t="s">
        <v>35</v>
      </c>
      <c r="F478" s="67">
        <v>18</v>
      </c>
      <c r="G478" s="51"/>
      <c r="H478" s="65">
        <f t="shared" si="10"/>
        <v>0</v>
      </c>
    </row>
    <row r="479" spans="1:10" ht="30" customHeight="1" x14ac:dyDescent="0.2">
      <c r="A479" s="15"/>
      <c r="B479" s="62" t="s">
        <v>36</v>
      </c>
      <c r="C479" s="187" t="s">
        <v>563</v>
      </c>
      <c r="D479" s="170"/>
      <c r="E479" s="171" t="s">
        <v>35</v>
      </c>
      <c r="F479" s="67">
        <v>30</v>
      </c>
      <c r="G479" s="51"/>
      <c r="H479" s="388">
        <f t="shared" si="10"/>
        <v>0</v>
      </c>
    </row>
    <row r="480" spans="1:10" ht="30" customHeight="1" x14ac:dyDescent="0.2">
      <c r="A480" s="15"/>
      <c r="B480" s="62" t="s">
        <v>38</v>
      </c>
      <c r="C480" s="187" t="s">
        <v>555</v>
      </c>
      <c r="D480" s="170"/>
      <c r="E480" s="171" t="s">
        <v>35</v>
      </c>
      <c r="F480" s="67">
        <v>183</v>
      </c>
      <c r="G480" s="51"/>
      <c r="H480" s="65">
        <f t="shared" si="10"/>
        <v>0</v>
      </c>
    </row>
    <row r="481" spans="1:10" s="195" customFormat="1" ht="30" customHeight="1" x14ac:dyDescent="0.2">
      <c r="A481" s="15"/>
      <c r="B481" s="62" t="s">
        <v>47</v>
      </c>
      <c r="C481" s="187" t="s">
        <v>557</v>
      </c>
      <c r="D481" s="170"/>
      <c r="E481" s="171" t="s">
        <v>35</v>
      </c>
      <c r="F481" s="67">
        <v>40</v>
      </c>
      <c r="G481" s="51"/>
      <c r="H481" s="65">
        <f t="shared" si="10"/>
        <v>0</v>
      </c>
    </row>
    <row r="482" spans="1:10" s="198" customFormat="1" ht="30" customHeight="1" x14ac:dyDescent="0.2">
      <c r="A482" s="196"/>
      <c r="B482" s="56" t="s">
        <v>564</v>
      </c>
      <c r="C482" s="187" t="s">
        <v>462</v>
      </c>
      <c r="D482" s="170" t="s">
        <v>214</v>
      </c>
      <c r="E482" s="171" t="s">
        <v>62</v>
      </c>
      <c r="F482" s="67">
        <v>1</v>
      </c>
      <c r="G482" s="51"/>
      <c r="H482" s="61">
        <f t="shared" si="10"/>
        <v>0</v>
      </c>
      <c r="I482" s="197"/>
      <c r="J482" s="197"/>
    </row>
    <row r="483" spans="1:10" s="198" customFormat="1" ht="30" customHeight="1" x14ac:dyDescent="0.2">
      <c r="A483" s="196"/>
      <c r="B483" s="56" t="s">
        <v>565</v>
      </c>
      <c r="C483" s="187" t="s">
        <v>464</v>
      </c>
      <c r="D483" s="170" t="s">
        <v>214</v>
      </c>
      <c r="E483" s="171" t="s">
        <v>62</v>
      </c>
      <c r="F483" s="67">
        <v>2</v>
      </c>
      <c r="G483" s="51"/>
      <c r="H483" s="388">
        <f t="shared" si="10"/>
        <v>0</v>
      </c>
      <c r="I483" s="197"/>
      <c r="J483" s="197"/>
    </row>
    <row r="484" spans="1:10" s="198" customFormat="1" ht="30" customHeight="1" x14ac:dyDescent="0.2">
      <c r="A484" s="196"/>
      <c r="B484" s="56" t="s">
        <v>566</v>
      </c>
      <c r="C484" s="187" t="s">
        <v>213</v>
      </c>
      <c r="D484" s="170" t="s">
        <v>567</v>
      </c>
      <c r="E484" s="171" t="s">
        <v>62</v>
      </c>
      <c r="F484" s="67">
        <v>9</v>
      </c>
      <c r="G484" s="51"/>
      <c r="H484" s="388">
        <f t="shared" si="10"/>
        <v>0</v>
      </c>
      <c r="I484" s="197"/>
      <c r="J484" s="197"/>
    </row>
    <row r="485" spans="1:10" s="198" customFormat="1" ht="30" customHeight="1" x14ac:dyDescent="0.2">
      <c r="A485" s="196"/>
      <c r="B485" s="175" t="s">
        <v>568</v>
      </c>
      <c r="C485" s="189" t="s">
        <v>569</v>
      </c>
      <c r="D485" s="190" t="s">
        <v>567</v>
      </c>
      <c r="E485" s="191" t="s">
        <v>62</v>
      </c>
      <c r="F485" s="179">
        <v>10</v>
      </c>
      <c r="G485" s="296"/>
      <c r="H485" s="398">
        <f t="shared" si="10"/>
        <v>0</v>
      </c>
      <c r="I485" s="197"/>
      <c r="J485" s="197"/>
    </row>
    <row r="486" spans="1:10" s="198" customFormat="1" ht="30" customHeight="1" x14ac:dyDescent="0.2">
      <c r="A486" s="196"/>
      <c r="B486" s="56" t="s">
        <v>570</v>
      </c>
      <c r="C486" s="169" t="s">
        <v>468</v>
      </c>
      <c r="D486" s="170" t="s">
        <v>214</v>
      </c>
      <c r="E486" s="171"/>
      <c r="F486" s="67"/>
      <c r="G486" s="65"/>
      <c r="H486" s="388"/>
      <c r="I486" s="197"/>
      <c r="J486" s="197"/>
    </row>
    <row r="487" spans="1:10" s="198" customFormat="1" ht="30" customHeight="1" x14ac:dyDescent="0.2">
      <c r="A487" s="196"/>
      <c r="B487" s="172" t="s">
        <v>30</v>
      </c>
      <c r="C487" s="169" t="s">
        <v>571</v>
      </c>
      <c r="D487" s="170"/>
      <c r="E487" s="171" t="s">
        <v>62</v>
      </c>
      <c r="F487" s="67">
        <v>1</v>
      </c>
      <c r="G487" s="51"/>
      <c r="H487" s="388">
        <f t="shared" si="10"/>
        <v>0</v>
      </c>
      <c r="I487" s="197"/>
      <c r="J487" s="197"/>
    </row>
    <row r="488" spans="1:10" s="198" customFormat="1" ht="30" customHeight="1" x14ac:dyDescent="0.2">
      <c r="A488" s="196"/>
      <c r="B488" s="62" t="s">
        <v>33</v>
      </c>
      <c r="C488" s="187" t="s">
        <v>572</v>
      </c>
      <c r="D488" s="170"/>
      <c r="E488" s="171" t="s">
        <v>62</v>
      </c>
      <c r="F488" s="67">
        <v>1</v>
      </c>
      <c r="G488" s="51"/>
      <c r="H488" s="388">
        <f t="shared" si="10"/>
        <v>0</v>
      </c>
      <c r="I488" s="197"/>
      <c r="J488" s="197"/>
    </row>
    <row r="489" spans="1:10" s="198" customFormat="1" ht="30" customHeight="1" x14ac:dyDescent="0.2">
      <c r="A489" s="196"/>
      <c r="B489" s="62" t="s">
        <v>36</v>
      </c>
      <c r="C489" s="187" t="s">
        <v>573</v>
      </c>
      <c r="D489" s="170"/>
      <c r="E489" s="171" t="s">
        <v>62</v>
      </c>
      <c r="F489" s="67">
        <v>1</v>
      </c>
      <c r="G489" s="51"/>
      <c r="H489" s="388">
        <f t="shared" ref="H489:H517" si="11">ROUND(G489*F489,2)</f>
        <v>0</v>
      </c>
      <c r="I489" s="197"/>
      <c r="J489" s="197"/>
    </row>
    <row r="490" spans="1:10" s="198" customFormat="1" ht="30" customHeight="1" x14ac:dyDescent="0.2">
      <c r="A490" s="196"/>
      <c r="B490" s="62" t="s">
        <v>38</v>
      </c>
      <c r="C490" s="187" t="s">
        <v>524</v>
      </c>
      <c r="D490" s="170"/>
      <c r="E490" s="171" t="s">
        <v>62</v>
      </c>
      <c r="F490" s="67">
        <v>1</v>
      </c>
      <c r="G490" s="51"/>
      <c r="H490" s="388">
        <f t="shared" si="11"/>
        <v>0</v>
      </c>
      <c r="I490" s="197"/>
      <c r="J490" s="197"/>
    </row>
    <row r="491" spans="1:10" s="198" customFormat="1" ht="30" customHeight="1" x14ac:dyDescent="0.2">
      <c r="A491" s="196"/>
      <c r="B491" s="56" t="s">
        <v>574</v>
      </c>
      <c r="C491" s="169" t="s">
        <v>471</v>
      </c>
      <c r="D491" s="170" t="s">
        <v>472</v>
      </c>
      <c r="E491" s="171"/>
      <c r="F491" s="67"/>
      <c r="G491" s="65"/>
      <c r="H491" s="388"/>
      <c r="I491" s="197"/>
      <c r="J491" s="197"/>
    </row>
    <row r="492" spans="1:10" s="198" customFormat="1" ht="30" customHeight="1" x14ac:dyDescent="0.2">
      <c r="A492" s="196"/>
      <c r="B492" s="172" t="s">
        <v>30</v>
      </c>
      <c r="C492" s="180" t="s">
        <v>547</v>
      </c>
      <c r="D492" s="170"/>
      <c r="E492" s="171" t="s">
        <v>35</v>
      </c>
      <c r="F492" s="67">
        <v>180</v>
      </c>
      <c r="G492" s="51"/>
      <c r="H492" s="388">
        <f t="shared" si="11"/>
        <v>0</v>
      </c>
      <c r="I492" s="197"/>
      <c r="J492" s="197"/>
    </row>
    <row r="493" spans="1:10" s="198" customFormat="1" ht="30" customHeight="1" x14ac:dyDescent="0.2">
      <c r="A493" s="196"/>
      <c r="B493" s="172" t="s">
        <v>33</v>
      </c>
      <c r="C493" s="180" t="s">
        <v>552</v>
      </c>
      <c r="D493" s="170"/>
      <c r="E493" s="171" t="s">
        <v>35</v>
      </c>
      <c r="F493" s="67">
        <v>215</v>
      </c>
      <c r="G493" s="51"/>
      <c r="H493" s="388">
        <f t="shared" si="11"/>
        <v>0</v>
      </c>
      <c r="I493" s="197"/>
      <c r="J493" s="197"/>
    </row>
    <row r="494" spans="1:10" s="198" customFormat="1" ht="30" customHeight="1" x14ac:dyDescent="0.2">
      <c r="A494" s="196"/>
      <c r="B494" s="172" t="s">
        <v>36</v>
      </c>
      <c r="C494" s="180" t="s">
        <v>553</v>
      </c>
      <c r="D494" s="170"/>
      <c r="E494" s="171" t="s">
        <v>35</v>
      </c>
      <c r="F494" s="67">
        <v>92</v>
      </c>
      <c r="G494" s="51"/>
      <c r="H494" s="388">
        <f t="shared" si="11"/>
        <v>0</v>
      </c>
      <c r="I494" s="197"/>
      <c r="J494" s="197"/>
    </row>
    <row r="495" spans="1:10" s="198" customFormat="1" ht="30" customHeight="1" x14ac:dyDescent="0.2">
      <c r="A495" s="196"/>
      <c r="B495" s="172" t="s">
        <v>38</v>
      </c>
      <c r="C495" s="180" t="s">
        <v>554</v>
      </c>
      <c r="D495" s="170"/>
      <c r="E495" s="171" t="s">
        <v>35</v>
      </c>
      <c r="F495" s="67">
        <v>270</v>
      </c>
      <c r="G495" s="51"/>
      <c r="H495" s="388">
        <f t="shared" si="11"/>
        <v>0</v>
      </c>
      <c r="I495" s="197"/>
      <c r="J495" s="197"/>
    </row>
    <row r="496" spans="1:10" s="198" customFormat="1" ht="30" customHeight="1" x14ac:dyDescent="0.2">
      <c r="A496" s="196"/>
      <c r="B496" s="199" t="s">
        <v>47</v>
      </c>
      <c r="C496" s="200" t="s">
        <v>563</v>
      </c>
      <c r="D496" s="174"/>
      <c r="E496" s="181" t="s">
        <v>35</v>
      </c>
      <c r="F496" s="67">
        <v>21</v>
      </c>
      <c r="G496" s="84"/>
      <c r="H496" s="61">
        <f t="shared" si="11"/>
        <v>0</v>
      </c>
      <c r="I496" s="197"/>
      <c r="J496" s="197"/>
    </row>
    <row r="497" spans="1:10" s="198" customFormat="1" ht="30" customHeight="1" x14ac:dyDescent="0.2">
      <c r="A497" s="196"/>
      <c r="B497" s="172" t="s">
        <v>49</v>
      </c>
      <c r="C497" s="180" t="s">
        <v>555</v>
      </c>
      <c r="D497" s="170"/>
      <c r="E497" s="171" t="s">
        <v>35</v>
      </c>
      <c r="F497" s="67">
        <v>108</v>
      </c>
      <c r="G497" s="51"/>
      <c r="H497" s="388">
        <f t="shared" si="11"/>
        <v>0</v>
      </c>
      <c r="I497" s="197"/>
      <c r="J497" s="197"/>
    </row>
    <row r="498" spans="1:10" s="198" customFormat="1" ht="30" customHeight="1" x14ac:dyDescent="0.2">
      <c r="A498" s="196"/>
      <c r="B498" s="172" t="s">
        <v>318</v>
      </c>
      <c r="C498" s="180" t="s">
        <v>558</v>
      </c>
      <c r="D498" s="170"/>
      <c r="E498" s="171" t="s">
        <v>35</v>
      </c>
      <c r="F498" s="67">
        <v>300</v>
      </c>
      <c r="G498" s="51"/>
      <c r="H498" s="388">
        <f t="shared" si="11"/>
        <v>0</v>
      </c>
      <c r="I498" s="197"/>
      <c r="J498" s="197"/>
    </row>
    <row r="499" spans="1:10" s="198" customFormat="1" ht="30" customHeight="1" x14ac:dyDescent="0.2">
      <c r="A499" s="196"/>
      <c r="B499" s="56" t="s">
        <v>575</v>
      </c>
      <c r="C499" s="201" t="s">
        <v>268</v>
      </c>
      <c r="D499" s="106" t="s">
        <v>269</v>
      </c>
      <c r="E499" s="202" t="s">
        <v>94</v>
      </c>
      <c r="F499" s="67">
        <v>410</v>
      </c>
      <c r="G499" s="51"/>
      <c r="H499" s="388">
        <f t="shared" si="11"/>
        <v>0</v>
      </c>
      <c r="I499" s="197"/>
      <c r="J499" s="197"/>
    </row>
    <row r="500" spans="1:10" s="198" customFormat="1" ht="30" customHeight="1" x14ac:dyDescent="0.2">
      <c r="A500" s="196"/>
      <c r="B500" s="203" t="s">
        <v>576</v>
      </c>
      <c r="C500" s="169" t="s">
        <v>577</v>
      </c>
      <c r="D500" s="174" t="s">
        <v>578</v>
      </c>
      <c r="E500" s="181" t="s">
        <v>62</v>
      </c>
      <c r="F500" s="67">
        <v>1</v>
      </c>
      <c r="G500" s="51"/>
      <c r="H500" s="388">
        <f t="shared" si="11"/>
        <v>0</v>
      </c>
      <c r="I500" s="197"/>
      <c r="J500" s="197"/>
    </row>
    <row r="501" spans="1:10" s="198" customFormat="1" ht="30" customHeight="1" x14ac:dyDescent="0.2">
      <c r="A501" s="196"/>
      <c r="B501" s="203" t="s">
        <v>579</v>
      </c>
      <c r="C501" s="169" t="s">
        <v>580</v>
      </c>
      <c r="D501" s="174" t="s">
        <v>581</v>
      </c>
      <c r="E501" s="181" t="s">
        <v>62</v>
      </c>
      <c r="F501" s="67">
        <v>6</v>
      </c>
      <c r="G501" s="51"/>
      <c r="H501" s="388">
        <f t="shared" si="11"/>
        <v>0</v>
      </c>
      <c r="I501" s="197"/>
      <c r="J501" s="197"/>
    </row>
    <row r="502" spans="1:10" s="198" customFormat="1" ht="45" customHeight="1" x14ac:dyDescent="0.2">
      <c r="A502" s="196"/>
      <c r="B502" s="203" t="s">
        <v>582</v>
      </c>
      <c r="C502" s="169" t="s">
        <v>583</v>
      </c>
      <c r="D502" s="174" t="s">
        <v>584</v>
      </c>
      <c r="E502" s="181" t="s">
        <v>21</v>
      </c>
      <c r="F502" s="67">
        <v>1</v>
      </c>
      <c r="G502" s="51"/>
      <c r="H502" s="388">
        <f t="shared" si="11"/>
        <v>0</v>
      </c>
      <c r="I502" s="197"/>
      <c r="J502" s="197"/>
    </row>
    <row r="503" spans="1:10" s="198" customFormat="1" ht="36" customHeight="1" x14ac:dyDescent="0.2">
      <c r="A503" s="196"/>
      <c r="B503" s="172"/>
      <c r="C503" s="204" t="s">
        <v>585</v>
      </c>
      <c r="D503" s="174"/>
      <c r="E503" s="181"/>
      <c r="F503" s="67"/>
      <c r="G503" s="65"/>
      <c r="H503" s="388"/>
      <c r="I503" s="197"/>
      <c r="J503" s="197"/>
    </row>
    <row r="504" spans="1:10" s="198" customFormat="1" ht="30" customHeight="1" x14ac:dyDescent="0.2">
      <c r="A504" s="196"/>
      <c r="B504" s="56" t="s">
        <v>586</v>
      </c>
      <c r="C504" s="187" t="s">
        <v>587</v>
      </c>
      <c r="D504" s="174"/>
      <c r="E504" s="181"/>
      <c r="F504" s="67"/>
      <c r="G504" s="65"/>
      <c r="H504" s="388"/>
      <c r="I504" s="197"/>
      <c r="J504" s="197"/>
    </row>
    <row r="505" spans="1:10" s="198" customFormat="1" ht="33" customHeight="1" x14ac:dyDescent="0.2">
      <c r="A505" s="196"/>
      <c r="B505" s="172" t="s">
        <v>30</v>
      </c>
      <c r="C505" s="180" t="s">
        <v>588</v>
      </c>
      <c r="D505" s="174" t="s">
        <v>433</v>
      </c>
      <c r="E505" s="181" t="s">
        <v>35</v>
      </c>
      <c r="F505" s="67">
        <v>130</v>
      </c>
      <c r="G505" s="51"/>
      <c r="H505" s="388">
        <f t="shared" si="11"/>
        <v>0</v>
      </c>
      <c r="I505" s="197"/>
      <c r="J505" s="197"/>
    </row>
    <row r="506" spans="1:10" s="198" customFormat="1" ht="36" customHeight="1" x14ac:dyDescent="0.2">
      <c r="A506" s="196"/>
      <c r="B506" s="172" t="s">
        <v>33</v>
      </c>
      <c r="C506" s="182" t="s">
        <v>589</v>
      </c>
      <c r="D506" s="174" t="s">
        <v>590</v>
      </c>
      <c r="E506" s="181" t="s">
        <v>35</v>
      </c>
      <c r="F506" s="67">
        <v>75</v>
      </c>
      <c r="G506" s="51"/>
      <c r="H506" s="388">
        <f t="shared" si="11"/>
        <v>0</v>
      </c>
      <c r="I506" s="197"/>
      <c r="J506" s="197"/>
    </row>
    <row r="507" spans="1:10" s="198" customFormat="1" ht="36" customHeight="1" x14ac:dyDescent="0.2">
      <c r="A507" s="196"/>
      <c r="B507" s="172" t="s">
        <v>36</v>
      </c>
      <c r="C507" s="180" t="s">
        <v>591</v>
      </c>
      <c r="D507" s="174" t="s">
        <v>433</v>
      </c>
      <c r="E507" s="181" t="s">
        <v>35</v>
      </c>
      <c r="F507" s="67">
        <v>105</v>
      </c>
      <c r="G507" s="51"/>
      <c r="H507" s="388">
        <f t="shared" si="11"/>
        <v>0</v>
      </c>
      <c r="I507" s="197"/>
      <c r="J507" s="197"/>
    </row>
    <row r="508" spans="1:10" s="115" customFormat="1" ht="30" customHeight="1" x14ac:dyDescent="0.2">
      <c r="A508" s="205"/>
      <c r="B508" s="162" t="s">
        <v>38</v>
      </c>
      <c r="C508" s="180" t="s">
        <v>592</v>
      </c>
      <c r="D508" s="174" t="s">
        <v>396</v>
      </c>
      <c r="E508" s="202" t="s">
        <v>94</v>
      </c>
      <c r="F508" s="67">
        <v>150</v>
      </c>
      <c r="G508" s="51"/>
      <c r="H508" s="388">
        <f t="shared" si="11"/>
        <v>0</v>
      </c>
      <c r="I508" s="114"/>
      <c r="J508" s="114"/>
    </row>
    <row r="509" spans="1:10" s="115" customFormat="1" ht="30" customHeight="1" x14ac:dyDescent="0.2">
      <c r="A509" s="205"/>
      <c r="B509" s="162" t="s">
        <v>47</v>
      </c>
      <c r="C509" s="180" t="s">
        <v>593</v>
      </c>
      <c r="D509" s="174" t="s">
        <v>396</v>
      </c>
      <c r="E509" s="202" t="s">
        <v>94</v>
      </c>
      <c r="F509" s="67">
        <v>65</v>
      </c>
      <c r="G509" s="51"/>
      <c r="H509" s="388">
        <f t="shared" si="11"/>
        <v>0</v>
      </c>
      <c r="I509" s="114"/>
      <c r="J509" s="114"/>
    </row>
    <row r="510" spans="1:10" s="115" customFormat="1" ht="30" customHeight="1" x14ac:dyDescent="0.2">
      <c r="A510" s="205"/>
      <c r="B510" s="162" t="s">
        <v>49</v>
      </c>
      <c r="C510" s="180" t="s">
        <v>594</v>
      </c>
      <c r="D510" s="174" t="s">
        <v>396</v>
      </c>
      <c r="E510" s="202" t="s">
        <v>94</v>
      </c>
      <c r="F510" s="67">
        <v>15</v>
      </c>
      <c r="G510" s="51"/>
      <c r="H510" s="388">
        <f t="shared" si="11"/>
        <v>0</v>
      </c>
      <c r="I510" s="114"/>
      <c r="J510" s="114"/>
    </row>
    <row r="511" spans="1:10" s="198" customFormat="1" ht="30" customHeight="1" x14ac:dyDescent="0.2">
      <c r="A511" s="196"/>
      <c r="B511" s="56" t="s">
        <v>595</v>
      </c>
      <c r="C511" s="187" t="s">
        <v>88</v>
      </c>
      <c r="D511" s="174" t="s">
        <v>596</v>
      </c>
      <c r="E511" s="181" t="s">
        <v>597</v>
      </c>
      <c r="F511" s="67">
        <v>1</v>
      </c>
      <c r="G511" s="51"/>
      <c r="H511" s="388">
        <f t="shared" si="11"/>
        <v>0</v>
      </c>
      <c r="I511" s="197"/>
      <c r="J511" s="197"/>
    </row>
    <row r="512" spans="1:10" s="198" customFormat="1" ht="30" customHeight="1" x14ac:dyDescent="0.2">
      <c r="A512" s="196"/>
      <c r="B512" s="56" t="s">
        <v>598</v>
      </c>
      <c r="C512" s="187" t="s">
        <v>599</v>
      </c>
      <c r="D512" s="174" t="s">
        <v>600</v>
      </c>
      <c r="E512" s="181" t="s">
        <v>601</v>
      </c>
      <c r="F512" s="67">
        <v>12500</v>
      </c>
      <c r="G512" s="51"/>
      <c r="H512" s="388">
        <f t="shared" si="11"/>
        <v>0</v>
      </c>
      <c r="I512" s="197"/>
      <c r="J512" s="197"/>
    </row>
    <row r="513" spans="1:11" s="198" customFormat="1" ht="30" customHeight="1" x14ac:dyDescent="0.2">
      <c r="A513" s="196"/>
      <c r="B513" s="56" t="s">
        <v>602</v>
      </c>
      <c r="C513" s="187" t="s">
        <v>603</v>
      </c>
      <c r="D513" s="174" t="s">
        <v>600</v>
      </c>
      <c r="E513" s="181"/>
      <c r="F513" s="67"/>
      <c r="G513" s="65"/>
      <c r="H513" s="388"/>
      <c r="I513" s="197"/>
      <c r="J513" s="197"/>
    </row>
    <row r="514" spans="1:11" s="198" customFormat="1" ht="30" customHeight="1" x14ac:dyDescent="0.2">
      <c r="A514" s="196"/>
      <c r="B514" s="188" t="s">
        <v>30</v>
      </c>
      <c r="C514" s="206" t="s">
        <v>604</v>
      </c>
      <c r="D514" s="207"/>
      <c r="E514" s="178" t="s">
        <v>460</v>
      </c>
      <c r="F514" s="179">
        <v>8400</v>
      </c>
      <c r="G514" s="296"/>
      <c r="H514" s="398">
        <f t="shared" si="11"/>
        <v>0</v>
      </c>
      <c r="I514" s="197"/>
      <c r="J514" s="197"/>
    </row>
    <row r="515" spans="1:11" s="198" customFormat="1" ht="30" customHeight="1" x14ac:dyDescent="0.2">
      <c r="A515" s="196"/>
      <c r="B515" s="172" t="s">
        <v>33</v>
      </c>
      <c r="C515" s="180" t="s">
        <v>605</v>
      </c>
      <c r="D515" s="174"/>
      <c r="E515" s="181" t="s">
        <v>460</v>
      </c>
      <c r="F515" s="67">
        <v>100</v>
      </c>
      <c r="G515" s="51"/>
      <c r="H515" s="388">
        <f t="shared" si="11"/>
        <v>0</v>
      </c>
      <c r="I515" s="197"/>
      <c r="J515" s="197"/>
    </row>
    <row r="516" spans="1:11" s="198" customFormat="1" ht="30" customHeight="1" x14ac:dyDescent="0.2">
      <c r="A516" s="196"/>
      <c r="B516" s="56" t="s">
        <v>606</v>
      </c>
      <c r="C516" s="187" t="s">
        <v>607</v>
      </c>
      <c r="D516" s="174" t="s">
        <v>600</v>
      </c>
      <c r="E516" s="181"/>
      <c r="F516" s="67"/>
      <c r="G516" s="65"/>
      <c r="H516" s="388"/>
      <c r="I516" s="197"/>
      <c r="J516" s="197"/>
    </row>
    <row r="517" spans="1:11" s="198" customFormat="1" ht="30" customHeight="1" x14ac:dyDescent="0.2">
      <c r="A517" s="196"/>
      <c r="B517" s="172" t="s">
        <v>30</v>
      </c>
      <c r="C517" s="180" t="s">
        <v>604</v>
      </c>
      <c r="D517" s="174"/>
      <c r="E517" s="181" t="s">
        <v>460</v>
      </c>
      <c r="F517" s="67">
        <v>1500</v>
      </c>
      <c r="G517" s="51"/>
      <c r="H517" s="388">
        <f t="shared" si="11"/>
        <v>0</v>
      </c>
      <c r="I517" s="197"/>
      <c r="J517" s="197"/>
    </row>
    <row r="518" spans="1:11" ht="36" customHeight="1" x14ac:dyDescent="0.2">
      <c r="A518" s="15"/>
      <c r="B518" s="208" t="str">
        <f>B278</f>
        <v>D</v>
      </c>
      <c r="C518" s="399" t="str">
        <f>C278</f>
        <v>PLESSIS ROAD - MISCELLANEOUS WATERMAIN, WASTEWATER SEWER AND LAND DRAINAGE WORKS</v>
      </c>
      <c r="D518" s="400"/>
      <c r="E518" s="400"/>
      <c r="F518" s="401"/>
      <c r="G518" s="402" t="s">
        <v>83</v>
      </c>
      <c r="H518" s="403">
        <f>SUM(H280:H517)</f>
        <v>0</v>
      </c>
    </row>
    <row r="519" spans="1:11" ht="36" customHeight="1" x14ac:dyDescent="0.2">
      <c r="A519" s="15"/>
      <c r="B519" s="158" t="s">
        <v>608</v>
      </c>
      <c r="C519" s="369" t="s">
        <v>609</v>
      </c>
      <c r="D519" s="369"/>
      <c r="E519" s="369"/>
      <c r="F519" s="369"/>
      <c r="G519" s="369"/>
      <c r="H519" s="370"/>
    </row>
    <row r="520" spans="1:11" ht="30" customHeight="1" x14ac:dyDescent="0.2">
      <c r="A520" s="196"/>
      <c r="B520" s="151" t="s">
        <v>610</v>
      </c>
      <c r="C520" s="187" t="s">
        <v>611</v>
      </c>
      <c r="D520" s="174" t="s">
        <v>612</v>
      </c>
      <c r="E520" s="181"/>
      <c r="F520" s="67"/>
      <c r="G520" s="65"/>
      <c r="H520" s="388"/>
    </row>
    <row r="521" spans="1:11" ht="30" customHeight="1" x14ac:dyDescent="0.2">
      <c r="A521" s="196"/>
      <c r="B521" s="162" t="s">
        <v>30</v>
      </c>
      <c r="C521" s="180" t="s">
        <v>613</v>
      </c>
      <c r="D521" s="170"/>
      <c r="E521" s="170" t="s">
        <v>90</v>
      </c>
      <c r="F521" s="67">
        <v>925</v>
      </c>
      <c r="G521" s="51"/>
      <c r="H521" s="388">
        <f t="shared" ref="H521:H570" si="12">ROUND(G521*F521,2)</f>
        <v>0</v>
      </c>
    </row>
    <row r="522" spans="1:11" ht="45" customHeight="1" x14ac:dyDescent="0.2">
      <c r="A522" s="196"/>
      <c r="B522" s="162" t="s">
        <v>33</v>
      </c>
      <c r="C522" s="180" t="s">
        <v>614</v>
      </c>
      <c r="D522" s="170"/>
      <c r="E522" s="170" t="s">
        <v>90</v>
      </c>
      <c r="F522" s="67">
        <v>950</v>
      </c>
      <c r="G522" s="51"/>
      <c r="H522" s="388">
        <f t="shared" si="12"/>
        <v>0</v>
      </c>
    </row>
    <row r="523" spans="1:11" ht="30" customHeight="1" x14ac:dyDescent="0.2">
      <c r="A523" s="196"/>
      <c r="B523" s="162" t="s">
        <v>36</v>
      </c>
      <c r="C523" s="180" t="s">
        <v>615</v>
      </c>
      <c r="D523" s="170"/>
      <c r="E523" s="170" t="s">
        <v>90</v>
      </c>
      <c r="F523" s="67">
        <v>9500</v>
      </c>
      <c r="G523" s="51"/>
      <c r="H523" s="388">
        <f t="shared" si="12"/>
        <v>0</v>
      </c>
    </row>
    <row r="524" spans="1:11" ht="30" customHeight="1" x14ac:dyDescent="0.2">
      <c r="A524" s="196"/>
      <c r="B524" s="151" t="s">
        <v>616</v>
      </c>
      <c r="C524" s="187" t="s">
        <v>617</v>
      </c>
      <c r="D524" s="174" t="s">
        <v>618</v>
      </c>
      <c r="E524" s="181"/>
      <c r="F524" s="67"/>
      <c r="G524" s="65"/>
      <c r="H524" s="388"/>
    </row>
    <row r="525" spans="1:11" s="6" customFormat="1" ht="30" customHeight="1" x14ac:dyDescent="0.2">
      <c r="A525" s="196"/>
      <c r="B525" s="162" t="s">
        <v>30</v>
      </c>
      <c r="C525" s="180" t="s">
        <v>619</v>
      </c>
      <c r="D525" s="170"/>
      <c r="E525" s="170" t="s">
        <v>90</v>
      </c>
      <c r="F525" s="67">
        <v>26000</v>
      </c>
      <c r="G525" s="51"/>
      <c r="H525" s="388">
        <f t="shared" si="12"/>
        <v>0</v>
      </c>
      <c r="K525" s="7"/>
    </row>
    <row r="526" spans="1:11" s="6" customFormat="1" ht="30" customHeight="1" x14ac:dyDescent="0.2">
      <c r="A526" s="196"/>
      <c r="B526" s="162" t="s">
        <v>33</v>
      </c>
      <c r="C526" s="180" t="s">
        <v>620</v>
      </c>
      <c r="D526" s="170"/>
      <c r="E526" s="170" t="s">
        <v>90</v>
      </c>
      <c r="F526" s="67">
        <v>7000</v>
      </c>
      <c r="G526" s="51"/>
      <c r="H526" s="388">
        <f t="shared" si="12"/>
        <v>0</v>
      </c>
      <c r="K526" s="7"/>
    </row>
    <row r="527" spans="1:11" s="6" customFormat="1" ht="30" customHeight="1" x14ac:dyDescent="0.2">
      <c r="A527" s="196"/>
      <c r="B527" s="162" t="s">
        <v>36</v>
      </c>
      <c r="C527" s="180" t="s">
        <v>621</v>
      </c>
      <c r="D527" s="170"/>
      <c r="E527" s="170" t="s">
        <v>90</v>
      </c>
      <c r="F527" s="67">
        <v>4500</v>
      </c>
      <c r="G527" s="51"/>
      <c r="H527" s="388">
        <f t="shared" si="12"/>
        <v>0</v>
      </c>
      <c r="K527" s="7"/>
    </row>
    <row r="528" spans="1:11" s="6" customFormat="1" ht="30" customHeight="1" x14ac:dyDescent="0.2">
      <c r="A528" s="196"/>
      <c r="B528" s="162" t="s">
        <v>38</v>
      </c>
      <c r="C528" s="180" t="s">
        <v>622</v>
      </c>
      <c r="D528" s="170"/>
      <c r="E528" s="170" t="s">
        <v>90</v>
      </c>
      <c r="F528" s="67">
        <v>8500</v>
      </c>
      <c r="G528" s="51"/>
      <c r="H528" s="388">
        <f t="shared" si="12"/>
        <v>0</v>
      </c>
      <c r="K528" s="7"/>
    </row>
    <row r="529" spans="1:11" s="6" customFormat="1" ht="60" customHeight="1" x14ac:dyDescent="0.2">
      <c r="A529" s="196"/>
      <c r="B529" s="151" t="s">
        <v>623</v>
      </c>
      <c r="C529" s="187" t="s">
        <v>624</v>
      </c>
      <c r="D529" s="174" t="s">
        <v>625</v>
      </c>
      <c r="E529" s="174" t="s">
        <v>90</v>
      </c>
      <c r="F529" s="67">
        <v>41000</v>
      </c>
      <c r="G529" s="51"/>
      <c r="H529" s="388">
        <f t="shared" si="12"/>
        <v>0</v>
      </c>
      <c r="K529" s="7"/>
    </row>
    <row r="530" spans="1:11" s="6" customFormat="1" ht="45" customHeight="1" x14ac:dyDescent="0.2">
      <c r="A530" s="196"/>
      <c r="B530" s="151" t="s">
        <v>626</v>
      </c>
      <c r="C530" s="187" t="s">
        <v>627</v>
      </c>
      <c r="D530" s="174" t="s">
        <v>628</v>
      </c>
      <c r="E530" s="174" t="s">
        <v>90</v>
      </c>
      <c r="F530" s="67">
        <v>240</v>
      </c>
      <c r="G530" s="51"/>
      <c r="H530" s="388">
        <f t="shared" si="12"/>
        <v>0</v>
      </c>
      <c r="K530" s="7"/>
    </row>
    <row r="531" spans="1:11" s="6" customFormat="1" ht="30" customHeight="1" x14ac:dyDescent="0.2">
      <c r="A531" s="196"/>
      <c r="B531" s="151" t="s">
        <v>629</v>
      </c>
      <c r="C531" s="187" t="s">
        <v>630</v>
      </c>
      <c r="D531" s="174" t="s">
        <v>628</v>
      </c>
      <c r="E531" s="174" t="s">
        <v>90</v>
      </c>
      <c r="F531" s="67">
        <v>240</v>
      </c>
      <c r="G531" s="51"/>
      <c r="H531" s="388">
        <f t="shared" si="12"/>
        <v>0</v>
      </c>
      <c r="K531" s="7"/>
    </row>
    <row r="532" spans="1:11" s="6" customFormat="1" ht="30" customHeight="1" x14ac:dyDescent="0.2">
      <c r="A532" s="196"/>
      <c r="B532" s="151" t="s">
        <v>631</v>
      </c>
      <c r="C532" s="187" t="s">
        <v>633</v>
      </c>
      <c r="D532" s="174" t="s">
        <v>625</v>
      </c>
      <c r="E532" s="181"/>
      <c r="F532" s="67"/>
      <c r="G532" s="65"/>
      <c r="H532" s="388"/>
      <c r="K532" s="7"/>
    </row>
    <row r="533" spans="1:11" s="6" customFormat="1" ht="30" customHeight="1" x14ac:dyDescent="0.2">
      <c r="A533" s="196"/>
      <c r="B533" s="162" t="s">
        <v>30</v>
      </c>
      <c r="C533" s="180" t="s">
        <v>634</v>
      </c>
      <c r="D533" s="170"/>
      <c r="E533" s="170" t="s">
        <v>62</v>
      </c>
      <c r="F533" s="67">
        <v>10</v>
      </c>
      <c r="G533" s="51"/>
      <c r="H533" s="388">
        <f t="shared" si="12"/>
        <v>0</v>
      </c>
      <c r="K533" s="7"/>
    </row>
    <row r="534" spans="1:11" s="6" customFormat="1" ht="30" customHeight="1" x14ac:dyDescent="0.2">
      <c r="A534" s="196"/>
      <c r="B534" s="162" t="s">
        <v>33</v>
      </c>
      <c r="C534" s="180" t="s">
        <v>635</v>
      </c>
      <c r="D534" s="170"/>
      <c r="E534" s="170" t="s">
        <v>62</v>
      </c>
      <c r="F534" s="67">
        <v>8</v>
      </c>
      <c r="G534" s="51"/>
      <c r="H534" s="388">
        <f t="shared" si="12"/>
        <v>0</v>
      </c>
      <c r="K534" s="7"/>
    </row>
    <row r="535" spans="1:11" s="6" customFormat="1" ht="30" customHeight="1" x14ac:dyDescent="0.2">
      <c r="A535" s="196"/>
      <c r="B535" s="162" t="s">
        <v>36</v>
      </c>
      <c r="C535" s="180" t="s">
        <v>636</v>
      </c>
      <c r="D535" s="170"/>
      <c r="E535" s="170" t="s">
        <v>62</v>
      </c>
      <c r="F535" s="67">
        <v>10</v>
      </c>
      <c r="G535" s="51"/>
      <c r="H535" s="388">
        <f t="shared" si="12"/>
        <v>0</v>
      </c>
      <c r="K535" s="7"/>
    </row>
    <row r="536" spans="1:11" s="6" customFormat="1" ht="30" customHeight="1" x14ac:dyDescent="0.2">
      <c r="A536" s="196"/>
      <c r="B536" s="162" t="s">
        <v>38</v>
      </c>
      <c r="C536" s="180" t="s">
        <v>637</v>
      </c>
      <c r="D536" s="170"/>
      <c r="E536" s="170" t="s">
        <v>62</v>
      </c>
      <c r="F536" s="67">
        <v>12</v>
      </c>
      <c r="G536" s="51"/>
      <c r="H536" s="388">
        <f t="shared" si="12"/>
        <v>0</v>
      </c>
      <c r="K536" s="7"/>
    </row>
    <row r="537" spans="1:11" s="6" customFormat="1" ht="30" customHeight="1" x14ac:dyDescent="0.2">
      <c r="A537" s="196"/>
      <c r="B537" s="162" t="s">
        <v>47</v>
      </c>
      <c r="C537" s="180" t="s">
        <v>638</v>
      </c>
      <c r="D537" s="170"/>
      <c r="E537" s="170" t="s">
        <v>62</v>
      </c>
      <c r="F537" s="67">
        <v>4</v>
      </c>
      <c r="G537" s="51"/>
      <c r="H537" s="388">
        <f t="shared" si="12"/>
        <v>0</v>
      </c>
      <c r="K537" s="7"/>
    </row>
    <row r="538" spans="1:11" s="6" customFormat="1" ht="30" customHeight="1" x14ac:dyDescent="0.2">
      <c r="A538" s="196"/>
      <c r="B538" s="162" t="s">
        <v>49</v>
      </c>
      <c r="C538" s="180" t="s">
        <v>639</v>
      </c>
      <c r="D538" s="170"/>
      <c r="E538" s="170" t="s">
        <v>62</v>
      </c>
      <c r="F538" s="67">
        <v>7</v>
      </c>
      <c r="G538" s="51"/>
      <c r="H538" s="388">
        <f t="shared" si="12"/>
        <v>0</v>
      </c>
      <c r="K538" s="7"/>
    </row>
    <row r="539" spans="1:11" s="6" customFormat="1" ht="30" customHeight="1" x14ac:dyDescent="0.2">
      <c r="A539" s="196"/>
      <c r="B539" s="162" t="s">
        <v>318</v>
      </c>
      <c r="C539" s="180" t="s">
        <v>640</v>
      </c>
      <c r="D539" s="170"/>
      <c r="E539" s="170" t="s">
        <v>62</v>
      </c>
      <c r="F539" s="67">
        <v>10</v>
      </c>
      <c r="G539" s="51"/>
      <c r="H539" s="388">
        <f t="shared" si="12"/>
        <v>0</v>
      </c>
      <c r="K539" s="7"/>
    </row>
    <row r="540" spans="1:11" s="6" customFormat="1" ht="30" customHeight="1" x14ac:dyDescent="0.2">
      <c r="A540" s="196"/>
      <c r="B540" s="162" t="s">
        <v>332</v>
      </c>
      <c r="C540" s="396" t="s">
        <v>641</v>
      </c>
      <c r="D540" s="404"/>
      <c r="E540" s="170" t="s">
        <v>62</v>
      </c>
      <c r="F540" s="405">
        <v>9</v>
      </c>
      <c r="G540" s="51"/>
      <c r="H540" s="388">
        <f t="shared" si="12"/>
        <v>0</v>
      </c>
      <c r="K540" s="7"/>
    </row>
    <row r="541" spans="1:11" s="6" customFormat="1" ht="30" customHeight="1" x14ac:dyDescent="0.2">
      <c r="A541" s="196"/>
      <c r="B541" s="162" t="s">
        <v>488</v>
      </c>
      <c r="C541" s="396" t="s">
        <v>642</v>
      </c>
      <c r="D541" s="404"/>
      <c r="E541" s="170" t="s">
        <v>62</v>
      </c>
      <c r="F541" s="405">
        <v>3</v>
      </c>
      <c r="G541" s="51"/>
      <c r="H541" s="388">
        <f t="shared" si="12"/>
        <v>0</v>
      </c>
      <c r="K541" s="7"/>
    </row>
    <row r="542" spans="1:11" s="6" customFormat="1" ht="30" customHeight="1" x14ac:dyDescent="0.2">
      <c r="A542" s="196"/>
      <c r="B542" s="167" t="s">
        <v>490</v>
      </c>
      <c r="C542" s="396" t="s">
        <v>643</v>
      </c>
      <c r="D542" s="174"/>
      <c r="E542" s="174" t="s">
        <v>62</v>
      </c>
      <c r="F542" s="67">
        <v>8</v>
      </c>
      <c r="G542" s="51"/>
      <c r="H542" s="61">
        <f t="shared" si="12"/>
        <v>0</v>
      </c>
      <c r="K542" s="7"/>
    </row>
    <row r="543" spans="1:11" s="6" customFormat="1" ht="30" customHeight="1" x14ac:dyDescent="0.2">
      <c r="A543" s="196"/>
      <c r="B543" s="167" t="s">
        <v>644</v>
      </c>
      <c r="C543" s="396" t="s">
        <v>645</v>
      </c>
      <c r="D543" s="174"/>
      <c r="E543" s="174" t="s">
        <v>62</v>
      </c>
      <c r="F543" s="67">
        <v>4</v>
      </c>
      <c r="G543" s="51"/>
      <c r="H543" s="61">
        <f t="shared" si="12"/>
        <v>0</v>
      </c>
      <c r="K543" s="7"/>
    </row>
    <row r="544" spans="1:11" s="6" customFormat="1" ht="30" customHeight="1" x14ac:dyDescent="0.2">
      <c r="A544" s="196"/>
      <c r="B544" s="167" t="s">
        <v>646</v>
      </c>
      <c r="C544" s="396" t="s">
        <v>647</v>
      </c>
      <c r="D544" s="174"/>
      <c r="E544" s="174" t="s">
        <v>62</v>
      </c>
      <c r="F544" s="67">
        <v>3</v>
      </c>
      <c r="G544" s="51"/>
      <c r="H544" s="61">
        <f t="shared" si="12"/>
        <v>0</v>
      </c>
      <c r="K544" s="7"/>
    </row>
    <row r="545" spans="1:11" s="6" customFormat="1" ht="30" customHeight="1" x14ac:dyDescent="0.2">
      <c r="A545" s="196"/>
      <c r="B545" s="166" t="s">
        <v>648</v>
      </c>
      <c r="C545" s="206" t="s">
        <v>649</v>
      </c>
      <c r="D545" s="190"/>
      <c r="E545" s="190" t="s">
        <v>62</v>
      </c>
      <c r="F545" s="179">
        <v>5</v>
      </c>
      <c r="G545" s="296"/>
      <c r="H545" s="398">
        <f t="shared" si="12"/>
        <v>0</v>
      </c>
      <c r="K545" s="7"/>
    </row>
    <row r="546" spans="1:11" s="6" customFormat="1" ht="30" customHeight="1" x14ac:dyDescent="0.2">
      <c r="A546" s="196"/>
      <c r="B546" s="162" t="s">
        <v>650</v>
      </c>
      <c r="C546" s="180" t="s">
        <v>651</v>
      </c>
      <c r="D546" s="170"/>
      <c r="E546" s="170" t="s">
        <v>62</v>
      </c>
      <c r="F546" s="67">
        <v>5</v>
      </c>
      <c r="G546" s="51"/>
      <c r="H546" s="388">
        <f t="shared" si="12"/>
        <v>0</v>
      </c>
      <c r="K546" s="7"/>
    </row>
    <row r="547" spans="1:11" s="6" customFormat="1" ht="30" customHeight="1" x14ac:dyDescent="0.2">
      <c r="A547" s="196"/>
      <c r="B547" s="167" t="s">
        <v>652</v>
      </c>
      <c r="C547" s="200" t="s">
        <v>653</v>
      </c>
      <c r="D547" s="174"/>
      <c r="E547" s="406" t="s">
        <v>62</v>
      </c>
      <c r="F547" s="67">
        <v>12</v>
      </c>
      <c r="G547" s="84"/>
      <c r="H547" s="61">
        <f t="shared" si="12"/>
        <v>0</v>
      </c>
      <c r="K547" s="7"/>
    </row>
    <row r="548" spans="1:11" s="6" customFormat="1" ht="30" customHeight="1" x14ac:dyDescent="0.2">
      <c r="A548" s="196"/>
      <c r="B548" s="162" t="s">
        <v>654</v>
      </c>
      <c r="C548" s="180" t="s">
        <v>655</v>
      </c>
      <c r="D548" s="170"/>
      <c r="E548" s="170" t="s">
        <v>62</v>
      </c>
      <c r="F548" s="67">
        <v>2</v>
      </c>
      <c r="G548" s="51"/>
      <c r="H548" s="388">
        <f t="shared" si="12"/>
        <v>0</v>
      </c>
      <c r="K548" s="7"/>
    </row>
    <row r="549" spans="1:11" s="6" customFormat="1" ht="30" customHeight="1" x14ac:dyDescent="0.2">
      <c r="A549" s="196"/>
      <c r="B549" s="162" t="s">
        <v>656</v>
      </c>
      <c r="C549" s="180" t="s">
        <v>657</v>
      </c>
      <c r="D549" s="170"/>
      <c r="E549" s="170" t="s">
        <v>62</v>
      </c>
      <c r="F549" s="67">
        <v>4</v>
      </c>
      <c r="G549" s="51"/>
      <c r="H549" s="388">
        <f t="shared" si="12"/>
        <v>0</v>
      </c>
      <c r="K549" s="7"/>
    </row>
    <row r="550" spans="1:11" s="6" customFormat="1" ht="30" customHeight="1" x14ac:dyDescent="0.2">
      <c r="A550" s="196"/>
      <c r="B550" s="162" t="s">
        <v>658</v>
      </c>
      <c r="C550" s="180" t="s">
        <v>659</v>
      </c>
      <c r="D550" s="170"/>
      <c r="E550" s="170" t="s">
        <v>62</v>
      </c>
      <c r="F550" s="67">
        <v>6</v>
      </c>
      <c r="G550" s="51"/>
      <c r="H550" s="388">
        <f t="shared" si="12"/>
        <v>0</v>
      </c>
      <c r="K550" s="7"/>
    </row>
    <row r="551" spans="1:11" s="6" customFormat="1" ht="30" customHeight="1" x14ac:dyDescent="0.2">
      <c r="A551" s="196"/>
      <c r="B551" s="162" t="s">
        <v>660</v>
      </c>
      <c r="C551" s="180" t="s">
        <v>661</v>
      </c>
      <c r="D551" s="170"/>
      <c r="E551" s="170" t="s">
        <v>62</v>
      </c>
      <c r="F551" s="67">
        <v>14</v>
      </c>
      <c r="G551" s="51"/>
      <c r="H551" s="388">
        <f t="shared" si="12"/>
        <v>0</v>
      </c>
      <c r="K551" s="7"/>
    </row>
    <row r="552" spans="1:11" s="6" customFormat="1" ht="30" customHeight="1" x14ac:dyDescent="0.2">
      <c r="A552" s="196"/>
      <c r="B552" s="162" t="s">
        <v>662</v>
      </c>
      <c r="C552" s="180" t="s">
        <v>663</v>
      </c>
      <c r="D552" s="170"/>
      <c r="E552" s="170" t="s">
        <v>62</v>
      </c>
      <c r="F552" s="67">
        <v>11</v>
      </c>
      <c r="G552" s="51"/>
      <c r="H552" s="388">
        <f t="shared" si="12"/>
        <v>0</v>
      </c>
      <c r="K552" s="7"/>
    </row>
    <row r="553" spans="1:11" s="6" customFormat="1" ht="30" customHeight="1" x14ac:dyDescent="0.2">
      <c r="A553" s="196"/>
      <c r="B553" s="162" t="s">
        <v>664</v>
      </c>
      <c r="C553" s="180" t="s">
        <v>665</v>
      </c>
      <c r="D553" s="170"/>
      <c r="E553" s="170" t="s">
        <v>62</v>
      </c>
      <c r="F553" s="67">
        <v>63</v>
      </c>
      <c r="G553" s="51"/>
      <c r="H553" s="388">
        <f t="shared" si="12"/>
        <v>0</v>
      </c>
      <c r="K553" s="7"/>
    </row>
    <row r="554" spans="1:11" s="6" customFormat="1" ht="30" customHeight="1" x14ac:dyDescent="0.2">
      <c r="A554" s="196"/>
      <c r="B554" s="162" t="s">
        <v>666</v>
      </c>
      <c r="C554" s="180" t="s">
        <v>667</v>
      </c>
      <c r="D554" s="170"/>
      <c r="E554" s="170" t="s">
        <v>62</v>
      </c>
      <c r="F554" s="67">
        <v>18</v>
      </c>
      <c r="G554" s="51"/>
      <c r="H554" s="388">
        <f t="shared" si="12"/>
        <v>0</v>
      </c>
      <c r="K554" s="7"/>
    </row>
    <row r="555" spans="1:11" s="6" customFormat="1" ht="30" customHeight="1" x14ac:dyDescent="0.2">
      <c r="A555" s="196"/>
      <c r="B555" s="162" t="s">
        <v>668</v>
      </c>
      <c r="C555" s="180" t="s">
        <v>669</v>
      </c>
      <c r="D555" s="174"/>
      <c r="E555" s="174" t="s">
        <v>62</v>
      </c>
      <c r="F555" s="67">
        <v>24</v>
      </c>
      <c r="G555" s="51"/>
      <c r="H555" s="388">
        <f t="shared" si="12"/>
        <v>0</v>
      </c>
      <c r="K555" s="7"/>
    </row>
    <row r="556" spans="1:11" ht="30" customHeight="1" x14ac:dyDescent="0.2">
      <c r="A556" s="196"/>
      <c r="B556" s="162" t="s">
        <v>670</v>
      </c>
      <c r="C556" s="180" t="s">
        <v>671</v>
      </c>
      <c r="D556" s="174"/>
      <c r="E556" s="174" t="s">
        <v>62</v>
      </c>
      <c r="F556" s="67">
        <v>7</v>
      </c>
      <c r="G556" s="51"/>
      <c r="H556" s="388">
        <f t="shared" si="12"/>
        <v>0</v>
      </c>
    </row>
    <row r="557" spans="1:11" ht="30" customHeight="1" x14ac:dyDescent="0.2">
      <c r="A557" s="196"/>
      <c r="B557" s="162" t="s">
        <v>672</v>
      </c>
      <c r="C557" s="180" t="s">
        <v>673</v>
      </c>
      <c r="D557" s="174"/>
      <c r="E557" s="174" t="s">
        <v>62</v>
      </c>
      <c r="F557" s="67">
        <v>7</v>
      </c>
      <c r="G557" s="51"/>
      <c r="H557" s="388">
        <f t="shared" si="12"/>
        <v>0</v>
      </c>
    </row>
    <row r="558" spans="1:11" ht="30" customHeight="1" x14ac:dyDescent="0.2">
      <c r="A558" s="196"/>
      <c r="B558" s="151" t="s">
        <v>632</v>
      </c>
      <c r="C558" s="187" t="s">
        <v>675</v>
      </c>
      <c r="D558" s="174"/>
      <c r="E558" s="181"/>
      <c r="F558" s="67"/>
      <c r="G558" s="65"/>
      <c r="H558" s="388"/>
    </row>
    <row r="559" spans="1:11" ht="30" customHeight="1" x14ac:dyDescent="0.2">
      <c r="A559" s="196"/>
      <c r="B559" s="162" t="s">
        <v>30</v>
      </c>
      <c r="C559" s="180" t="s">
        <v>676</v>
      </c>
      <c r="D559" s="170"/>
      <c r="E559" s="170" t="s">
        <v>62</v>
      </c>
      <c r="F559" s="67">
        <v>1</v>
      </c>
      <c r="G559" s="51"/>
      <c r="H559" s="388">
        <f t="shared" si="12"/>
        <v>0</v>
      </c>
    </row>
    <row r="560" spans="1:11" ht="30" customHeight="1" x14ac:dyDescent="0.2">
      <c r="A560" s="196"/>
      <c r="B560" s="162" t="s">
        <v>33</v>
      </c>
      <c r="C560" s="180" t="s">
        <v>677</v>
      </c>
      <c r="D560" s="170"/>
      <c r="E560" s="170" t="s">
        <v>62</v>
      </c>
      <c r="F560" s="67">
        <v>1</v>
      </c>
      <c r="G560" s="51"/>
      <c r="H560" s="388">
        <f t="shared" si="12"/>
        <v>0</v>
      </c>
    </row>
    <row r="561" spans="1:11" ht="30" customHeight="1" x14ac:dyDescent="0.2">
      <c r="A561" s="196"/>
      <c r="B561" s="151" t="s">
        <v>674</v>
      </c>
      <c r="C561" s="187" t="s">
        <v>679</v>
      </c>
      <c r="D561" s="174" t="s">
        <v>680</v>
      </c>
      <c r="E561" s="174" t="s">
        <v>681</v>
      </c>
      <c r="F561" s="67">
        <v>1</v>
      </c>
      <c r="G561" s="51"/>
      <c r="H561" s="388">
        <f t="shared" si="12"/>
        <v>0</v>
      </c>
    </row>
    <row r="562" spans="1:11" ht="30" customHeight="1" x14ac:dyDescent="0.2">
      <c r="A562" s="196"/>
      <c r="B562" s="151" t="s">
        <v>678</v>
      </c>
      <c r="C562" s="187" t="s">
        <v>683</v>
      </c>
      <c r="D562" s="174" t="s">
        <v>684</v>
      </c>
      <c r="E562" s="174"/>
      <c r="F562" s="67"/>
      <c r="G562" s="65"/>
      <c r="H562" s="388"/>
    </row>
    <row r="563" spans="1:11" ht="30" customHeight="1" x14ac:dyDescent="0.2">
      <c r="A563" s="196"/>
      <c r="B563" s="161" t="s">
        <v>30</v>
      </c>
      <c r="C563" s="187" t="s">
        <v>685</v>
      </c>
      <c r="D563" s="170"/>
      <c r="E563" s="170" t="s">
        <v>686</v>
      </c>
      <c r="F563" s="67">
        <v>2</v>
      </c>
      <c r="G563" s="51"/>
      <c r="H563" s="388">
        <f>ROUND(G563*F563,2)</f>
        <v>0</v>
      </c>
    </row>
    <row r="564" spans="1:11" s="209" customFormat="1" ht="45" customHeight="1" x14ac:dyDescent="0.2">
      <c r="A564" s="196"/>
      <c r="B564" s="162" t="s">
        <v>33</v>
      </c>
      <c r="C564" s="180" t="s">
        <v>687</v>
      </c>
      <c r="D564" s="170"/>
      <c r="E564" s="170" t="s">
        <v>686</v>
      </c>
      <c r="F564" s="67">
        <v>2</v>
      </c>
      <c r="G564" s="51"/>
      <c r="H564" s="388">
        <f t="shared" si="12"/>
        <v>0</v>
      </c>
    </row>
    <row r="565" spans="1:11" s="209" customFormat="1" ht="30" customHeight="1" x14ac:dyDescent="0.2">
      <c r="A565" s="117"/>
      <c r="B565" s="151" t="s">
        <v>682</v>
      </c>
      <c r="C565" s="187" t="s">
        <v>689</v>
      </c>
      <c r="D565" s="174"/>
      <c r="E565" s="174"/>
      <c r="F565" s="67"/>
      <c r="G565" s="65"/>
      <c r="H565" s="388"/>
    </row>
    <row r="566" spans="1:11" s="209" customFormat="1" ht="30" customHeight="1" x14ac:dyDescent="0.2">
      <c r="A566" s="117"/>
      <c r="B566" s="162" t="s">
        <v>30</v>
      </c>
      <c r="C566" s="128" t="s">
        <v>690</v>
      </c>
      <c r="D566" s="283" t="s">
        <v>691</v>
      </c>
      <c r="E566" s="284" t="s">
        <v>90</v>
      </c>
      <c r="F566" s="340">
        <v>15</v>
      </c>
      <c r="G566" s="51"/>
      <c r="H566" s="388">
        <f t="shared" si="12"/>
        <v>0</v>
      </c>
    </row>
    <row r="567" spans="1:11" s="209" customFormat="1" ht="30" customHeight="1" x14ac:dyDescent="0.2">
      <c r="A567" s="117"/>
      <c r="B567" s="162" t="s">
        <v>33</v>
      </c>
      <c r="C567" s="128" t="s">
        <v>692</v>
      </c>
      <c r="D567" s="283" t="s">
        <v>693</v>
      </c>
      <c r="E567" s="284" t="s">
        <v>101</v>
      </c>
      <c r="F567" s="340">
        <v>7</v>
      </c>
      <c r="G567" s="51"/>
      <c r="H567" s="388">
        <f t="shared" si="12"/>
        <v>0</v>
      </c>
    </row>
    <row r="568" spans="1:11" s="209" customFormat="1" ht="45" customHeight="1" x14ac:dyDescent="0.2">
      <c r="A568" s="117"/>
      <c r="B568" s="151" t="s">
        <v>688</v>
      </c>
      <c r="C568" s="187" t="s">
        <v>694</v>
      </c>
      <c r="D568" s="283"/>
      <c r="E568" s="284"/>
      <c r="F568" s="340"/>
      <c r="G568" s="65"/>
      <c r="H568" s="388"/>
    </row>
    <row r="569" spans="1:11" ht="30" customHeight="1" x14ac:dyDescent="0.2">
      <c r="A569" s="117"/>
      <c r="B569" s="162" t="s">
        <v>30</v>
      </c>
      <c r="C569" s="128" t="s">
        <v>690</v>
      </c>
      <c r="D569" s="283" t="s">
        <v>695</v>
      </c>
      <c r="E569" s="284" t="s">
        <v>90</v>
      </c>
      <c r="F569" s="340">
        <v>600</v>
      </c>
      <c r="G569" s="51"/>
      <c r="H569" s="388">
        <f t="shared" si="12"/>
        <v>0</v>
      </c>
    </row>
    <row r="570" spans="1:11" s="37" customFormat="1" ht="30" customHeight="1" x14ac:dyDescent="0.2">
      <c r="A570" s="196"/>
      <c r="B570" s="162" t="s">
        <v>33</v>
      </c>
      <c r="C570" s="128" t="s">
        <v>696</v>
      </c>
      <c r="D570" s="283" t="s">
        <v>695</v>
      </c>
      <c r="E570" s="284" t="s">
        <v>90</v>
      </c>
      <c r="F570" s="340">
        <v>600</v>
      </c>
      <c r="G570" s="51"/>
      <c r="H570" s="388">
        <f t="shared" si="12"/>
        <v>0</v>
      </c>
      <c r="I570" s="36"/>
      <c r="J570" s="36"/>
    </row>
    <row r="571" spans="1:11" ht="39.950000000000003" customHeight="1" x14ac:dyDescent="0.2">
      <c r="A571" s="15"/>
      <c r="B571" s="89" t="str">
        <f>B519</f>
        <v>E</v>
      </c>
      <c r="C571" s="364" t="str">
        <f>C519</f>
        <v>LANDSCAPING</v>
      </c>
      <c r="D571" s="407"/>
      <c r="E571" s="407"/>
      <c r="F571" s="408"/>
      <c r="G571" s="367" t="s">
        <v>83</v>
      </c>
      <c r="H571" s="409">
        <f>SUM(H521:H570)</f>
        <v>0</v>
      </c>
    </row>
    <row r="572" spans="1:11" s="6" customFormat="1" ht="39.950000000000003" customHeight="1" x14ac:dyDescent="0.2">
      <c r="A572" s="45"/>
      <c r="B572" s="158" t="s">
        <v>697</v>
      </c>
      <c r="C572" s="410" t="s">
        <v>698</v>
      </c>
      <c r="D572" s="410"/>
      <c r="E572" s="410"/>
      <c r="F572" s="410"/>
      <c r="G572" s="410"/>
      <c r="H572" s="411"/>
      <c r="K572" s="7"/>
    </row>
    <row r="573" spans="1:11" s="6" customFormat="1" ht="39.950000000000003" customHeight="1" x14ac:dyDescent="0.2">
      <c r="A573" s="45"/>
      <c r="B573" s="96"/>
      <c r="C573" s="39" t="s">
        <v>699</v>
      </c>
      <c r="D573" s="412"/>
      <c r="E573" s="41" t="s">
        <v>17</v>
      </c>
      <c r="F573" s="42" t="s">
        <v>17</v>
      </c>
      <c r="G573" s="43"/>
      <c r="H573" s="44"/>
      <c r="K573" s="7"/>
    </row>
    <row r="574" spans="1:11" s="6" customFormat="1" ht="45" customHeight="1" x14ac:dyDescent="0.2">
      <c r="A574" s="45"/>
      <c r="B574" s="251" t="s">
        <v>700</v>
      </c>
      <c r="C574" s="383" t="s">
        <v>701</v>
      </c>
      <c r="D574" s="413" t="s">
        <v>702</v>
      </c>
      <c r="E574" s="414" t="s">
        <v>703</v>
      </c>
      <c r="F574" s="415">
        <v>1</v>
      </c>
      <c r="G574" s="51"/>
      <c r="H574" s="65">
        <f t="shared" ref="H574:H579" si="13">ROUND(G574*F574,2)</f>
        <v>0</v>
      </c>
      <c r="K574" s="7"/>
    </row>
    <row r="575" spans="1:11" s="6" customFormat="1" ht="60" customHeight="1" x14ac:dyDescent="0.2">
      <c r="A575" s="55"/>
      <c r="B575" s="251" t="s">
        <v>704</v>
      </c>
      <c r="C575" s="64" t="s">
        <v>705</v>
      </c>
      <c r="D575" s="413" t="s">
        <v>702</v>
      </c>
      <c r="E575" s="66" t="s">
        <v>706</v>
      </c>
      <c r="F575" s="50">
        <v>1450</v>
      </c>
      <c r="G575" s="51"/>
      <c r="H575" s="65">
        <f t="shared" si="13"/>
        <v>0</v>
      </c>
      <c r="K575" s="7"/>
    </row>
    <row r="576" spans="1:11" s="6" customFormat="1" ht="45" customHeight="1" x14ac:dyDescent="0.2">
      <c r="A576" s="45"/>
      <c r="B576" s="251" t="s">
        <v>707</v>
      </c>
      <c r="C576" s="64" t="s">
        <v>708</v>
      </c>
      <c r="D576" s="413" t="s">
        <v>702</v>
      </c>
      <c r="E576" s="414" t="s">
        <v>703</v>
      </c>
      <c r="F576" s="50">
        <v>120</v>
      </c>
      <c r="G576" s="51"/>
      <c r="H576" s="65">
        <f t="shared" si="13"/>
        <v>0</v>
      </c>
      <c r="K576" s="7"/>
    </row>
    <row r="577" spans="1:11" s="6" customFormat="1" ht="30" customHeight="1" x14ac:dyDescent="0.2">
      <c r="A577" s="55"/>
      <c r="B577" s="251" t="s">
        <v>709</v>
      </c>
      <c r="C577" s="64" t="s">
        <v>710</v>
      </c>
      <c r="D577" s="413" t="s">
        <v>702</v>
      </c>
      <c r="E577" s="414" t="s">
        <v>703</v>
      </c>
      <c r="F577" s="50">
        <v>10</v>
      </c>
      <c r="G577" s="51"/>
      <c r="H577" s="65">
        <f t="shared" si="13"/>
        <v>0</v>
      </c>
      <c r="K577" s="7"/>
    </row>
    <row r="578" spans="1:11" s="6" customFormat="1" ht="30" customHeight="1" x14ac:dyDescent="0.2">
      <c r="A578" s="15"/>
      <c r="B578" s="251" t="s">
        <v>711</v>
      </c>
      <c r="C578" s="64" t="s">
        <v>712</v>
      </c>
      <c r="D578" s="413" t="s">
        <v>702</v>
      </c>
      <c r="E578" s="66" t="s">
        <v>706</v>
      </c>
      <c r="F578" s="50">
        <v>1220</v>
      </c>
      <c r="G578" s="51"/>
      <c r="H578" s="65">
        <f t="shared" si="13"/>
        <v>0</v>
      </c>
      <c r="K578" s="7"/>
    </row>
    <row r="579" spans="1:11" s="6" customFormat="1" ht="30" customHeight="1" x14ac:dyDescent="0.2">
      <c r="A579" s="45"/>
      <c r="B579" s="251" t="s">
        <v>713</v>
      </c>
      <c r="C579" s="64" t="s">
        <v>714</v>
      </c>
      <c r="D579" s="413" t="s">
        <v>702</v>
      </c>
      <c r="E579" s="66" t="s">
        <v>715</v>
      </c>
      <c r="F579" s="50">
        <v>1500</v>
      </c>
      <c r="G579" s="51"/>
      <c r="H579" s="65">
        <f t="shared" si="13"/>
        <v>0</v>
      </c>
      <c r="K579" s="7"/>
    </row>
    <row r="580" spans="1:11" s="6" customFormat="1" ht="39.950000000000003" customHeight="1" x14ac:dyDescent="0.2">
      <c r="A580" s="45"/>
      <c r="B580" s="96"/>
      <c r="C580" s="39" t="s">
        <v>716</v>
      </c>
      <c r="D580" s="413"/>
      <c r="E580" s="41" t="s">
        <v>17</v>
      </c>
      <c r="F580" s="42" t="s">
        <v>17</v>
      </c>
      <c r="G580" s="65"/>
      <c r="H580" s="44"/>
      <c r="K580" s="7"/>
    </row>
    <row r="581" spans="1:11" s="6" customFormat="1" ht="45" customHeight="1" x14ac:dyDescent="0.2">
      <c r="A581" s="45"/>
      <c r="B581" s="251" t="s">
        <v>717</v>
      </c>
      <c r="C581" s="383" t="s">
        <v>718</v>
      </c>
      <c r="D581" s="413" t="s">
        <v>702</v>
      </c>
      <c r="E581" s="414" t="s">
        <v>706</v>
      </c>
      <c r="F581" s="50">
        <v>3850</v>
      </c>
      <c r="G581" s="51"/>
      <c r="H581" s="65">
        <f>ROUND(G581*F581,2)</f>
        <v>0</v>
      </c>
      <c r="K581" s="7"/>
    </row>
    <row r="582" spans="1:11" s="6" customFormat="1" ht="30" customHeight="1" x14ac:dyDescent="0.2">
      <c r="A582" s="15"/>
      <c r="B582" s="251" t="s">
        <v>719</v>
      </c>
      <c r="C582" s="383" t="s">
        <v>720</v>
      </c>
      <c r="D582" s="413" t="s">
        <v>702</v>
      </c>
      <c r="E582" s="414" t="s">
        <v>62</v>
      </c>
      <c r="F582" s="50">
        <v>6</v>
      </c>
      <c r="G582" s="51"/>
      <c r="H582" s="65">
        <f>ROUND(G582*F582,2)</f>
        <v>0</v>
      </c>
      <c r="K582" s="7"/>
    </row>
    <row r="583" spans="1:11" s="6" customFormat="1" ht="30" customHeight="1" x14ac:dyDescent="0.2">
      <c r="A583" s="45"/>
      <c r="B583" s="251" t="s">
        <v>721</v>
      </c>
      <c r="C583" s="383" t="s">
        <v>722</v>
      </c>
      <c r="D583" s="413" t="s">
        <v>702</v>
      </c>
      <c r="E583" s="414" t="s">
        <v>715</v>
      </c>
      <c r="F583" s="50">
        <v>2800</v>
      </c>
      <c r="G583" s="51"/>
      <c r="H583" s="65">
        <f>ROUND(G583*F583,2)</f>
        <v>0</v>
      </c>
      <c r="K583" s="7"/>
    </row>
    <row r="584" spans="1:11" s="6" customFormat="1" ht="39.950000000000003" customHeight="1" x14ac:dyDescent="0.2">
      <c r="A584" s="45"/>
      <c r="B584" s="96"/>
      <c r="C584" s="416" t="s">
        <v>794</v>
      </c>
      <c r="D584" s="413"/>
      <c r="E584" s="41" t="s">
        <v>17</v>
      </c>
      <c r="F584" s="417" t="s">
        <v>17</v>
      </c>
      <c r="G584" s="65"/>
      <c r="H584" s="44"/>
      <c r="K584" s="7"/>
    </row>
    <row r="585" spans="1:11" s="249" customFormat="1" ht="30" customHeight="1" x14ac:dyDescent="0.2">
      <c r="A585" s="253"/>
      <c r="B585" s="251" t="s">
        <v>723</v>
      </c>
      <c r="C585" s="52" t="s">
        <v>795</v>
      </c>
      <c r="D585" s="48" t="s">
        <v>796</v>
      </c>
      <c r="E585" s="54" t="s">
        <v>706</v>
      </c>
      <c r="F585" s="50">
        <v>-3850</v>
      </c>
      <c r="G585" s="51"/>
      <c r="H585" s="65">
        <f>ROUND(G585*F585,2)</f>
        <v>0</v>
      </c>
      <c r="I585" s="248"/>
      <c r="J585" s="248"/>
    </row>
    <row r="586" spans="1:11" ht="39.75" customHeight="1" x14ac:dyDescent="0.2">
      <c r="A586" s="45"/>
      <c r="B586" s="251" t="s">
        <v>724</v>
      </c>
      <c r="C586" s="383" t="s">
        <v>797</v>
      </c>
      <c r="D586" s="418" t="s">
        <v>798</v>
      </c>
      <c r="E586" s="414" t="s">
        <v>62</v>
      </c>
      <c r="F586" s="50">
        <v>-21000</v>
      </c>
      <c r="G586" s="51"/>
      <c r="H586" s="65">
        <f t="shared" ref="H586:H587" si="14">ROUND(G586*F586,2)</f>
        <v>0</v>
      </c>
    </row>
    <row r="587" spans="1:11" s="249" customFormat="1" ht="30" customHeight="1" x14ac:dyDescent="0.2">
      <c r="A587" s="253"/>
      <c r="B587" s="251" t="s">
        <v>725</v>
      </c>
      <c r="C587" s="52" t="s">
        <v>799</v>
      </c>
      <c r="D587" s="48" t="s">
        <v>800</v>
      </c>
      <c r="E587" s="54" t="s">
        <v>62</v>
      </c>
      <c r="F587" s="50">
        <v>-5</v>
      </c>
      <c r="G587" s="51"/>
      <c r="H587" s="65">
        <f t="shared" si="14"/>
        <v>0</v>
      </c>
      <c r="I587" s="248"/>
      <c r="J587" s="248"/>
    </row>
    <row r="588" spans="1:11" s="198" customFormat="1" ht="36" customHeight="1" x14ac:dyDescent="0.2">
      <c r="A588" s="247"/>
      <c r="B588" s="251"/>
      <c r="C588" s="39" t="s">
        <v>86</v>
      </c>
      <c r="D588" s="48"/>
      <c r="E588" s="49"/>
      <c r="F588" s="415"/>
      <c r="G588" s="65"/>
      <c r="H588" s="65">
        <f>ROUND(G588*F588,2)</f>
        <v>0</v>
      </c>
      <c r="I588" s="197"/>
      <c r="J588" s="197"/>
    </row>
    <row r="589" spans="1:11" ht="30" customHeight="1" x14ac:dyDescent="0.2">
      <c r="A589" s="210"/>
      <c r="B589" s="251" t="s">
        <v>726</v>
      </c>
      <c r="C589" s="52" t="s">
        <v>96</v>
      </c>
      <c r="D589" s="48" t="s">
        <v>727</v>
      </c>
      <c r="E589" s="54" t="s">
        <v>90</v>
      </c>
      <c r="F589" s="50">
        <v>6000</v>
      </c>
      <c r="G589" s="51"/>
      <c r="H589" s="65">
        <f>ROUND(G589*F589,2)</f>
        <v>0</v>
      </c>
    </row>
    <row r="590" spans="1:11" ht="30" customHeight="1" x14ac:dyDescent="0.2">
      <c r="A590" s="45"/>
      <c r="B590" s="251" t="s">
        <v>728</v>
      </c>
      <c r="C590" s="52" t="s">
        <v>99</v>
      </c>
      <c r="D590" s="48" t="s">
        <v>97</v>
      </c>
      <c r="E590" s="54"/>
      <c r="F590" s="50"/>
      <c r="G590" s="65"/>
      <c r="H590" s="419"/>
    </row>
    <row r="591" spans="1:11" ht="30" customHeight="1" x14ac:dyDescent="0.2">
      <c r="A591" s="45"/>
      <c r="B591" s="211" t="s">
        <v>30</v>
      </c>
      <c r="C591" s="52" t="s">
        <v>102</v>
      </c>
      <c r="D591" s="48" t="s">
        <v>17</v>
      </c>
      <c r="E591" s="54" t="s">
        <v>101</v>
      </c>
      <c r="F591" s="50">
        <v>500</v>
      </c>
      <c r="G591" s="51"/>
      <c r="H591" s="65">
        <f t="shared" ref="H591:H598" si="15">ROUND(G591*F591,2)</f>
        <v>0</v>
      </c>
    </row>
    <row r="592" spans="1:11" ht="30" customHeight="1" x14ac:dyDescent="0.2">
      <c r="A592" s="45"/>
      <c r="B592" s="251" t="s">
        <v>729</v>
      </c>
      <c r="C592" s="52" t="s">
        <v>730</v>
      </c>
      <c r="D592" s="48" t="s">
        <v>731</v>
      </c>
      <c r="E592" s="54" t="s">
        <v>94</v>
      </c>
      <c r="F592" s="50">
        <v>300</v>
      </c>
      <c r="G592" s="51"/>
      <c r="H592" s="65">
        <f t="shared" si="15"/>
        <v>0</v>
      </c>
    </row>
    <row r="593" spans="1:10" ht="39.950000000000003" customHeight="1" x14ac:dyDescent="0.2">
      <c r="A593" s="45"/>
      <c r="B593" s="251"/>
      <c r="C593" s="416" t="s">
        <v>732</v>
      </c>
      <c r="D593" s="48"/>
      <c r="E593" s="49"/>
      <c r="F593" s="415"/>
      <c r="G593" s="65"/>
      <c r="H593" s="65">
        <f t="shared" si="15"/>
        <v>0</v>
      </c>
    </row>
    <row r="594" spans="1:10" ht="45" customHeight="1" x14ac:dyDescent="0.2">
      <c r="A594" s="45"/>
      <c r="B594" s="251" t="s">
        <v>733</v>
      </c>
      <c r="C594" s="52" t="s">
        <v>734</v>
      </c>
      <c r="D594" s="413" t="s">
        <v>702</v>
      </c>
      <c r="E594" s="54" t="s">
        <v>94</v>
      </c>
      <c r="F594" s="50">
        <v>3000</v>
      </c>
      <c r="G594" s="51"/>
      <c r="H594" s="65">
        <f t="shared" si="15"/>
        <v>0</v>
      </c>
    </row>
    <row r="595" spans="1:10" ht="45" customHeight="1" x14ac:dyDescent="0.2">
      <c r="A595" s="45"/>
      <c r="B595" s="123" t="s">
        <v>735</v>
      </c>
      <c r="C595" s="420" t="s">
        <v>736</v>
      </c>
      <c r="D595" s="421" t="s">
        <v>737</v>
      </c>
      <c r="E595" s="422" t="s">
        <v>94</v>
      </c>
      <c r="F595" s="79">
        <v>2200</v>
      </c>
      <c r="G595" s="296"/>
      <c r="H595" s="297">
        <f t="shared" si="15"/>
        <v>0</v>
      </c>
    </row>
    <row r="596" spans="1:10" ht="30" customHeight="1" x14ac:dyDescent="0.2">
      <c r="A596" s="55"/>
      <c r="B596" s="212" t="s">
        <v>738</v>
      </c>
      <c r="C596" s="423" t="s">
        <v>739</v>
      </c>
      <c r="D596" s="424" t="s">
        <v>737</v>
      </c>
      <c r="E596" s="425" t="s">
        <v>94</v>
      </c>
      <c r="F596" s="426">
        <v>3700</v>
      </c>
      <c r="G596" s="51"/>
      <c r="H596" s="65">
        <f t="shared" si="15"/>
        <v>0</v>
      </c>
    </row>
    <row r="597" spans="1:10" ht="30" customHeight="1" x14ac:dyDescent="0.2">
      <c r="A597" s="55"/>
      <c r="B597" s="251" t="s">
        <v>740</v>
      </c>
      <c r="C597" s="82" t="s">
        <v>109</v>
      </c>
      <c r="D597" s="48" t="s">
        <v>97</v>
      </c>
      <c r="E597" s="83" t="s">
        <v>90</v>
      </c>
      <c r="F597" s="50">
        <v>930</v>
      </c>
      <c r="G597" s="84"/>
      <c r="H597" s="65">
        <f t="shared" si="15"/>
        <v>0</v>
      </c>
    </row>
    <row r="598" spans="1:10" ht="30" customHeight="1" x14ac:dyDescent="0.25">
      <c r="A598" s="213"/>
      <c r="B598" s="251" t="s">
        <v>741</v>
      </c>
      <c r="C598" s="52" t="s">
        <v>111</v>
      </c>
      <c r="D598" s="48" t="s">
        <v>727</v>
      </c>
      <c r="E598" s="54" t="s">
        <v>94</v>
      </c>
      <c r="F598" s="50">
        <v>300</v>
      </c>
      <c r="G598" s="51"/>
      <c r="H598" s="65">
        <f t="shared" si="15"/>
        <v>0</v>
      </c>
    </row>
    <row r="599" spans="1:10" s="95" customFormat="1" ht="39.950000000000003" customHeight="1" x14ac:dyDescent="0.25">
      <c r="A599" s="214"/>
      <c r="B599" s="215"/>
      <c r="C599" s="427" t="s">
        <v>238</v>
      </c>
      <c r="D599" s="428"/>
      <c r="E599" s="429"/>
      <c r="F599" s="430"/>
      <c r="G599" s="431"/>
      <c r="H599" s="432"/>
      <c r="I599" s="94"/>
      <c r="J599" s="94"/>
    </row>
    <row r="600" spans="1:10" ht="45" customHeight="1" x14ac:dyDescent="0.2">
      <c r="A600" s="105"/>
      <c r="B600" s="251" t="s">
        <v>742</v>
      </c>
      <c r="C600" s="201" t="s">
        <v>207</v>
      </c>
      <c r="D600" s="106" t="s">
        <v>162</v>
      </c>
      <c r="E600" s="298"/>
      <c r="F600" s="280"/>
      <c r="G600" s="65"/>
      <c r="H600" s="304"/>
    </row>
    <row r="601" spans="1:10" ht="30" customHeight="1" x14ac:dyDescent="0.2">
      <c r="A601" s="73"/>
      <c r="B601" s="107" t="s">
        <v>30</v>
      </c>
      <c r="C601" s="201" t="s">
        <v>208</v>
      </c>
      <c r="D601" s="106"/>
      <c r="E601" s="202"/>
      <c r="F601" s="280"/>
      <c r="G601" s="65"/>
      <c r="H601" s="304"/>
    </row>
    <row r="602" spans="1:10" ht="30" customHeight="1" x14ac:dyDescent="0.2">
      <c r="A602" s="73"/>
      <c r="B602" s="107" t="s">
        <v>801</v>
      </c>
      <c r="C602" s="201" t="s">
        <v>802</v>
      </c>
      <c r="D602" s="106"/>
      <c r="E602" s="202" t="s">
        <v>101</v>
      </c>
      <c r="F602" s="280">
        <v>155</v>
      </c>
      <c r="G602" s="51"/>
      <c r="H602" s="304">
        <f t="shared" ref="H602:H607" si="16">ROUND(G602*F602,2)</f>
        <v>0</v>
      </c>
    </row>
    <row r="603" spans="1:10" s="115" customFormat="1" ht="30" customHeight="1" x14ac:dyDescent="0.2">
      <c r="A603" s="109"/>
      <c r="B603" s="46" t="s">
        <v>743</v>
      </c>
      <c r="C603" s="128" t="s">
        <v>744</v>
      </c>
      <c r="D603" s="129" t="s">
        <v>369</v>
      </c>
      <c r="E603" s="130" t="s">
        <v>35</v>
      </c>
      <c r="F603" s="131">
        <v>275</v>
      </c>
      <c r="G603" s="51"/>
      <c r="H603" s="65">
        <f t="shared" si="16"/>
        <v>0</v>
      </c>
      <c r="I603" s="114"/>
      <c r="J603" s="114"/>
    </row>
    <row r="604" spans="1:10" s="115" customFormat="1" ht="30" customHeight="1" x14ac:dyDescent="0.2">
      <c r="A604" s="109"/>
      <c r="B604" s="46" t="s">
        <v>745</v>
      </c>
      <c r="C604" s="128" t="s">
        <v>746</v>
      </c>
      <c r="D604" s="129" t="s">
        <v>369</v>
      </c>
      <c r="E604" s="130" t="s">
        <v>35</v>
      </c>
      <c r="F604" s="131">
        <v>215</v>
      </c>
      <c r="G604" s="51"/>
      <c r="H604" s="65">
        <f t="shared" si="16"/>
        <v>0</v>
      </c>
      <c r="I604" s="114"/>
      <c r="J604" s="114"/>
    </row>
    <row r="605" spans="1:10" ht="30" customHeight="1" x14ac:dyDescent="0.2">
      <c r="A605" s="216"/>
      <c r="B605" s="251" t="s">
        <v>747</v>
      </c>
      <c r="C605" s="52" t="s">
        <v>748</v>
      </c>
      <c r="D605" s="48" t="s">
        <v>269</v>
      </c>
      <c r="E605" s="54" t="s">
        <v>94</v>
      </c>
      <c r="F605" s="131">
        <v>2</v>
      </c>
      <c r="G605" s="51"/>
      <c r="H605" s="65">
        <f t="shared" si="16"/>
        <v>0</v>
      </c>
    </row>
    <row r="606" spans="1:10" ht="30" customHeight="1" x14ac:dyDescent="0.2">
      <c r="A606" s="15"/>
      <c r="B606" s="251" t="s">
        <v>749</v>
      </c>
      <c r="C606" s="52" t="s">
        <v>343</v>
      </c>
      <c r="D606" s="48" t="s">
        <v>344</v>
      </c>
      <c r="E606" s="54" t="s">
        <v>35</v>
      </c>
      <c r="F606" s="131">
        <v>314</v>
      </c>
      <c r="G606" s="51"/>
      <c r="H606" s="65">
        <f t="shared" si="16"/>
        <v>0</v>
      </c>
    </row>
    <row r="607" spans="1:10" ht="30" customHeight="1" x14ac:dyDescent="0.2">
      <c r="A607" s="15"/>
      <c r="B607" s="251" t="s">
        <v>750</v>
      </c>
      <c r="C607" s="52" t="s">
        <v>751</v>
      </c>
      <c r="D607" s="48" t="s">
        <v>344</v>
      </c>
      <c r="E607" s="54" t="s">
        <v>35</v>
      </c>
      <c r="F607" s="131">
        <v>280</v>
      </c>
      <c r="G607" s="51"/>
      <c r="H607" s="65">
        <f t="shared" si="16"/>
        <v>0</v>
      </c>
    </row>
    <row r="608" spans="1:10" ht="30" customHeight="1" x14ac:dyDescent="0.2">
      <c r="A608" s="15"/>
      <c r="B608" s="251" t="s">
        <v>752</v>
      </c>
      <c r="C608" s="52" t="s">
        <v>513</v>
      </c>
      <c r="D608" s="48" t="s">
        <v>514</v>
      </c>
      <c r="E608" s="202"/>
      <c r="F608" s="280"/>
      <c r="G608" s="65"/>
      <c r="H608" s="304"/>
    </row>
    <row r="609" spans="1:8" ht="30" customHeight="1" x14ac:dyDescent="0.2">
      <c r="A609" s="15"/>
      <c r="B609" s="211" t="s">
        <v>30</v>
      </c>
      <c r="C609" s="52" t="s">
        <v>753</v>
      </c>
      <c r="D609" s="48"/>
      <c r="E609" s="54" t="s">
        <v>35</v>
      </c>
      <c r="F609" s="131">
        <v>45</v>
      </c>
      <c r="G609" s="51"/>
      <c r="H609" s="65">
        <f t="shared" ref="H609:H611" si="17">ROUND(G609*F609,2)</f>
        <v>0</v>
      </c>
    </row>
    <row r="610" spans="1:8" ht="30" customHeight="1" x14ac:dyDescent="0.2">
      <c r="A610" s="15"/>
      <c r="B610" s="251" t="s">
        <v>754</v>
      </c>
      <c r="C610" s="52" t="s">
        <v>519</v>
      </c>
      <c r="D610" s="48" t="s">
        <v>514</v>
      </c>
      <c r="E610" s="202"/>
      <c r="F610" s="280"/>
      <c r="G610" s="65"/>
      <c r="H610" s="304"/>
    </row>
    <row r="611" spans="1:8" ht="30" customHeight="1" x14ac:dyDescent="0.2">
      <c r="A611" s="15"/>
      <c r="B611" s="217" t="s">
        <v>30</v>
      </c>
      <c r="C611" s="420" t="s">
        <v>753</v>
      </c>
      <c r="D611" s="77"/>
      <c r="E611" s="422" t="s">
        <v>35</v>
      </c>
      <c r="F611" s="327">
        <v>45</v>
      </c>
      <c r="G611" s="51"/>
      <c r="H611" s="297">
        <f t="shared" si="17"/>
        <v>0</v>
      </c>
    </row>
    <row r="612" spans="1:8" ht="39.950000000000003" customHeight="1" x14ac:dyDescent="0.2">
      <c r="A612" s="73"/>
      <c r="B612" s="142" t="str">
        <f>+B572</f>
        <v>F</v>
      </c>
      <c r="C612" s="328" t="str">
        <f>+C572</f>
        <v>CN REDDITT SUBDIVISION - TRACK CONSTRUCTION</v>
      </c>
      <c r="D612" s="329"/>
      <c r="E612" s="329"/>
      <c r="F612" s="330"/>
      <c r="G612" s="367" t="s">
        <v>83</v>
      </c>
      <c r="H612" s="332">
        <f>SUM(H574:H611)</f>
        <v>0</v>
      </c>
    </row>
    <row r="613" spans="1:8" ht="45" customHeight="1" x14ac:dyDescent="0.2">
      <c r="A613" s="45"/>
      <c r="B613" s="218" t="s">
        <v>755</v>
      </c>
      <c r="C613" s="433" t="s">
        <v>756</v>
      </c>
      <c r="D613" s="434"/>
      <c r="E613" s="434"/>
      <c r="F613" s="434"/>
      <c r="G613" s="434"/>
      <c r="H613" s="435"/>
    </row>
    <row r="614" spans="1:8" ht="30" customHeight="1" x14ac:dyDescent="0.2">
      <c r="A614" s="45"/>
      <c r="B614" s="251" t="s">
        <v>757</v>
      </c>
      <c r="C614" s="436" t="s">
        <v>29</v>
      </c>
      <c r="D614" s="48" t="s">
        <v>758</v>
      </c>
      <c r="E614" s="54" t="s">
        <v>21</v>
      </c>
      <c r="F614" s="131">
        <v>1</v>
      </c>
      <c r="G614" s="51"/>
      <c r="H614" s="65">
        <f t="shared" ref="H614:H624" si="18">ROUND(G614*F614,2)</f>
        <v>0</v>
      </c>
    </row>
    <row r="615" spans="1:8" ht="30" customHeight="1" x14ac:dyDescent="0.2">
      <c r="A615" s="45"/>
      <c r="B615" s="251" t="s">
        <v>759</v>
      </c>
      <c r="C615" s="437" t="s">
        <v>760</v>
      </c>
      <c r="D615" s="48" t="s">
        <v>761</v>
      </c>
      <c r="E615" s="54" t="s">
        <v>21</v>
      </c>
      <c r="F615" s="131">
        <v>1</v>
      </c>
      <c r="G615" s="51"/>
      <c r="H615" s="65">
        <f t="shared" si="18"/>
        <v>0</v>
      </c>
    </row>
    <row r="616" spans="1:8" ht="45" customHeight="1" x14ac:dyDescent="0.2">
      <c r="A616" s="45"/>
      <c r="B616" s="251" t="s">
        <v>762</v>
      </c>
      <c r="C616" s="437" t="s">
        <v>29</v>
      </c>
      <c r="D616" s="48"/>
      <c r="E616" s="54"/>
      <c r="F616" s="131"/>
      <c r="G616" s="65"/>
      <c r="H616" s="65"/>
    </row>
    <row r="617" spans="1:8" ht="30" customHeight="1" x14ac:dyDescent="0.2">
      <c r="A617" s="45"/>
      <c r="B617" s="107" t="s">
        <v>30</v>
      </c>
      <c r="C617" s="437" t="s">
        <v>763</v>
      </c>
      <c r="D617" s="48" t="s">
        <v>764</v>
      </c>
      <c r="E617" s="54" t="s">
        <v>21</v>
      </c>
      <c r="F617" s="131">
        <v>1</v>
      </c>
      <c r="G617" s="51"/>
      <c r="H617" s="65">
        <f>ROUND(G617*F617,2)</f>
        <v>0</v>
      </c>
    </row>
    <row r="618" spans="1:8" s="195" customFormat="1" ht="45" customHeight="1" x14ac:dyDescent="0.2">
      <c r="A618" s="15"/>
      <c r="B618" s="107" t="s">
        <v>33</v>
      </c>
      <c r="C618" s="64" t="s">
        <v>34</v>
      </c>
      <c r="D618" s="48" t="s">
        <v>764</v>
      </c>
      <c r="E618" s="54" t="s">
        <v>35</v>
      </c>
      <c r="F618" s="131">
        <v>5</v>
      </c>
      <c r="G618" s="51"/>
      <c r="H618" s="65">
        <f>ROUND(G618*F618,2)</f>
        <v>0</v>
      </c>
    </row>
    <row r="619" spans="1:8" s="195" customFormat="1" ht="45" customHeight="1" x14ac:dyDescent="0.2">
      <c r="A619" s="15"/>
      <c r="B619" s="107" t="s">
        <v>36</v>
      </c>
      <c r="C619" s="64" t="s">
        <v>37</v>
      </c>
      <c r="D619" s="48" t="s">
        <v>764</v>
      </c>
      <c r="E619" s="54" t="s">
        <v>35</v>
      </c>
      <c r="F619" s="131">
        <v>5</v>
      </c>
      <c r="G619" s="51"/>
      <c r="H619" s="65">
        <f>ROUND(G619*F619,2)</f>
        <v>0</v>
      </c>
    </row>
    <row r="620" spans="1:8" ht="45" customHeight="1" x14ac:dyDescent="0.2">
      <c r="A620" s="55"/>
      <c r="B620" s="62" t="s">
        <v>38</v>
      </c>
      <c r="C620" s="64" t="s">
        <v>39</v>
      </c>
      <c r="D620" s="53" t="s">
        <v>793</v>
      </c>
      <c r="E620" s="66" t="s">
        <v>35</v>
      </c>
      <c r="F620" s="67">
        <v>-6</v>
      </c>
      <c r="G620" s="63"/>
      <c r="H620" s="65">
        <f>ROUND(G620*F620,2)</f>
        <v>0</v>
      </c>
    </row>
    <row r="621" spans="1:8" s="195" customFormat="1" ht="30" customHeight="1" x14ac:dyDescent="0.2">
      <c r="A621" s="15"/>
      <c r="B621" s="251" t="s">
        <v>765</v>
      </c>
      <c r="C621" s="437" t="s">
        <v>766</v>
      </c>
      <c r="D621" s="48" t="s">
        <v>761</v>
      </c>
      <c r="E621" s="54" t="s">
        <v>21</v>
      </c>
      <c r="F621" s="131">
        <v>1</v>
      </c>
      <c r="G621" s="51"/>
      <c r="H621" s="65">
        <f t="shared" si="18"/>
        <v>0</v>
      </c>
    </row>
    <row r="622" spans="1:8" s="195" customFormat="1" ht="30" customHeight="1" x14ac:dyDescent="0.2">
      <c r="A622" s="15"/>
      <c r="B622" s="251" t="s">
        <v>767</v>
      </c>
      <c r="C622" s="437" t="s">
        <v>768</v>
      </c>
      <c r="D622" s="48" t="s">
        <v>769</v>
      </c>
      <c r="E622" s="54" t="s">
        <v>21</v>
      </c>
      <c r="F622" s="131">
        <v>1</v>
      </c>
      <c r="G622" s="51"/>
      <c r="H622" s="65">
        <f t="shared" si="18"/>
        <v>0</v>
      </c>
    </row>
    <row r="623" spans="1:8" s="195" customFormat="1" ht="30" customHeight="1" x14ac:dyDescent="0.2">
      <c r="A623" s="15"/>
      <c r="B623" s="251" t="s">
        <v>770</v>
      </c>
      <c r="C623" s="437" t="s">
        <v>771</v>
      </c>
      <c r="D623" s="48" t="s">
        <v>772</v>
      </c>
      <c r="E623" s="54" t="s">
        <v>21</v>
      </c>
      <c r="F623" s="131">
        <v>1</v>
      </c>
      <c r="G623" s="51"/>
      <c r="H623" s="65">
        <f t="shared" si="18"/>
        <v>0</v>
      </c>
    </row>
    <row r="624" spans="1:8" s="195" customFormat="1" ht="30" customHeight="1" x14ac:dyDescent="0.2">
      <c r="A624" s="15"/>
      <c r="B624" s="251" t="s">
        <v>773</v>
      </c>
      <c r="C624" s="437" t="s">
        <v>774</v>
      </c>
      <c r="D624" s="48" t="s">
        <v>772</v>
      </c>
      <c r="E624" s="54" t="s">
        <v>62</v>
      </c>
      <c r="F624" s="131">
        <v>3</v>
      </c>
      <c r="G624" s="51"/>
      <c r="H624" s="65">
        <f t="shared" si="18"/>
        <v>0</v>
      </c>
    </row>
    <row r="625" spans="1:11" s="195" customFormat="1" ht="30" customHeight="1" x14ac:dyDescent="0.2">
      <c r="A625" s="15"/>
      <c r="B625" s="251" t="s">
        <v>775</v>
      </c>
      <c r="C625" s="437" t="s">
        <v>776</v>
      </c>
      <c r="D625" s="48" t="s">
        <v>777</v>
      </c>
      <c r="E625" s="54" t="s">
        <v>21</v>
      </c>
      <c r="F625" s="131">
        <v>1</v>
      </c>
      <c r="G625" s="51"/>
      <c r="H625" s="65">
        <f>ROUND(G625*F625,2)</f>
        <v>0</v>
      </c>
    </row>
    <row r="626" spans="1:11" s="195" customFormat="1" ht="30" customHeight="1" x14ac:dyDescent="0.2">
      <c r="A626" s="15"/>
      <c r="B626" s="251" t="s">
        <v>778</v>
      </c>
      <c r="C626" s="437" t="s">
        <v>779</v>
      </c>
      <c r="D626" s="48" t="s">
        <v>780</v>
      </c>
      <c r="E626" s="54" t="s">
        <v>21</v>
      </c>
      <c r="F626" s="131">
        <v>1</v>
      </c>
      <c r="G626" s="51"/>
      <c r="H626" s="65">
        <f>ROUND(G626*F626,2)</f>
        <v>0</v>
      </c>
    </row>
    <row r="627" spans="1:11" s="195" customFormat="1" ht="30" customHeight="1" x14ac:dyDescent="0.2">
      <c r="A627" s="15"/>
      <c r="B627" s="251" t="s">
        <v>781</v>
      </c>
      <c r="C627" s="437" t="s">
        <v>782</v>
      </c>
      <c r="D627" s="48" t="s">
        <v>780</v>
      </c>
      <c r="E627" s="54" t="s">
        <v>62</v>
      </c>
      <c r="F627" s="131">
        <v>1</v>
      </c>
      <c r="G627" s="51"/>
      <c r="H627" s="65">
        <f>ROUND(G627*F627,2)</f>
        <v>0</v>
      </c>
    </row>
    <row r="628" spans="1:11" s="195" customFormat="1" ht="30" customHeight="1" x14ac:dyDescent="0.2">
      <c r="A628" s="15"/>
      <c r="B628" s="251" t="s">
        <v>783</v>
      </c>
      <c r="C628" s="437" t="s">
        <v>784</v>
      </c>
      <c r="D628" s="48" t="s">
        <v>785</v>
      </c>
      <c r="E628" s="54" t="s">
        <v>21</v>
      </c>
      <c r="F628" s="131">
        <v>1</v>
      </c>
      <c r="G628" s="51"/>
      <c r="H628" s="65">
        <f>ROUND(G628*F628,2)</f>
        <v>0</v>
      </c>
    </row>
    <row r="629" spans="1:11" s="195" customFormat="1" ht="30" customHeight="1" x14ac:dyDescent="0.2">
      <c r="A629" s="15"/>
      <c r="B629" s="251" t="s">
        <v>789</v>
      </c>
      <c r="C629" s="437" t="s">
        <v>790</v>
      </c>
      <c r="D629" s="48" t="s">
        <v>791</v>
      </c>
      <c r="E629" s="54" t="s">
        <v>21</v>
      </c>
      <c r="F629" s="131">
        <v>1</v>
      </c>
      <c r="G629" s="51"/>
      <c r="H629" s="65">
        <f>ROUND(G629*F629,2)</f>
        <v>0</v>
      </c>
    </row>
    <row r="630" spans="1:11" s="195" customFormat="1" ht="45" customHeight="1" x14ac:dyDescent="0.2">
      <c r="A630" s="196"/>
      <c r="B630" s="89" t="s">
        <v>755</v>
      </c>
      <c r="C630" s="259" t="str">
        <f>C613</f>
        <v>PUMPING STATION CONSTRUCTION</v>
      </c>
      <c r="D630" s="260"/>
      <c r="E630" s="260"/>
      <c r="F630" s="261"/>
      <c r="G630" s="90" t="s">
        <v>83</v>
      </c>
      <c r="H630" s="91">
        <f>SUM(H614:H629)</f>
        <v>0</v>
      </c>
    </row>
    <row r="631" spans="1:11" s="195" customFormat="1" ht="45" customHeight="1" x14ac:dyDescent="0.2">
      <c r="A631" s="196"/>
      <c r="B631" s="219"/>
      <c r="C631" s="220" t="s">
        <v>786</v>
      </c>
      <c r="D631" s="221"/>
      <c r="E631" s="222"/>
      <c r="F631" s="223"/>
      <c r="G631" s="224"/>
      <c r="H631" s="225"/>
    </row>
    <row r="632" spans="1:11" s="195" customFormat="1" ht="45" customHeight="1" x14ac:dyDescent="0.2">
      <c r="A632" s="196"/>
      <c r="B632" s="226" t="str">
        <f>B7</f>
        <v>A</v>
      </c>
      <c r="C632" s="264" t="str">
        <f>C7</f>
        <v>CN REDDITT SUBDIVISION - UNDERPASS STRUCTURES</v>
      </c>
      <c r="D632" s="264"/>
      <c r="E632" s="264"/>
      <c r="F632" s="264"/>
      <c r="G632" s="227" t="s">
        <v>83</v>
      </c>
      <c r="H632" s="228">
        <f>H40</f>
        <v>0</v>
      </c>
    </row>
    <row r="633" spans="1:11" s="195" customFormat="1" ht="45" customHeight="1" x14ac:dyDescent="0.2">
      <c r="A633" s="196"/>
      <c r="B633" s="226" t="str">
        <f>B146</f>
        <v>B</v>
      </c>
      <c r="C633" s="264" t="str">
        <f>C146</f>
        <v>PLESSIS ROAD ASPHALT RECONSTRUCTION  - DUGALD ROAD TO APPROX. 300M SOUTH, INCLUDING DUGALD ROAD AND PLESSIS ROAD INTERSECTION WORKS</v>
      </c>
      <c r="D633" s="264"/>
      <c r="E633" s="264"/>
      <c r="F633" s="264"/>
      <c r="G633" s="227" t="s">
        <v>83</v>
      </c>
      <c r="H633" s="228">
        <f>H146</f>
        <v>0</v>
      </c>
    </row>
    <row r="634" spans="1:11" s="195" customFormat="1" ht="45" customHeight="1" x14ac:dyDescent="0.2">
      <c r="A634" s="196"/>
      <c r="B634" s="226" t="str">
        <f>B277</f>
        <v>C</v>
      </c>
      <c r="C634" s="264" t="str">
        <f>C277</f>
        <v>PLESSIS ROAD CONCRETE RECONSTRUCTION - DUGALD ROAD TO PANDORA AVENUE W.</v>
      </c>
      <c r="D634" s="264"/>
      <c r="E634" s="264"/>
      <c r="F634" s="264"/>
      <c r="G634" s="227" t="s">
        <v>83</v>
      </c>
      <c r="H634" s="228">
        <f>+H277</f>
        <v>0</v>
      </c>
    </row>
    <row r="635" spans="1:11" s="195" customFormat="1" ht="45" customHeight="1" x14ac:dyDescent="0.2">
      <c r="A635" s="196"/>
      <c r="B635" s="229" t="str">
        <f>B518</f>
        <v>D</v>
      </c>
      <c r="C635" s="264" t="str">
        <f>C518</f>
        <v>PLESSIS ROAD - MISCELLANEOUS WATERMAIN, WASTEWATER SEWER AND LAND DRAINAGE WORKS</v>
      </c>
      <c r="D635" s="264"/>
      <c r="E635" s="264"/>
      <c r="F635" s="264"/>
      <c r="G635" s="227" t="s">
        <v>83</v>
      </c>
      <c r="H635" s="228">
        <f>+H518</f>
        <v>0</v>
      </c>
    </row>
    <row r="636" spans="1:11" s="233" customFormat="1" ht="45" customHeight="1" x14ac:dyDescent="0.2">
      <c r="A636" s="196"/>
      <c r="B636" s="229" t="str">
        <f>B571</f>
        <v>E</v>
      </c>
      <c r="C636" s="230" t="str">
        <f>C571</f>
        <v>LANDSCAPING</v>
      </c>
      <c r="D636" s="231"/>
      <c r="E636" s="231"/>
      <c r="F636" s="232"/>
      <c r="G636" s="227" t="s">
        <v>83</v>
      </c>
      <c r="H636" s="228">
        <f>+H571</f>
        <v>0</v>
      </c>
    </row>
    <row r="637" spans="1:11" s="195" customFormat="1" ht="45" customHeight="1" x14ac:dyDescent="0.2">
      <c r="A637" s="196"/>
      <c r="B637" s="208" t="str">
        <f>B612</f>
        <v>F</v>
      </c>
      <c r="C637" s="265" t="str">
        <f>C612</f>
        <v>CN REDDITT SUBDIVISION - TRACK CONSTRUCTION</v>
      </c>
      <c r="D637" s="266"/>
      <c r="E637" s="266"/>
      <c r="F637" s="267"/>
      <c r="G637" s="234" t="s">
        <v>83</v>
      </c>
      <c r="H637" s="235">
        <f>H612</f>
        <v>0</v>
      </c>
    </row>
    <row r="638" spans="1:11" s="195" customFormat="1" ht="45" customHeight="1" thickBot="1" x14ac:dyDescent="0.25">
      <c r="A638" s="196"/>
      <c r="B638" s="236" t="str">
        <f>B630</f>
        <v>G</v>
      </c>
      <c r="C638" s="268" t="str">
        <f>C630</f>
        <v>PUMPING STATION CONSTRUCTION</v>
      </c>
      <c r="D638" s="269"/>
      <c r="E638" s="269"/>
      <c r="F638" s="270"/>
      <c r="G638" s="237" t="s">
        <v>83</v>
      </c>
      <c r="H638" s="238">
        <f>H630</f>
        <v>0</v>
      </c>
    </row>
    <row r="639" spans="1:11" s="195" customFormat="1" ht="36" customHeight="1" thickTop="1" x14ac:dyDescent="0.2">
      <c r="A639" s="196"/>
      <c r="B639" s="271" t="s">
        <v>787</v>
      </c>
      <c r="C639" s="272"/>
      <c r="D639" s="272"/>
      <c r="E639" s="272"/>
      <c r="F639" s="272"/>
      <c r="G639" s="273">
        <f>SUM(H632:H638)</f>
        <v>0</v>
      </c>
      <c r="H639" s="274"/>
    </row>
    <row r="640" spans="1:11" s="6" customFormat="1" x14ac:dyDescent="0.2">
      <c r="A640" s="196"/>
      <c r="B640" s="275" t="s">
        <v>788</v>
      </c>
      <c r="C640" s="276"/>
      <c r="D640" s="276"/>
      <c r="E640" s="276"/>
      <c r="F640" s="276"/>
      <c r="G640" s="276"/>
      <c r="H640" s="277"/>
      <c r="K640" s="7"/>
    </row>
    <row r="641" spans="1:11" s="6" customFormat="1" x14ac:dyDescent="0.2">
      <c r="A641" s="138"/>
      <c r="B641" s="438"/>
      <c r="C641" s="439"/>
      <c r="D641" s="439"/>
      <c r="E641" s="439"/>
      <c r="F641" s="439"/>
      <c r="G641" s="439"/>
      <c r="H641" s="440"/>
      <c r="K641" s="7"/>
    </row>
    <row r="642" spans="1:11" s="6" customFormat="1" x14ac:dyDescent="0.2">
      <c r="A642" s="138"/>
      <c r="B642" s="239"/>
      <c r="C642" s="240"/>
      <c r="D642" s="241"/>
      <c r="E642" s="240"/>
      <c r="F642" s="240"/>
      <c r="G642" s="242"/>
      <c r="H642" s="243"/>
      <c r="K642" s="7"/>
    </row>
  </sheetData>
  <sheetProtection password="CC3D" sheet="1" objects="1" scenarios="1" selectLockedCells="1"/>
  <mergeCells count="25">
    <mergeCell ref="B641:H641"/>
    <mergeCell ref="C635:F635"/>
    <mergeCell ref="C637:F637"/>
    <mergeCell ref="C638:F638"/>
    <mergeCell ref="B639:F639"/>
    <mergeCell ref="G639:H639"/>
    <mergeCell ref="B640:H640"/>
    <mergeCell ref="C634:F634"/>
    <mergeCell ref="C277:F277"/>
    <mergeCell ref="C278:H278"/>
    <mergeCell ref="C518:F518"/>
    <mergeCell ref="C519:H519"/>
    <mergeCell ref="C571:F571"/>
    <mergeCell ref="C572:H572"/>
    <mergeCell ref="C612:F612"/>
    <mergeCell ref="C613:H613"/>
    <mergeCell ref="C630:F630"/>
    <mergeCell ref="C632:F632"/>
    <mergeCell ref="C633:F633"/>
    <mergeCell ref="C147:H147"/>
    <mergeCell ref="B2:H2"/>
    <mergeCell ref="C7:H7"/>
    <mergeCell ref="C40:F40"/>
    <mergeCell ref="C41:H41"/>
    <mergeCell ref="C146:F146"/>
  </mergeCells>
  <conditionalFormatting sqref="D412 D332 D280 D409 D407 D10:D12 D35:D36 D28 D17:D25 D586">
    <cfRule type="cellIs" dxfId="111" priority="113" stopIfTrue="1" operator="equal">
      <formula>"CW 2130-R11"</formula>
    </cfRule>
    <cfRule type="cellIs" dxfId="110" priority="114" stopIfTrue="1" operator="equal">
      <formula>"CW 3120-R2"</formula>
    </cfRule>
    <cfRule type="cellIs" dxfId="109" priority="115" stopIfTrue="1" operator="equal">
      <formula>"CW 3240-R7"</formula>
    </cfRule>
  </conditionalFormatting>
  <conditionalFormatting sqref="D408 D411 D439 D331 D603:D604 D264:D271 D260:D262">
    <cfRule type="cellIs" dxfId="108" priority="111" stopIfTrue="1" operator="equal">
      <formula>"CW 3120-R2"</formula>
    </cfRule>
    <cfRule type="cellIs" dxfId="107" priority="112" stopIfTrue="1" operator="equal">
      <formula>"CW 3240-R7"</formula>
    </cfRule>
  </conditionalFormatting>
  <conditionalFormatting sqref="D407">
    <cfRule type="cellIs" dxfId="106" priority="109" stopIfTrue="1" operator="equal">
      <formula>"CW 3120-R2"</formula>
    </cfRule>
    <cfRule type="cellIs" dxfId="105" priority="110" stopIfTrue="1" operator="equal">
      <formula>"CW 3240-R7"</formula>
    </cfRule>
  </conditionalFormatting>
  <conditionalFormatting sqref="D9">
    <cfRule type="cellIs" dxfId="104" priority="106" stopIfTrue="1" operator="equal">
      <formula>"CW 2130-R11"</formula>
    </cfRule>
    <cfRule type="cellIs" dxfId="103" priority="107" stopIfTrue="1" operator="equal">
      <formula>"CW 3120-R2"</formula>
    </cfRule>
    <cfRule type="cellIs" dxfId="102" priority="108" stopIfTrue="1" operator="equal">
      <formula>"CW 3240-R7"</formula>
    </cfRule>
  </conditionalFormatting>
  <conditionalFormatting sqref="D37">
    <cfRule type="cellIs" dxfId="101" priority="103" stopIfTrue="1" operator="equal">
      <formula>"CW 2130-R11"</formula>
    </cfRule>
    <cfRule type="cellIs" dxfId="100" priority="104" stopIfTrue="1" operator="equal">
      <formula>"CW 3120-R2"</formula>
    </cfRule>
    <cfRule type="cellIs" dxfId="99" priority="105" stopIfTrue="1" operator="equal">
      <formula>"CW 3240-R7"</formula>
    </cfRule>
  </conditionalFormatting>
  <conditionalFormatting sqref="D403 D406">
    <cfRule type="cellIs" dxfId="98" priority="100" stopIfTrue="1" operator="equal">
      <formula>"CW 2130-R11"</formula>
    </cfRule>
    <cfRule type="cellIs" dxfId="97" priority="101" stopIfTrue="1" operator="equal">
      <formula>"CW 3120-R2"</formula>
    </cfRule>
    <cfRule type="cellIs" dxfId="96" priority="102" stopIfTrue="1" operator="equal">
      <formula>"CW 3240-R7"</formula>
    </cfRule>
  </conditionalFormatting>
  <conditionalFormatting sqref="D404:D405">
    <cfRule type="cellIs" dxfId="95" priority="98" stopIfTrue="1" operator="equal">
      <formula>"CW 3120-R2"</formula>
    </cfRule>
    <cfRule type="cellIs" dxfId="94" priority="99" stopIfTrue="1" operator="equal">
      <formula>"CW 3240-R7"</formula>
    </cfRule>
  </conditionalFormatting>
  <conditionalFormatting sqref="D333:D334">
    <cfRule type="cellIs" dxfId="93" priority="95" stopIfTrue="1" operator="equal">
      <formula>"CW 2130-R11"</formula>
    </cfRule>
    <cfRule type="cellIs" dxfId="92" priority="96" stopIfTrue="1" operator="equal">
      <formula>"CW 3120-R2"</formula>
    </cfRule>
    <cfRule type="cellIs" dxfId="91" priority="97" stopIfTrue="1" operator="equal">
      <formula>"CW 3240-R7"</formula>
    </cfRule>
  </conditionalFormatting>
  <conditionalFormatting sqref="D13:D15">
    <cfRule type="cellIs" dxfId="90" priority="92" stopIfTrue="1" operator="equal">
      <formula>"CW 2130-R11"</formula>
    </cfRule>
    <cfRule type="cellIs" dxfId="89" priority="93" stopIfTrue="1" operator="equal">
      <formula>"CW 3120-R2"</formula>
    </cfRule>
    <cfRule type="cellIs" dxfId="88" priority="94" stopIfTrue="1" operator="equal">
      <formula>"CW 3240-R7"</formula>
    </cfRule>
  </conditionalFormatting>
  <conditionalFormatting sqref="D29:D30">
    <cfRule type="cellIs" dxfId="87" priority="89" stopIfTrue="1" operator="equal">
      <formula>"CW 2130-R11"</formula>
    </cfRule>
    <cfRule type="cellIs" dxfId="86" priority="90" stopIfTrue="1" operator="equal">
      <formula>"CW 3120-R2"</formula>
    </cfRule>
    <cfRule type="cellIs" dxfId="85" priority="91" stopIfTrue="1" operator="equal">
      <formula>"CW 3240-R7"</formula>
    </cfRule>
  </conditionalFormatting>
  <conditionalFormatting sqref="D31">
    <cfRule type="cellIs" dxfId="84" priority="86" stopIfTrue="1" operator="equal">
      <formula>"CW 2130-R11"</formula>
    </cfRule>
    <cfRule type="cellIs" dxfId="83" priority="87" stopIfTrue="1" operator="equal">
      <formula>"CW 3120-R2"</formula>
    </cfRule>
    <cfRule type="cellIs" dxfId="82" priority="88" stopIfTrue="1" operator="equal">
      <formula>"CW 3240-R7"</formula>
    </cfRule>
  </conditionalFormatting>
  <conditionalFormatting sqref="D565:D569">
    <cfRule type="cellIs" dxfId="81" priority="83" stopIfTrue="1" operator="equal">
      <formula>"CW 2130-R11"</formula>
    </cfRule>
    <cfRule type="cellIs" dxfId="80" priority="84" stopIfTrue="1" operator="equal">
      <formula>"CW 3120-R2"</formula>
    </cfRule>
    <cfRule type="cellIs" dxfId="79" priority="85" stopIfTrue="1" operator="equal">
      <formula>"CW 3240-R7"</formula>
    </cfRule>
  </conditionalFormatting>
  <conditionalFormatting sqref="D26:D27">
    <cfRule type="cellIs" dxfId="78" priority="80" stopIfTrue="1" operator="equal">
      <formula>"CW 2130-R11"</formula>
    </cfRule>
    <cfRule type="cellIs" dxfId="77" priority="81" stopIfTrue="1" operator="equal">
      <formula>"CW 3120-R2"</formula>
    </cfRule>
    <cfRule type="cellIs" dxfId="76" priority="82" stopIfTrue="1" operator="equal">
      <formula>"CW 3240-R7"</formula>
    </cfRule>
  </conditionalFormatting>
  <conditionalFormatting sqref="D32:D33">
    <cfRule type="cellIs" dxfId="75" priority="77" stopIfTrue="1" operator="equal">
      <formula>"CW 2130-R11"</formula>
    </cfRule>
    <cfRule type="cellIs" dxfId="74" priority="78" stopIfTrue="1" operator="equal">
      <formula>"CW 3120-R2"</formula>
    </cfRule>
    <cfRule type="cellIs" dxfId="73" priority="79" stopIfTrue="1" operator="equal">
      <formula>"CW 3240-R7"</formula>
    </cfRule>
  </conditionalFormatting>
  <conditionalFormatting sqref="D38">
    <cfRule type="cellIs" dxfId="72" priority="74" stopIfTrue="1" operator="equal">
      <formula>"CW 2130-R11"</formula>
    </cfRule>
    <cfRule type="cellIs" dxfId="71" priority="75" stopIfTrue="1" operator="equal">
      <formula>"CW 3120-R2"</formula>
    </cfRule>
    <cfRule type="cellIs" dxfId="70" priority="76" stopIfTrue="1" operator="equal">
      <formula>"CW 3240-R7"</formula>
    </cfRule>
  </conditionalFormatting>
  <conditionalFormatting sqref="D39">
    <cfRule type="cellIs" dxfId="69" priority="71" stopIfTrue="1" operator="equal">
      <formula>"CW 2130-R11"</formula>
    </cfRule>
    <cfRule type="cellIs" dxfId="68" priority="72" stopIfTrue="1" operator="equal">
      <formula>"CW 3120-R2"</formula>
    </cfRule>
    <cfRule type="cellIs" dxfId="67" priority="73" stopIfTrue="1" operator="equal">
      <formula>"CW 3240-R7"</formula>
    </cfRule>
  </conditionalFormatting>
  <conditionalFormatting sqref="D139">
    <cfRule type="cellIs" dxfId="66" priority="69" stopIfTrue="1" operator="equal">
      <formula>"CW 3120-R2"</formula>
    </cfRule>
    <cfRule type="cellIs" dxfId="65" priority="70" stopIfTrue="1" operator="equal">
      <formula>"CW 3240-R7"</formula>
    </cfRule>
  </conditionalFormatting>
  <conditionalFormatting sqref="D75 D43 D77:D82 D45:D73">
    <cfRule type="cellIs" dxfId="64" priority="66" stopIfTrue="1" operator="equal">
      <formula>"CW 2130-R11"</formula>
    </cfRule>
    <cfRule type="cellIs" dxfId="63" priority="67" stopIfTrue="1" operator="equal">
      <formula>"CW 3120-R2"</formula>
    </cfRule>
    <cfRule type="cellIs" dxfId="62" priority="68" stopIfTrue="1" operator="equal">
      <formula>"CW 3240-R7"</formula>
    </cfRule>
  </conditionalFormatting>
  <conditionalFormatting sqref="D60:D62">
    <cfRule type="cellIs" dxfId="61" priority="64" stopIfTrue="1" operator="equal">
      <formula>"CW 2130-R11"</formula>
    </cfRule>
    <cfRule type="cellIs" dxfId="60" priority="65" stopIfTrue="1" operator="equal">
      <formula>"CW 3240-R7"</formula>
    </cfRule>
  </conditionalFormatting>
  <conditionalFormatting sqref="D83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229 D222:D223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224 D228 D256 D264"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222"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272">
    <cfRule type="cellIs" dxfId="49" priority="51" stopIfTrue="1" operator="equal">
      <formula>"CW 2130-R11"</formula>
    </cfRule>
    <cfRule type="cellIs" dxfId="48" priority="52" stopIfTrue="1" operator="equal">
      <formula>"CW 3120-R2"</formula>
    </cfRule>
    <cfRule type="cellIs" dxfId="47" priority="53" stopIfTrue="1" operator="equal">
      <formula>"CW 3240-R7"</formula>
    </cfRule>
  </conditionalFormatting>
  <conditionalFormatting sqref="D207">
    <cfRule type="cellIs" dxfId="46" priority="48" stopIfTrue="1" operator="equal">
      <formula>"CW 2130-R11"</formula>
    </cfRule>
    <cfRule type="cellIs" dxfId="45" priority="49" stopIfTrue="1" operator="equal">
      <formula>"CW 3120-R2"</formula>
    </cfRule>
    <cfRule type="cellIs" dxfId="44" priority="50" stopIfTrue="1" operator="equal">
      <formula>"CW 3240-R7"</formula>
    </cfRule>
  </conditionalFormatting>
  <conditionalFormatting sqref="D588:D592 D597:D598">
    <cfRule type="cellIs" dxfId="43" priority="45" stopIfTrue="1" operator="equal">
      <formula>"CW 2130-R11"</formula>
    </cfRule>
    <cfRule type="cellIs" dxfId="42" priority="46" stopIfTrue="1" operator="equal">
      <formula>"CW 3120-R2"</formula>
    </cfRule>
    <cfRule type="cellIs" dxfId="41" priority="47" stopIfTrue="1" operator="equal">
      <formula>"CW 3240-R7"</formula>
    </cfRule>
  </conditionalFormatting>
  <conditionalFormatting sqref="D593">
    <cfRule type="cellIs" dxfId="40" priority="42" stopIfTrue="1" operator="equal">
      <formula>"CW 2130-R11"</formula>
    </cfRule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599">
    <cfRule type="cellIs" dxfId="37" priority="39" stopIfTrue="1" operator="equal">
      <formula>"CW 2130-R11"</formula>
    </cfRule>
    <cfRule type="cellIs" dxfId="36" priority="40" stopIfTrue="1" operator="equal">
      <formula>"CW 3120-R2"</formula>
    </cfRule>
    <cfRule type="cellIs" dxfId="35" priority="41" stopIfTrue="1" operator="equal">
      <formula>"CW 3240-R7"</formula>
    </cfRule>
  </conditionalFormatting>
  <conditionalFormatting sqref="D605">
    <cfRule type="cellIs" dxfId="34" priority="36" stopIfTrue="1" operator="equal">
      <formula>"CW 2130-R11"</formula>
    </cfRule>
    <cfRule type="cellIs" dxfId="33" priority="37" stopIfTrue="1" operator="equal">
      <formula>"CW 3120-R2"</formula>
    </cfRule>
    <cfRule type="cellIs" dxfId="32" priority="38" stopIfTrue="1" operator="equal">
      <formula>"CW 3240-R7"</formula>
    </cfRule>
  </conditionalFormatting>
  <conditionalFormatting sqref="D606:D611">
    <cfRule type="cellIs" dxfId="31" priority="33" stopIfTrue="1" operator="equal">
      <formula>"CW 2130-R11"</formula>
    </cfRule>
    <cfRule type="cellIs" dxfId="30" priority="34" stopIfTrue="1" operator="equal">
      <formula>"CW 3120-R2"</formula>
    </cfRule>
    <cfRule type="cellIs" dxfId="29" priority="35" stopIfTrue="1" operator="equal">
      <formula>"CW 3240-R7"</formula>
    </cfRule>
  </conditionalFormatting>
  <conditionalFormatting sqref="D614:D619 D621:D628">
    <cfRule type="cellIs" dxfId="28" priority="30" stopIfTrue="1" operator="equal">
      <formula>"CW 2130-R11"</formula>
    </cfRule>
    <cfRule type="cellIs" dxfId="27" priority="31" stopIfTrue="1" operator="equal">
      <formula>"CW 3120-R2"</formula>
    </cfRule>
    <cfRule type="cellIs" dxfId="26" priority="32" stopIfTrue="1" operator="equal">
      <formula>"CW 3240-R7"</formula>
    </cfRule>
  </conditionalFormatting>
  <conditionalFormatting sqref="D275">
    <cfRule type="cellIs" dxfId="25" priority="28" stopIfTrue="1" operator="equal">
      <formula>"CW 3120-R2"</formula>
    </cfRule>
    <cfRule type="cellIs" dxfId="24" priority="29" stopIfTrue="1" operator="equal">
      <formula>"CW 3240-R7"</formula>
    </cfRule>
  </conditionalFormatting>
  <conditionalFormatting sqref="D275">
    <cfRule type="cellIs" dxfId="23" priority="26" stopIfTrue="1" operator="equal">
      <formula>"CW 3120-R2"</formula>
    </cfRule>
    <cfRule type="cellIs" dxfId="22" priority="27" stopIfTrue="1" operator="equal">
      <formula>"CW 3240-R7"</formula>
    </cfRule>
  </conditionalFormatting>
  <conditionalFormatting sqref="D276"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276">
    <cfRule type="cellIs" dxfId="19" priority="24" stopIfTrue="1" operator="equal">
      <formula>"CW 3120-R2"</formula>
    </cfRule>
    <cfRule type="cellIs" dxfId="18" priority="25" stopIfTrue="1" operator="equal">
      <formula>"CW 3240-R7"</formula>
    </cfRule>
  </conditionalFormatting>
  <conditionalFormatting sqref="D3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62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6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620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58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8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614:G629 G43:G145 G280:G517 G574:G611 G149:G276 G520:G570 G11:G39">
      <formula1>IF(G11&gt;=0.01,ROUND(G11,2),0.01)</formula1>
    </dataValidation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9 G10">
      <formula1>IF(G9&gt;=0.01,ROUND(G9,2),0.01)</formula1>
    </dataValidation>
  </dataValidations>
  <printOptions horizontalCentered="1"/>
  <pageMargins left="0.51181102362204722" right="0.51181102362204722" top="0.59055118110236227" bottom="0.55118110236220474" header="0.23622047244094491" footer="0.23622047244094491"/>
  <pageSetup scale="64" orientation="portrait" r:id="rId1"/>
  <headerFooter alignWithMargins="0">
    <oddHeader>&amp;LThe City of Winnipeg
Bid Opportunity No. 712-2013 
&amp;XTemplate Version: C420120419 - RW&amp;RBid Submission
Page &amp;P+3 of 34</oddHeader>
    <oddFooter xml:space="preserve">&amp;R__________________
Name of Bidder                    </oddFooter>
  </headerFooter>
  <rowBreaks count="26" manualBreakCount="26">
    <brk id="34" min="1" max="7" man="1"/>
    <brk id="40" min="1" max="7" man="1"/>
    <brk id="69" min="1" max="7" man="1"/>
    <brk id="98" min="1" max="7" man="1"/>
    <brk id="122" min="1" max="7" man="1"/>
    <brk id="146" min="1" max="7" man="1"/>
    <brk id="175" min="1" max="7" man="1"/>
    <brk id="204" min="1" max="7" man="1"/>
    <brk id="226" min="1" max="7" man="1"/>
    <brk id="255" min="1" max="7" man="1"/>
    <brk id="277" min="1" max="7" man="1"/>
    <brk id="306" min="1" max="7" man="1"/>
    <brk id="332" min="1" max="7" man="1"/>
    <brk id="356" min="1" max="7" man="1"/>
    <brk id="379" min="1" max="7" man="1"/>
    <brk id="408" min="1" max="7" man="1"/>
    <brk id="433" min="1" max="7" man="1"/>
    <brk id="460" min="1" max="7" man="1"/>
    <brk id="485" min="1" max="7" man="1"/>
    <brk id="514" min="1" max="7" man="1"/>
    <brk id="518" min="1" max="7" man="1"/>
    <brk id="545" min="1" max="7" man="1"/>
    <brk id="571" min="1" max="7" man="1"/>
    <brk id="595" min="1" max="7" man="1"/>
    <brk id="612" min="1" max="7" man="1"/>
    <brk id="63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wormst</dc:creator>
  <dc:description>Checked by C. Humbert_x000d_
22-Nov-2013_x000d_
_x000d_
_x000d_
File Size 73570</dc:description>
  <cp:lastModifiedBy>Humbert, Cory</cp:lastModifiedBy>
  <cp:lastPrinted>2013-11-22T19:25:25Z</cp:lastPrinted>
  <dcterms:created xsi:type="dcterms:W3CDTF">2013-11-21T00:10:32Z</dcterms:created>
  <dcterms:modified xsi:type="dcterms:W3CDTF">2013-11-22T19:28:41Z</dcterms:modified>
</cp:coreProperties>
</file>